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02711F3B-C009-408D-87D2-D1CB6ED76647}" xr6:coauthVersionLast="47" xr6:coauthVersionMax="47" xr10:uidLastSave="{00000000-0000-0000-0000-000000000000}"/>
  <bookViews>
    <workbookView xWindow="25080" yWindow="-120" windowWidth="25440" windowHeight="15270" xr2:uid="{0BD579A5-3EE2-4D5A-AC5B-D34C8691EDA8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2)-Business" sheetId="36" r:id="rId36"/>
    <sheet name="L(3)-Other" sheetId="37" r:id="rId37"/>
    <sheet name="L(4)-Total" sheetId="38" r:id="rId38"/>
    <sheet name="MR(1)-Tax Levy" sheetId="39" r:id="rId39"/>
    <sheet name="MR(3)-Mill Rate" sheetId="40" r:id="rId40"/>
    <sheet name="POPL(1)-Population" sheetId="41" r:id="rId41"/>
    <sheet name="ST(1)-Stat" sheetId="42" r:id="rId42"/>
  </sheets>
  <definedNames>
    <definedName name="_xlnm.Print_Area" localSheetId="0">Index!$A$1:$D$97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2" l="1"/>
  <c r="A1" i="41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3" i="1"/>
  <c r="C90" i="1"/>
  <c r="C87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9" i="1"/>
  <c r="G7" i="1"/>
  <c r="G8" i="1" s="1"/>
  <c r="C7" i="1"/>
  <c r="C4" i="1"/>
</calcChain>
</file>

<file path=xl/sharedStrings.xml><?xml version="1.0" encoding="utf-8"?>
<sst xmlns="http://schemas.openxmlformats.org/spreadsheetml/2006/main" count="59413" uniqueCount="2148">
  <si>
    <t>Worksheet</t>
  </si>
  <si>
    <t>Description</t>
  </si>
  <si>
    <t>A - Financial Position</t>
  </si>
  <si>
    <t>2017 Financial and Statistical Data</t>
  </si>
  <si>
    <t>AA - Debt Limit</t>
  </si>
  <si>
    <t>Financial Information Returns:</t>
  </si>
  <si>
    <t>Statistical Information Returns:</t>
  </si>
  <si>
    <t>B - Change In Accumulated Surplus</t>
  </si>
  <si>
    <t>Tax Rate Bylaws: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</si>
  <si>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</si>
  <si>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</si>
  <si>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</si>
  <si>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</si>
  <si>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</si>
  <si>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</si>
  <si>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</si>
  <si>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</si>
  <si>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</si>
  <si>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</si>
  <si>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</si>
  <si>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</si>
  <si>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</si>
  <si>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</si>
  <si>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</si>
  <si>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</si>
  <si>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</si>
  <si>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</si>
  <si>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</si>
  <si>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</si>
  <si>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</si>
  <si>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</si>
  <si>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</si>
  <si>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</si>
  <si>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</si>
  <si>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</si>
  <si>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</si>
  <si>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</si>
  <si>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</si>
  <si>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</si>
  <si>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</si>
  <si>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</si>
  <si>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</si>
  <si>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</si>
  <si>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</si>
  <si>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</si>
  <si>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</si>
  <si>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</si>
  <si>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</si>
  <si>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</si>
  <si>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</si>
  <si>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</si>
  <si>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</si>
  <si>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</si>
  <si>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</si>
  <si>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</si>
  <si>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</si>
  <si>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</si>
  <si>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</si>
  <si>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</si>
  <si>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</si>
  <si>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</si>
  <si>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</si>
  <si>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</si>
  <si>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</si>
  <si>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</si>
  <si>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</si>
  <si>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</si>
  <si>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</si>
  <si>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</si>
  <si>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</si>
  <si>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</si>
  <si>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</si>
  <si>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</si>
  <si>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</si>
  <si>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</si>
  <si>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</si>
  <si>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</si>
  <si>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</si>
  <si>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</si>
  <si>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Other Long Term Liabilities</t>
  </si>
  <si>
    <t>Total Liabilities</t>
  </si>
  <si>
    <t>Net Financial Assets (Net Debt)</t>
  </si>
  <si>
    <t>Tangible Capital Assets</t>
  </si>
  <si>
    <t>Inventory for Consumption</t>
  </si>
  <si>
    <t>Prepaid Expenses</t>
  </si>
  <si>
    <t>Other Added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</si>
  <si>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</si>
  <si>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</si>
  <si>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</si>
  <si>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</si>
  <si>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</si>
  <si>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</si>
  <si>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</si>
  <si>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</si>
  <si>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</si>
  <si>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</si>
  <si>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</si>
  <si>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</si>
  <si>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</si>
  <si>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</si>
  <si>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</si>
  <si>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</si>
  <si>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</si>
  <si>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</si>
  <si>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</si>
  <si>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</si>
  <si>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</si>
  <si>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</si>
  <si>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</si>
  <si>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</si>
  <si>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</si>
  <si>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</si>
  <si>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</si>
  <si>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00370</t>
  </si>
  <si>
    <t>00390</t>
  </si>
  <si>
    <t>00395</t>
  </si>
  <si>
    <t>00400</t>
  </si>
  <si>
    <t>00410</t>
  </si>
  <si>
    <t>00420</t>
  </si>
  <si>
    <t>00430</t>
  </si>
  <si>
    <t>00440</t>
  </si>
  <si>
    <t>00450</t>
  </si>
  <si>
    <t>2017</t>
  </si>
  <si>
    <t>City</t>
  </si>
  <si>
    <t>0003</t>
  </si>
  <si>
    <t>AIRDRIE</t>
  </si>
  <si>
    <t>0043</t>
  </si>
  <si>
    <t>BROOKS</t>
  </si>
  <si>
    <t>0046</t>
  </si>
  <si>
    <t>CALGARY</t>
  </si>
  <si>
    <t>0048</t>
  </si>
  <si>
    <t>CAMROSE</t>
  </si>
  <si>
    <t>0356</t>
  </si>
  <si>
    <t>CHESTERMERE</t>
  </si>
  <si>
    <t>0525</t>
  </si>
  <si>
    <t>COLD LAKE</t>
  </si>
  <si>
    <t>0098</t>
  </si>
  <si>
    <t>EDMONTON</t>
  </si>
  <si>
    <t>0117</t>
  </si>
  <si>
    <t>FORT SASKATCHEWAN</t>
  </si>
  <si>
    <t>0132</t>
  </si>
  <si>
    <t>GRANDE PRAIRIE</t>
  </si>
  <si>
    <t>0194</t>
  </si>
  <si>
    <t>LACOMBE</t>
  </si>
  <si>
    <t>0200</t>
  </si>
  <si>
    <t>LEDUC</t>
  </si>
  <si>
    <t>0203</t>
  </si>
  <si>
    <t>LETHBRIDGE</t>
  </si>
  <si>
    <t>0206</t>
  </si>
  <si>
    <t>LLOYDMINSTER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</si>
  <si>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</si>
  <si>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</si>
  <si>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</si>
  <si>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</si>
  <si>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</si>
  <si>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</si>
  <si>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</si>
  <si>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</si>
  <si>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</si>
  <si>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</si>
  <si>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</si>
  <si>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</si>
  <si>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</si>
  <si>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0418</t>
  </si>
  <si>
    <t>JASPER, MUNICIPALITY OF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</si>
  <si>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</si>
  <si>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</si>
  <si>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</si>
  <si>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</si>
  <si>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</si>
  <si>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</si>
  <si>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</si>
  <si>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</si>
  <si>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</si>
  <si>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</si>
  <si>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</si>
  <si>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</si>
  <si>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</si>
  <si>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</si>
  <si>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</si>
  <si>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</si>
  <si>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</si>
  <si>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</si>
  <si>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</si>
  <si>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0502</t>
  </si>
  <si>
    <t>BIRCH HILLS COUNTY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</si>
  <si>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</si>
  <si>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</si>
  <si>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</si>
  <si>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</si>
  <si>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</si>
  <si>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</si>
  <si>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</si>
  <si>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</si>
  <si>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</si>
  <si>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</si>
  <si>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</si>
  <si>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</si>
  <si>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</si>
  <si>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</si>
  <si>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</si>
  <si>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</si>
  <si>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</si>
  <si>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</si>
  <si>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</si>
  <si>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</si>
  <si>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</si>
  <si>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</si>
  <si>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</si>
  <si>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</si>
  <si>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</si>
  <si>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</si>
  <si>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</si>
  <si>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</si>
  <si>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4353</t>
  </si>
  <si>
    <t>LAC LA BICHE COUNTY</t>
  </si>
  <si>
    <t>0193</t>
  </si>
  <si>
    <t>LAC STE. ANNE COUNTY</t>
  </si>
  <si>
    <t>0195</t>
  </si>
  <si>
    <t>LACOMBE COUNTY</t>
  </si>
  <si>
    <t>0198</t>
  </si>
  <si>
    <t>LAMONT COUNTY</t>
  </si>
  <si>
    <t>0201</t>
  </si>
  <si>
    <t>LEDUC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</si>
  <si>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</si>
  <si>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</si>
  <si>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</si>
  <si>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</si>
  <si>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</si>
  <si>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</si>
  <si>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</si>
  <si>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</si>
  <si>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</si>
  <si>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</si>
  <si>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</si>
  <si>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</si>
  <si>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</si>
  <si>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</si>
  <si>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</si>
  <si>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</si>
  <si>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</si>
  <si>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</si>
  <si>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</si>
  <si>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</si>
  <si>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</si>
  <si>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</si>
  <si>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</si>
  <si>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</si>
  <si>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</si>
  <si>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</si>
  <si>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</si>
  <si>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</si>
  <si>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</si>
  <si>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</si>
  <si>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</si>
  <si>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</si>
  <si>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</si>
  <si>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</si>
  <si>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</si>
  <si>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</si>
  <si>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</si>
  <si>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</si>
  <si>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</si>
  <si>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</si>
  <si>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</si>
  <si>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</si>
  <si>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</si>
  <si>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</si>
  <si>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</si>
  <si>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</si>
  <si>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</si>
  <si>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</si>
  <si>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</si>
  <si>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</si>
  <si>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</si>
  <si>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</si>
  <si>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</si>
  <si>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</si>
  <si>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</si>
  <si>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</si>
  <si>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</si>
  <si>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</si>
  <si>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</si>
  <si>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</si>
  <si>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</si>
  <si>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</si>
  <si>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</si>
  <si>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</si>
  <si>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</si>
  <si>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</si>
  <si>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</si>
  <si>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</si>
  <si>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</si>
  <si>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</si>
  <si>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</si>
  <si>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</si>
  <si>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</si>
  <si>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</si>
  <si>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</si>
  <si>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</si>
  <si>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</si>
  <si>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</si>
  <si>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</si>
  <si>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</si>
  <si>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</si>
  <si>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</si>
  <si>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</si>
  <si>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</si>
  <si>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</si>
  <si>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</si>
  <si>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</si>
  <si>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0019</t>
  </si>
  <si>
    <t>BEAUMONT</t>
  </si>
  <si>
    <t>0021</t>
  </si>
  <si>
    <t>BEAVERLODGE</t>
  </si>
  <si>
    <t>0024</t>
  </si>
  <si>
    <t>BENTLEY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</si>
  <si>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</si>
  <si>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</si>
  <si>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</si>
  <si>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</si>
  <si>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</si>
  <si>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</si>
  <si>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</si>
  <si>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</si>
  <si>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</si>
  <si>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</si>
  <si>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</si>
  <si>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</si>
  <si>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0030</t>
  </si>
  <si>
    <t>Black Diamond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</si>
  <si>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</si>
  <si>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</si>
  <si>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</si>
  <si>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</si>
  <si>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</si>
  <si>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</si>
  <si>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</si>
  <si>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</si>
  <si>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</si>
  <si>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</si>
  <si>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</si>
  <si>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</si>
  <si>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</si>
  <si>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</si>
  <si>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</si>
  <si>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</si>
  <si>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</si>
  <si>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</si>
  <si>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</si>
  <si>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</si>
  <si>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</si>
  <si>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</si>
  <si>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</si>
  <si>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</si>
  <si>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</si>
  <si>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</si>
  <si>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0088</t>
  </si>
  <si>
    <t>DIDSBURY</t>
  </si>
  <si>
    <t>0091</t>
  </si>
  <si>
    <t>DRAYTON VALLEY</t>
  </si>
  <si>
    <t>0532</t>
  </si>
  <si>
    <t>DRUMHELLER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</si>
  <si>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</si>
  <si>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</si>
  <si>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</si>
  <si>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</si>
  <si>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</si>
  <si>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</si>
  <si>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</si>
  <si>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</si>
  <si>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</si>
  <si>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</si>
  <si>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</si>
  <si>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</si>
  <si>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</si>
  <si>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</si>
  <si>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</si>
  <si>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</si>
  <si>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</si>
  <si>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</si>
  <si>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0131</t>
  </si>
  <si>
    <t>Grande Cache</t>
  </si>
  <si>
    <t>0135</t>
  </si>
  <si>
    <t>Granum</t>
  </si>
  <si>
    <t>0141</t>
  </si>
  <si>
    <t>HANNA</t>
  </si>
  <si>
    <t>0143</t>
  </si>
  <si>
    <t>HARDISTY</t>
  </si>
  <si>
    <t>0146</t>
  </si>
  <si>
    <t>HIGH LEVEL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</si>
  <si>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</si>
  <si>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</si>
  <si>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</si>
  <si>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</si>
  <si>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</si>
  <si>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</si>
  <si>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</si>
  <si>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</si>
  <si>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0183</t>
  </si>
  <si>
    <t>IRRICANA</t>
  </si>
  <si>
    <t>0188</t>
  </si>
  <si>
    <t>KILLAM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</si>
  <si>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</si>
  <si>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</si>
  <si>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</si>
  <si>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</si>
  <si>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</si>
  <si>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</si>
  <si>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</si>
  <si>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</si>
  <si>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</si>
  <si>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</si>
  <si>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</si>
  <si>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</si>
  <si>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</si>
  <si>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</si>
  <si>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</si>
  <si>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</si>
  <si>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</si>
  <si>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</si>
  <si>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</si>
  <si>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</si>
  <si>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</si>
  <si>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</si>
  <si>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</si>
  <si>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</si>
  <si>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</si>
  <si>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</si>
  <si>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</si>
  <si>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</si>
  <si>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</si>
  <si>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</si>
  <si>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</si>
  <si>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</si>
  <si>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</si>
  <si>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</si>
  <si>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</si>
  <si>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</si>
  <si>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</si>
  <si>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</si>
  <si>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</si>
  <si>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</si>
  <si>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</si>
  <si>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</si>
  <si>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</si>
  <si>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</si>
  <si>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</si>
  <si>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</si>
  <si>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</si>
  <si>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</si>
  <si>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</si>
  <si>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</si>
  <si>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</si>
  <si>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</si>
  <si>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</si>
  <si>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</si>
  <si>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</si>
  <si>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</si>
  <si>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</si>
  <si>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</si>
  <si>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</si>
  <si>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</si>
  <si>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</si>
  <si>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</si>
  <si>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</si>
  <si>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</si>
  <si>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</si>
  <si>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</si>
  <si>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</si>
  <si>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</si>
  <si>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</si>
  <si>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</si>
  <si>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</si>
  <si>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</si>
  <si>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</si>
  <si>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</si>
  <si>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</si>
  <si>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</si>
  <si>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</si>
  <si>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</si>
  <si>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</si>
  <si>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</si>
  <si>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0311</t>
  </si>
  <si>
    <t>TABER</t>
  </si>
  <si>
    <t>0315</t>
  </si>
  <si>
    <t>THORSBY</t>
  </si>
  <si>
    <t>0316</t>
  </si>
  <si>
    <t>THREE HILLS</t>
  </si>
  <si>
    <t>0318</t>
  </si>
  <si>
    <t>TOFIELD</t>
  </si>
  <si>
    <t>0320</t>
  </si>
  <si>
    <t>TROCHU</t>
  </si>
  <si>
    <t>0322</t>
  </si>
  <si>
    <t>TWO HILLS</t>
  </si>
  <si>
    <t>0321</t>
  </si>
  <si>
    <t>Turner Valley</t>
  </si>
  <si>
    <t>0325</t>
  </si>
  <si>
    <t>VALLEYVIEW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</si>
  <si>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</si>
  <si>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</si>
  <si>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</si>
  <si>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</si>
  <si>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</si>
  <si>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</si>
  <si>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</si>
  <si>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</si>
  <si>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</si>
  <si>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</si>
  <si>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</si>
  <si>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</si>
  <si>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</si>
  <si>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</si>
  <si>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</si>
  <si>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</si>
  <si>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</si>
  <si>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</si>
  <si>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</si>
  <si>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0002</t>
  </si>
  <si>
    <t>ACME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</si>
  <si>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</si>
  <si>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</si>
  <si>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</si>
  <si>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</si>
  <si>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</si>
  <si>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</si>
  <si>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</si>
  <si>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</si>
  <si>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</si>
  <si>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</si>
  <si>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0010</t>
  </si>
  <si>
    <t>ARROWWOOD</t>
  </si>
  <si>
    <t>0363</t>
  </si>
  <si>
    <t>BARNWELL</t>
  </si>
  <si>
    <t>0013</t>
  </si>
  <si>
    <t>BARONS</t>
  </si>
  <si>
    <t>0018</t>
  </si>
  <si>
    <t>BAWLF</t>
  </si>
  <si>
    <t>0022</t>
  </si>
  <si>
    <t>BEISEKER</t>
  </si>
  <si>
    <t>0025</t>
  </si>
  <si>
    <t>BERWYN</t>
  </si>
  <si>
    <t>0027</t>
  </si>
  <si>
    <t>BIG VALLEY</t>
  </si>
  <si>
    <t>0029</t>
  </si>
  <si>
    <t>BITTERN LAKE</t>
  </si>
  <si>
    <t>0041</t>
  </si>
  <si>
    <t>BOYLE</t>
  </si>
  <si>
    <t>0042</t>
  </si>
  <si>
    <t>BRETON</t>
  </si>
  <si>
    <t>0051</t>
  </si>
  <si>
    <t>CARBON</t>
  </si>
  <si>
    <t>0054</t>
  </si>
  <si>
    <t>CARMANGAY</t>
  </si>
  <si>
    <t>0055</t>
  </si>
  <si>
    <t>CAROLINE</t>
  </si>
  <si>
    <t>0061</t>
  </si>
  <si>
    <t>CHAMPION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</si>
  <si>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</si>
  <si>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</si>
  <si>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</si>
  <si>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</si>
  <si>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</si>
  <si>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</si>
  <si>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</si>
  <si>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</si>
  <si>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0073</t>
  </si>
  <si>
    <t>CONSORT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</si>
  <si>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</si>
  <si>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</si>
  <si>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</si>
  <si>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</si>
  <si>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</si>
  <si>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</si>
  <si>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</si>
  <si>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</si>
  <si>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0060</t>
  </si>
  <si>
    <t>Cereal</t>
  </si>
  <si>
    <t>0083</t>
  </si>
  <si>
    <t>DELBURNE</t>
  </si>
  <si>
    <t>0084</t>
  </si>
  <si>
    <t>DELIA</t>
  </si>
  <si>
    <t>0089</t>
  </si>
  <si>
    <t>DONALDA</t>
  </si>
  <si>
    <t>0090</t>
  </si>
  <si>
    <t>DONNELLY</t>
  </si>
  <si>
    <t>0093</t>
  </si>
  <si>
    <t>DUCHESS</t>
  </si>
  <si>
    <t>0087</t>
  </si>
  <si>
    <t>Dewberry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</si>
  <si>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</si>
  <si>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</si>
  <si>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</si>
  <si>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</si>
  <si>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</si>
  <si>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</si>
  <si>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</si>
  <si>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</si>
  <si>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</si>
  <si>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</si>
  <si>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</si>
  <si>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</si>
  <si>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0109</t>
  </si>
  <si>
    <t>Ferintosh</t>
  </si>
  <si>
    <t>0125</t>
  </si>
  <si>
    <t>GIROUXVILLE</t>
  </si>
  <si>
    <t>0127</t>
  </si>
  <si>
    <t>GLENDON</t>
  </si>
  <si>
    <t>0128</t>
  </si>
  <si>
    <t>GLENWOOD</t>
  </si>
  <si>
    <t>0121</t>
  </si>
  <si>
    <t>Gadsby</t>
  </si>
  <si>
    <t>0140</t>
  </si>
  <si>
    <t>HALKIRK</t>
  </si>
  <si>
    <t>0144</t>
  </si>
  <si>
    <t>HAY LAKES</t>
  </si>
  <si>
    <t>0145</t>
  </si>
  <si>
    <t>HEISLER</t>
  </si>
  <si>
    <t>0149</t>
  </si>
  <si>
    <t>HILL SPRING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</si>
  <si>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</si>
  <si>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</si>
  <si>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</si>
  <si>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</si>
  <si>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</si>
  <si>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</si>
  <si>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</si>
  <si>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</si>
  <si>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0155</t>
  </si>
  <si>
    <t>Hythe</t>
  </si>
  <si>
    <t>0181</t>
  </si>
  <si>
    <t>INNISFREE</t>
  </si>
  <si>
    <t>0182</t>
  </si>
  <si>
    <t>IRMA</t>
  </si>
  <si>
    <t>0190</t>
  </si>
  <si>
    <t>KITSCOTY</t>
  </si>
  <si>
    <t>0205</t>
  </si>
  <si>
    <t>LINDEN</t>
  </si>
  <si>
    <t>0207</t>
  </si>
  <si>
    <t>LOMOND</t>
  </si>
  <si>
    <t>0208</t>
  </si>
  <si>
    <t>LONGVIEW</t>
  </si>
  <si>
    <t>0209</t>
  </si>
  <si>
    <t>LOUGHEED</t>
  </si>
  <si>
    <t>0213</t>
  </si>
  <si>
    <t>MANNVILLE</t>
  </si>
  <si>
    <t>0214</t>
  </si>
  <si>
    <t>MARWAYNE</t>
  </si>
  <si>
    <t>0220</t>
  </si>
  <si>
    <t>MILO</t>
  </si>
  <si>
    <t>0225</t>
  </si>
  <si>
    <t>MORRIN</t>
  </si>
  <si>
    <t>0228</t>
  </si>
  <si>
    <t>MUNSON</t>
  </si>
  <si>
    <t>0229</t>
  </si>
  <si>
    <t>MYRNAM</t>
  </si>
  <si>
    <t>0231</t>
  </si>
  <si>
    <t>NAMPA</t>
  </si>
  <si>
    <t>0236</t>
  </si>
  <si>
    <t>NOBLEFORD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</si>
  <si>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</si>
  <si>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</si>
  <si>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</si>
  <si>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</si>
  <si>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</si>
  <si>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</si>
  <si>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</si>
  <si>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</si>
  <si>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</si>
  <si>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</si>
  <si>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0276</t>
  </si>
  <si>
    <t>RYLEY</t>
  </si>
  <si>
    <t>0099</t>
  </si>
  <si>
    <t>SPRING LAKE</t>
  </si>
  <si>
    <t>0295</t>
  </si>
  <si>
    <t>STANDARD</t>
  </si>
  <si>
    <t>0300</t>
  </si>
  <si>
    <t>STIRLING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</si>
  <si>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</si>
  <si>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</si>
  <si>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</si>
  <si>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</si>
  <si>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</si>
  <si>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</si>
  <si>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</si>
  <si>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</si>
  <si>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</si>
  <si>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</si>
  <si>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0364</t>
  </si>
  <si>
    <t>Wabamun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</si>
  <si>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</si>
  <si>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</si>
  <si>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</si>
  <si>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</si>
  <si>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</si>
  <si>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</si>
  <si>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</si>
  <si>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</si>
  <si>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</si>
  <si>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</si>
  <si>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</si>
  <si>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</si>
  <si>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</si>
  <si>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</si>
  <si>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</si>
  <si>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</si>
  <si>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</si>
  <si>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</si>
  <si>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</si>
  <si>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</si>
  <si>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</si>
  <si>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</si>
  <si>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</si>
  <si>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</si>
  <si>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</si>
  <si>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</si>
  <si>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</si>
  <si>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</si>
  <si>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</si>
  <si>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</si>
  <si>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</si>
  <si>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</si>
  <si>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</si>
  <si>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</si>
  <si>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</si>
  <si>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</si>
  <si>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</si>
  <si>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</si>
  <si>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</si>
  <si>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</si>
  <si>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</si>
  <si>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</si>
  <si>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</si>
  <si>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</si>
  <si>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</si>
  <si>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</si>
  <si>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</si>
  <si>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</si>
  <si>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</si>
  <si>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</si>
  <si>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</si>
  <si>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</si>
  <si>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</si>
  <si>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</si>
  <si>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</si>
  <si>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</si>
  <si>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</si>
  <si>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</si>
  <si>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</si>
  <si>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</si>
  <si>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</si>
  <si>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</si>
  <si>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</si>
  <si>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</si>
  <si>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</si>
  <si>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</si>
  <si>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</si>
  <si>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</si>
  <si>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</si>
  <si>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</si>
  <si>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</si>
  <si>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0279</t>
  </si>
  <si>
    <t>SEBA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</si>
  <si>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</si>
  <si>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</si>
  <si>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</si>
  <si>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</si>
  <si>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</si>
  <si>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</si>
  <si>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</si>
  <si>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</si>
  <si>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</si>
  <si>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</si>
  <si>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</si>
  <si>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</si>
  <si>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</si>
  <si>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</si>
  <si>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</si>
  <si>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</si>
  <si>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0308</t>
  </si>
  <si>
    <t>SUNSET POINT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</si>
  <si>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</si>
  <si>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</si>
  <si>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</si>
  <si>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</si>
  <si>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</si>
  <si>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</si>
  <si>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</si>
  <si>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</si>
  <si>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</si>
  <si>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</si>
  <si>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</si>
  <si>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</si>
  <si>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</si>
  <si>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</si>
  <si>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</si>
  <si>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0159</t>
  </si>
  <si>
    <t>I.D. NO. 04 (WATERTON)</t>
  </si>
  <si>
    <t>0164</t>
  </si>
  <si>
    <t>I.D. NO. 09 (BANFF)</t>
  </si>
  <si>
    <t>0167</t>
  </si>
  <si>
    <t>I.D. NO. 12 (JASPER NATIONAL PARK)</t>
  </si>
  <si>
    <t>0168</t>
  </si>
  <si>
    <t>I.D. NO. 13 (ELK ISLAND)</t>
  </si>
  <si>
    <t>0179</t>
  </si>
  <si>
    <t>I.D. NO. 24 (WOOD BUFFALO)</t>
  </si>
  <si>
    <t>0479</t>
  </si>
  <si>
    <t>I.D. NO. 25 (WILLMORE WILDERNESS)</t>
  </si>
  <si>
    <t>5411</t>
  </si>
  <si>
    <t>Improvement District No. 349</t>
  </si>
  <si>
    <t>0373</t>
  </si>
  <si>
    <t>KANANASKIS IMPROVEMENT DISTRICT</t>
  </si>
  <si>
    <t>Special Area</t>
  </si>
  <si>
    <t>0142</t>
  </si>
  <si>
    <t>SPECIAL AREAS BOARD</t>
  </si>
  <si>
    <t>342 out of 344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</si>
  <si>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</si>
  <si>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</si>
  <si>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</si>
  <si>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</si>
  <si>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</si>
  <si>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</si>
  <si>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</si>
  <si>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</si>
  <si>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</si>
  <si>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</si>
  <si>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</si>
  <si>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</si>
  <si>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</si>
  <si>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</si>
  <si>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</si>
  <si>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</si>
  <si>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</si>
  <si>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</si>
  <si>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</si>
  <si>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</si>
  <si>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</si>
  <si>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</si>
  <si>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</si>
  <si>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</si>
  <si>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</si>
  <si>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00500</t>
  </si>
  <si>
    <t>00505</t>
  </si>
  <si>
    <t>00511</t>
  </si>
  <si>
    <t>00512</t>
  </si>
  <si>
    <t>00513</t>
  </si>
  <si>
    <t>00514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</si>
  <si>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</si>
  <si>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</si>
  <si>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</si>
  <si>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</si>
  <si>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</si>
  <si>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</si>
  <si>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</si>
  <si>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</si>
  <si>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</si>
  <si>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</si>
  <si>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</si>
  <si>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</si>
  <si>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</si>
  <si>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</si>
  <si>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</si>
  <si>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</si>
  <si>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</si>
  <si>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</si>
  <si>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</si>
  <si>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</si>
  <si>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</si>
  <si>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</si>
  <si>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</si>
  <si>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</si>
  <si>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</si>
  <si>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</si>
  <si>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</si>
  <si>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</si>
  <si>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</si>
  <si>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</si>
  <si>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</si>
  <si>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</si>
  <si>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</si>
  <si>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</si>
  <si>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</si>
  <si>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</si>
  <si>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</si>
  <si>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</si>
  <si>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</si>
  <si>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</si>
  <si>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</si>
  <si>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</si>
  <si>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</si>
  <si>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</si>
  <si>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</si>
  <si>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</si>
  <si>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</si>
  <si>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</si>
  <si>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</si>
  <si>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</si>
  <si>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</si>
  <si>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</si>
  <si>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</si>
  <si>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</si>
  <si>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</si>
  <si>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</si>
  <si>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</si>
  <si>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</si>
  <si>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</si>
  <si>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</si>
  <si>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</si>
  <si>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</si>
  <si>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</si>
  <si>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</si>
  <si>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</si>
  <si>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</si>
  <si>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</si>
  <si>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</si>
  <si>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</si>
  <si>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</si>
  <si>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</si>
  <si>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</si>
  <si>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</si>
  <si>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</si>
  <si>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</si>
  <si>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</si>
  <si>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</si>
  <si>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</si>
  <si>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</si>
  <si>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</si>
  <si>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</si>
  <si>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</si>
  <si>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</si>
  <si>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</si>
  <si>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</si>
  <si>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</si>
  <si>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</si>
  <si>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</si>
  <si>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</si>
  <si>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</si>
  <si>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</si>
  <si>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</si>
  <si>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</si>
  <si>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</si>
  <si>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</si>
  <si>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</si>
  <si>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</si>
  <si>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</si>
  <si>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</si>
  <si>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</si>
  <si>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</si>
  <si>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</si>
  <si>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</si>
  <si>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</si>
  <si>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</si>
  <si>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</si>
  <si>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</si>
  <si>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</si>
  <si>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</si>
  <si>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</si>
  <si>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</si>
  <si>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</si>
  <si>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</si>
  <si>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</si>
  <si>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</si>
  <si>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</si>
  <si>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</si>
  <si>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</si>
  <si>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</si>
  <si>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</si>
  <si>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</si>
  <si>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</si>
  <si>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</si>
  <si>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</si>
  <si>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</si>
  <si>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</si>
  <si>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</si>
  <si>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</si>
  <si>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</si>
  <si>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</si>
  <si>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</si>
  <si>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</si>
  <si>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</si>
  <si>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</si>
  <si>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</si>
  <si>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</si>
  <si>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</si>
  <si>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</si>
  <si>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</si>
  <si>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</si>
  <si>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</si>
  <si>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</si>
  <si>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</si>
  <si>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</si>
  <si>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</si>
  <si>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</si>
  <si>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</si>
  <si>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</si>
  <si>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</si>
  <si>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Unconditional Transfers</t>
  </si>
  <si>
    <t>Federal Government Conditional Transfers</t>
  </si>
  <si>
    <t>Provincial Government Unconditional Transfers</t>
  </si>
  <si>
    <t>Provincial Government Conditional Transfers</t>
  </si>
  <si>
    <t>Local Government Transfers</t>
  </si>
  <si>
    <t>Transfers From Local Boards and Agencies</t>
  </si>
  <si>
    <t>Developer Agreements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</si>
  <si>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</si>
  <si>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</si>
  <si>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</si>
  <si>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</si>
  <si>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</si>
  <si>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</si>
  <si>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</si>
  <si>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</si>
  <si>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</si>
  <si>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</si>
  <si>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</si>
  <si>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</si>
  <si>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</si>
  <si>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</si>
  <si>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</si>
  <si>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</si>
  <si>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</si>
  <si>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</si>
  <si>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</si>
  <si>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</si>
  <si>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</si>
  <si>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</si>
  <si>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</si>
  <si>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</si>
  <si>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</si>
  <si>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</si>
  <si>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</si>
  <si>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</si>
  <si>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</si>
  <si>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</si>
  <si>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</si>
  <si>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</si>
  <si>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</si>
  <si>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</si>
  <si>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01890</t>
  </si>
  <si>
    <t>01900</t>
  </si>
  <si>
    <t>01910</t>
  </si>
  <si>
    <t>01920</t>
  </si>
  <si>
    <t>01930</t>
  </si>
  <si>
    <t>01940</t>
  </si>
  <si>
    <t>01960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</si>
  <si>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</si>
  <si>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</si>
  <si>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</si>
  <si>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</si>
  <si>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</si>
  <si>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</si>
  <si>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</si>
  <si>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</si>
  <si>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</si>
  <si>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</si>
  <si>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</si>
  <si>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</si>
  <si>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</si>
  <si>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</si>
  <si>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</si>
  <si>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</si>
  <si>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</si>
  <si>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</si>
  <si>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</si>
  <si>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</si>
  <si>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</si>
  <si>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</si>
  <si>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</si>
  <si>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</si>
  <si>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</si>
  <si>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</si>
  <si>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</si>
  <si>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</si>
  <si>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</si>
  <si>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</si>
  <si>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</si>
  <si>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</si>
  <si>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</si>
  <si>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</si>
  <si>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</si>
  <si>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</si>
  <si>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</si>
  <si>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</si>
  <si>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</si>
  <si>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</si>
  <si>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</si>
  <si>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</si>
  <si>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</si>
  <si>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</si>
  <si>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</si>
  <si>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</si>
  <si>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</si>
  <si>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</si>
  <si>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</si>
  <si>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</si>
  <si>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</si>
  <si>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</si>
  <si>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</si>
  <si>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</si>
  <si>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</si>
  <si>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</si>
  <si>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</si>
  <si>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</si>
  <si>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</si>
  <si>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</si>
  <si>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</si>
  <si>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</si>
  <si>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</si>
  <si>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</si>
  <si>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</si>
  <si>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</si>
  <si>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</si>
  <si>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</si>
  <si>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</si>
  <si>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</si>
  <si>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</si>
  <si>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</si>
  <si>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</si>
  <si>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</si>
  <si>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</si>
  <si>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</si>
  <si>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</si>
  <si>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</si>
  <si>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</si>
  <si>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</si>
  <si>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</si>
  <si>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</si>
  <si>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</si>
  <si>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Hamlet</t>
  </si>
  <si>
    <t>0038</t>
  </si>
  <si>
    <t>Botha</t>
  </si>
  <si>
    <t>0352</t>
  </si>
  <si>
    <t>Willingdon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</si>
  <si>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</si>
  <si>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</si>
  <si>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</si>
  <si>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</si>
  <si>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</si>
  <si>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</si>
  <si>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</si>
  <si>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</si>
  <si>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</si>
  <si>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</si>
  <si>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</si>
  <si>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</si>
  <si>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</si>
  <si>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</si>
  <si>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</si>
  <si>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</si>
  <si>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</si>
  <si>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</si>
  <si>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</si>
  <si>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</si>
  <si>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</si>
  <si>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</si>
  <si>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</si>
  <si>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</si>
  <si>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</si>
  <si>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</si>
  <si>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</si>
  <si>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</si>
  <si>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</si>
  <si>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</si>
  <si>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</si>
  <si>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</si>
  <si>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</si>
  <si>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</si>
  <si>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</si>
  <si>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</si>
  <si>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</si>
  <si>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</si>
  <si>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</si>
  <si>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</si>
  <si>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</si>
  <si>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</si>
  <si>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</si>
  <si>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</si>
  <si>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</si>
  <si>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</si>
  <si>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</si>
  <si>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</si>
  <si>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</si>
  <si>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</si>
  <si>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</si>
  <si>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</si>
  <si>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</si>
  <si>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</si>
  <si>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</si>
  <si>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</si>
  <si>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</si>
  <si>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</si>
  <si>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</si>
  <si>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</si>
  <si>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</si>
  <si>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</si>
  <si>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</si>
  <si>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</si>
  <si>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Equity in Tangible Capital Assets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</si>
  <si>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</si>
  <si>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</si>
  <si>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</si>
  <si>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</si>
  <si>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</si>
  <si>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</si>
  <si>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</si>
  <si>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</si>
  <si>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</si>
  <si>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</si>
  <si>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</si>
  <si>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</si>
  <si>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</si>
  <si>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</si>
  <si>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</si>
  <si>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</si>
  <si>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</si>
  <si>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</si>
  <si>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</si>
  <si>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</si>
  <si>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</si>
  <si>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</si>
  <si>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</si>
  <si>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</si>
  <si>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</si>
  <si>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</si>
  <si>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</si>
  <si>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</si>
  <si>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</si>
  <si>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</si>
  <si>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</si>
  <si>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</si>
  <si>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</si>
  <si>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03400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</si>
  <si>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</si>
  <si>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</si>
  <si>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</si>
  <si>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</si>
  <si>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</si>
  <si>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</si>
  <si>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</si>
  <si>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</si>
  <si>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</si>
  <si>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</si>
  <si>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</si>
  <si>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</si>
  <si>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</si>
  <si>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</si>
  <si>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</si>
  <si>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</si>
  <si>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</si>
  <si>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</si>
  <si>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</si>
  <si>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</si>
  <si>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</si>
  <si>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</si>
  <si>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</si>
  <si>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</si>
  <si>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</si>
  <si>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</si>
  <si>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</si>
  <si>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</si>
  <si>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</si>
  <si>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</si>
  <si>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</si>
  <si>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</si>
  <si>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</si>
  <si>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</si>
  <si>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</si>
  <si>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</si>
  <si>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</si>
  <si>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</si>
  <si>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</si>
  <si>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</si>
  <si>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</si>
  <si>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</si>
  <si>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</si>
  <si>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</si>
  <si>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</si>
  <si>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</si>
  <si>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</si>
  <si>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</si>
  <si>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</si>
  <si>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</si>
  <si>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</si>
  <si>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</si>
  <si>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</si>
  <si>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</si>
  <si>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</si>
  <si>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</si>
  <si>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</si>
  <si>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</si>
  <si>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</si>
  <si>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Railway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</si>
  <si>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</si>
  <si>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</si>
  <si>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</si>
  <si>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</si>
  <si>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</si>
  <si>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</si>
  <si>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Adjustments to Requisition Transfers</t>
  </si>
  <si>
    <t>Total Requisition Transfers</t>
  </si>
  <si>
    <t>Net Municipal Property Taxes and Grants in Place</t>
  </si>
  <si>
    <t>03910</t>
  </si>
  <si>
    <t>03935</t>
  </si>
  <si>
    <t>03950</t>
  </si>
  <si>
    <t>03960</t>
  </si>
  <si>
    <t>03970</t>
  </si>
  <si>
    <t>03980</t>
  </si>
  <si>
    <t>03990</t>
  </si>
  <si>
    <t>04000</t>
  </si>
  <si>
    <t>04031</t>
  </si>
  <si>
    <t>04035</t>
  </si>
  <si>
    <t>04090</t>
  </si>
  <si>
    <t>04100</t>
  </si>
  <si>
    <t>04110</t>
  </si>
  <si>
    <t>04120</t>
  </si>
  <si>
    <t>04130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</si>
  <si>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</si>
  <si>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</si>
  <si>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</si>
  <si>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</si>
  <si>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</si>
  <si>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</si>
  <si>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</si>
  <si>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</si>
  <si>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</si>
  <si>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</si>
  <si>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Business Taxes</t>
  </si>
  <si>
    <t>Grants in Place of Taxes - Other Taxes</t>
  </si>
  <si>
    <t>Grants in Place of Taxes - TOTAL</t>
  </si>
  <si>
    <t>Schedule MR</t>
  </si>
  <si>
    <t>Tax Rate Data - TAX LEVY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</si>
  <si>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</si>
  <si>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</si>
  <si>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</si>
  <si>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</si>
  <si>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</si>
  <si>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</si>
  <si>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</si>
  <si>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</si>
  <si>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</si>
  <si>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</si>
  <si>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</si>
  <si>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</si>
  <si>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</si>
  <si>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</si>
  <si>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Has a supplementary property assessment</t>
  </si>
  <si>
    <t>Repealed a supplementary property assessment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</si>
  <si>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</si>
  <si>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</si>
  <si>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</si>
  <si>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</si>
  <si>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</si>
  <si>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</si>
  <si>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</si>
  <si>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</si>
  <si>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</si>
  <si>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</si>
  <si>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</si>
  <si>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</si>
  <si>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</si>
  <si>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</si>
  <si>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</si>
  <si>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</si>
  <si>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</si>
  <si>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</si>
  <si>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</si>
  <si>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10004</t>
  </si>
  <si>
    <t>10005</t>
  </si>
  <si>
    <t>344 out of 344</t>
  </si>
  <si>
    <t>Tax Rate Data - MILL RATE</t>
  </si>
  <si>
    <t>Schedule POPL</t>
  </si>
  <si>
    <t>Population of Alberta - Population of Alberta</t>
  </si>
  <si>
    <t>Population</t>
  </si>
  <si>
    <t>POPL</t>
  </si>
  <si>
    <t xml:space="preserve">AIRDRIE </t>
  </si>
  <si>
    <t xml:space="preserve">BROOKS </t>
  </si>
  <si>
    <t xml:space="preserve">CALGARY </t>
  </si>
  <si>
    <t xml:space="preserve">CAMROSE </t>
  </si>
  <si>
    <t xml:space="preserve">CHESTERMERE </t>
  </si>
  <si>
    <t xml:space="preserve">COLD LAKE </t>
  </si>
  <si>
    <t xml:space="preserve">EDMONTON </t>
  </si>
  <si>
    <t xml:space="preserve">FORT SASKATCHEWAN </t>
  </si>
  <si>
    <t xml:space="preserve">GRANDE PRAIRIE </t>
  </si>
  <si>
    <t xml:space="preserve">LACOMBE </t>
  </si>
  <si>
    <t xml:space="preserve">LEDUC </t>
  </si>
  <si>
    <t xml:space="preserve">LETHBRIDGE </t>
  </si>
  <si>
    <t>LLOYDMINSTER *</t>
  </si>
  <si>
    <t xml:space="preserve">MEDICINE HAT </t>
  </si>
  <si>
    <t xml:space="preserve">RED DEER </t>
  </si>
  <si>
    <t xml:space="preserve">SPRUCE GROVE </t>
  </si>
  <si>
    <t xml:space="preserve">ST. ALBERT </t>
  </si>
  <si>
    <t xml:space="preserve">WETASKIWIN </t>
  </si>
  <si>
    <t xml:space="preserve">CROWSNEST PASS, MUNICIPALITY OF </t>
  </si>
  <si>
    <t xml:space="preserve">JASPER, MUNICIPALITY OF </t>
  </si>
  <si>
    <t xml:space="preserve">MACKENZIE COUNTY </t>
  </si>
  <si>
    <t xml:space="preserve">STRATHCONA COUNTY </t>
  </si>
  <si>
    <t xml:space="preserve">WOOD BUFFALO, REGIONAL MUNICIPALITY OF </t>
  </si>
  <si>
    <t xml:space="preserve">ACADIA NO. 34, M.D. OF </t>
  </si>
  <si>
    <t xml:space="preserve">ATHABASCA COUNTY </t>
  </si>
  <si>
    <t xml:space="preserve">BARRHEAD NO. 11, COUNTY OF </t>
  </si>
  <si>
    <t xml:space="preserve">BEAVER COUNTY </t>
  </si>
  <si>
    <t xml:space="preserve">BIG LAKES COUNTY </t>
  </si>
  <si>
    <t xml:space="preserve">BIGHORN NO. 8, M.D. OF </t>
  </si>
  <si>
    <t xml:space="preserve">BIRCH HILLS COUNTY </t>
  </si>
  <si>
    <t xml:space="preserve">BONNYVILLE NO. 87, M.D. OF </t>
  </si>
  <si>
    <t xml:space="preserve">BRAZEAU COUNTY </t>
  </si>
  <si>
    <t xml:space="preserve">CAMROSE COUNTY </t>
  </si>
  <si>
    <t xml:space="preserve">CARDSTON COUNTY </t>
  </si>
  <si>
    <t xml:space="preserve">CLEAR HILLS COUNTY </t>
  </si>
  <si>
    <t xml:space="preserve">CLEARWATER COUNTY </t>
  </si>
  <si>
    <t xml:space="preserve">CYPRESS COUNTY </t>
  </si>
  <si>
    <t xml:space="preserve">FAIRVIEW NO. 136, M.D. OF </t>
  </si>
  <si>
    <t xml:space="preserve">FLAGSTAFF COUNTY </t>
  </si>
  <si>
    <t xml:space="preserve">FOOTHILLS COUNTY </t>
  </si>
  <si>
    <t xml:space="preserve">FORTY MILE NO. 8, COUNTY OF </t>
  </si>
  <si>
    <t xml:space="preserve">GRANDE PRAIRIE NO. 1, COUNTY OF </t>
  </si>
  <si>
    <t xml:space="preserve">GREENVIEW NO. 16, M.D. OF </t>
  </si>
  <si>
    <t xml:space="preserve">KNEEHILL COUNTY </t>
  </si>
  <si>
    <t xml:space="preserve">LAC LA BICHE COUNTY </t>
  </si>
  <si>
    <t xml:space="preserve">LAC STE. ANNE COUNTY </t>
  </si>
  <si>
    <t xml:space="preserve">LACOMBE COUNTY </t>
  </si>
  <si>
    <t xml:space="preserve">LAMONT COUNTY </t>
  </si>
  <si>
    <t xml:space="preserve">LEDUC COUNTY </t>
  </si>
  <si>
    <t xml:space="preserve">LESSER SLAVE RIVER NO. 124, M.D. OF </t>
  </si>
  <si>
    <t xml:space="preserve">LETHBRIDGE COUNTY </t>
  </si>
  <si>
    <t xml:space="preserve">MINBURN NO. 27, COUNTY OF </t>
  </si>
  <si>
    <t xml:space="preserve">MOUNTAIN VIEW COUNTY </t>
  </si>
  <si>
    <t xml:space="preserve">NEWELL, COUNTY OF </t>
  </si>
  <si>
    <t xml:space="preserve">NORTHERN LIGHTS, COUNTY OF </t>
  </si>
  <si>
    <t xml:space="preserve">NORTHERN SUNRISE COUNTY </t>
  </si>
  <si>
    <t xml:space="preserve">OPPORTUNITY NO. 17, M.D. OF </t>
  </si>
  <si>
    <t xml:space="preserve">PAINTEARTH NO. 18, COUNTY OF </t>
  </si>
  <si>
    <t xml:space="preserve">PARKLAND COUNTY </t>
  </si>
  <si>
    <t xml:space="preserve">PEACE NO. 135, M.D. OF </t>
  </si>
  <si>
    <t xml:space="preserve">PINCHER CREEK NO. 9, M.D. OF </t>
  </si>
  <si>
    <t xml:space="preserve">PONOKA COUNTY </t>
  </si>
  <si>
    <t xml:space="preserve">PROVOST NO. 52, M.D. OF </t>
  </si>
  <si>
    <t xml:space="preserve">RANCHLAND NO. 66, M.D. OF </t>
  </si>
  <si>
    <t xml:space="preserve">RED DEER COUNTY </t>
  </si>
  <si>
    <t xml:space="preserve">ROCKY VIEW COUNTY </t>
  </si>
  <si>
    <t xml:space="preserve">SADDLE HILLS COUNTY </t>
  </si>
  <si>
    <t xml:space="preserve">SMOKY LAKE COUNTY </t>
  </si>
  <si>
    <t xml:space="preserve">SMOKY RIVER NO. 130, M.D. OF </t>
  </si>
  <si>
    <t xml:space="preserve">SPIRIT RIVER NO. 133, M.D. OF </t>
  </si>
  <si>
    <t xml:space="preserve">ST. PAUL NO. 19, COUNTY OF </t>
  </si>
  <si>
    <t xml:space="preserve">STARLAND COUNTY </t>
  </si>
  <si>
    <t xml:space="preserve">STETTLER NO. 6, COUNTY OF </t>
  </si>
  <si>
    <t xml:space="preserve">STURGEON COUNTY </t>
  </si>
  <si>
    <t xml:space="preserve">TABER, M.D. OF </t>
  </si>
  <si>
    <t xml:space="preserve">THORHILD COUNTY </t>
  </si>
  <si>
    <t xml:space="preserve">TWO HILLS NO. 21, COUNTY OF </t>
  </si>
  <si>
    <t xml:space="preserve">VERMILION RIVER, COUNTY OF </t>
  </si>
  <si>
    <t xml:space="preserve">VULCAN COUNTY </t>
  </si>
  <si>
    <t xml:space="preserve">WAINWRIGHT NO. 61, M.D. OF </t>
  </si>
  <si>
    <t xml:space="preserve">WARNER NO. 5, COUNTY OF </t>
  </si>
  <si>
    <t xml:space="preserve">WESTLOCK COUNTY </t>
  </si>
  <si>
    <t xml:space="preserve">WETASKIWIN NO. 10, COUNTY OF </t>
  </si>
  <si>
    <t xml:space="preserve">WHEATLAND COUNTY </t>
  </si>
  <si>
    <t xml:space="preserve">WILLOW CREEK NO. 26, M.D. OF </t>
  </si>
  <si>
    <t xml:space="preserve">WOODLANDS COUNTY </t>
  </si>
  <si>
    <t xml:space="preserve">YELLOWHEAD COUNTY </t>
  </si>
  <si>
    <t xml:space="preserve">ATHABASCA </t>
  </si>
  <si>
    <t xml:space="preserve">BANFF </t>
  </si>
  <si>
    <t xml:space="preserve">BARRHEAD </t>
  </si>
  <si>
    <t xml:space="preserve">BASHAW </t>
  </si>
  <si>
    <t xml:space="preserve">BASSANO </t>
  </si>
  <si>
    <t xml:space="preserve">BEAUMONT </t>
  </si>
  <si>
    <t xml:space="preserve">BEAVERLODGE </t>
  </si>
  <si>
    <t xml:space="preserve">BENTLEY </t>
  </si>
  <si>
    <t xml:space="preserve">BLACKFALDS </t>
  </si>
  <si>
    <t xml:space="preserve">BON ACCORD </t>
  </si>
  <si>
    <t xml:space="preserve">BONNYVILLE </t>
  </si>
  <si>
    <t xml:space="preserve">BOW ISLAND </t>
  </si>
  <si>
    <t xml:space="preserve">BOWDEN </t>
  </si>
  <si>
    <t xml:space="preserve">BRUDERHEIM </t>
  </si>
  <si>
    <t xml:space="preserve">Black Diamond </t>
  </si>
  <si>
    <t xml:space="preserve">CALMAR </t>
  </si>
  <si>
    <t xml:space="preserve">CANMORE </t>
  </si>
  <si>
    <t xml:space="preserve">CARDSTON </t>
  </si>
  <si>
    <t xml:space="preserve">CARSTAIRS </t>
  </si>
  <si>
    <t xml:space="preserve">CASTOR </t>
  </si>
  <si>
    <t xml:space="preserve">CLARESHOLM </t>
  </si>
  <si>
    <t xml:space="preserve">COALDALE </t>
  </si>
  <si>
    <t xml:space="preserve">COALHURST </t>
  </si>
  <si>
    <t xml:space="preserve">COCHRANE </t>
  </si>
  <si>
    <t xml:space="preserve">CORONATION </t>
  </si>
  <si>
    <t xml:space="preserve">CROSSFIELD </t>
  </si>
  <si>
    <t xml:space="preserve">DAYSLAND </t>
  </si>
  <si>
    <t xml:space="preserve">DEVON </t>
  </si>
  <si>
    <t xml:space="preserve">DIDSBURY </t>
  </si>
  <si>
    <t xml:space="preserve">DRAYTON VALLEY </t>
  </si>
  <si>
    <t xml:space="preserve">DRUMHELLER </t>
  </si>
  <si>
    <t xml:space="preserve">ECKVILLE </t>
  </si>
  <si>
    <t xml:space="preserve">EDSON </t>
  </si>
  <si>
    <t xml:space="preserve">ELK POINT </t>
  </si>
  <si>
    <t xml:space="preserve">FAIRVIEW </t>
  </si>
  <si>
    <t xml:space="preserve">FALHER </t>
  </si>
  <si>
    <t xml:space="preserve">FORT MACLEOD </t>
  </si>
  <si>
    <t xml:space="preserve">FOX CREEK </t>
  </si>
  <si>
    <t xml:space="preserve">GIBBONS </t>
  </si>
  <si>
    <t xml:space="preserve">GRIMSHAW </t>
  </si>
  <si>
    <t xml:space="preserve">Grande Cache </t>
  </si>
  <si>
    <t xml:space="preserve">Granum </t>
  </si>
  <si>
    <t xml:space="preserve">HANNA </t>
  </si>
  <si>
    <t xml:space="preserve">HARDISTY </t>
  </si>
  <si>
    <t xml:space="preserve">HIGH LEVEL </t>
  </si>
  <si>
    <t xml:space="preserve">HIGH PRAIRIE </t>
  </si>
  <si>
    <t xml:space="preserve">HIGH RIVER </t>
  </si>
  <si>
    <t xml:space="preserve">HINTON </t>
  </si>
  <si>
    <t xml:space="preserve">INNISFAIL </t>
  </si>
  <si>
    <t xml:space="preserve">IRRICANA </t>
  </si>
  <si>
    <t xml:space="preserve">KILLAM </t>
  </si>
  <si>
    <t xml:space="preserve">LAMONT </t>
  </si>
  <si>
    <t xml:space="preserve">LEGAL </t>
  </si>
  <si>
    <t xml:space="preserve">MAGRATH </t>
  </si>
  <si>
    <t xml:space="preserve">MANNING </t>
  </si>
  <si>
    <t xml:space="preserve">MAYERTHORPE </t>
  </si>
  <si>
    <t xml:space="preserve">MCLENNAN </t>
  </si>
  <si>
    <t xml:space="preserve">MILK RIVER </t>
  </si>
  <si>
    <t xml:space="preserve">MILLET </t>
  </si>
  <si>
    <t xml:space="preserve">MORINVILLE </t>
  </si>
  <si>
    <t xml:space="preserve">MUNDARE </t>
  </si>
  <si>
    <t xml:space="preserve">NANTON </t>
  </si>
  <si>
    <t xml:space="preserve">OKOTOKS </t>
  </si>
  <si>
    <t xml:space="preserve">OLDS </t>
  </si>
  <si>
    <t xml:space="preserve">ONOWAY </t>
  </si>
  <si>
    <t xml:space="preserve">OYEN </t>
  </si>
  <si>
    <t xml:space="preserve">PEACE RIVER </t>
  </si>
  <si>
    <t xml:space="preserve">PENHOLD </t>
  </si>
  <si>
    <t xml:space="preserve">PICTURE BUTTE </t>
  </si>
  <si>
    <t xml:space="preserve">PINCHER CREEK </t>
  </si>
  <si>
    <t xml:space="preserve">PONOKA </t>
  </si>
  <si>
    <t xml:space="preserve">PROVOST </t>
  </si>
  <si>
    <t xml:space="preserve">RAINBOW LAKE </t>
  </si>
  <si>
    <t xml:space="preserve">RAYMOND </t>
  </si>
  <si>
    <t xml:space="preserve">REDCLIFF </t>
  </si>
  <si>
    <t xml:space="preserve">REDWATER </t>
  </si>
  <si>
    <t xml:space="preserve">RIMBEY </t>
  </si>
  <si>
    <t xml:space="preserve">ROCKY MOUNTAIN HOUSE </t>
  </si>
  <si>
    <t xml:space="preserve">SEDGEWICK </t>
  </si>
  <si>
    <t xml:space="preserve">SEXSMITH </t>
  </si>
  <si>
    <t xml:space="preserve">SLAVE LAKE </t>
  </si>
  <si>
    <t xml:space="preserve">SMOKY LAKE </t>
  </si>
  <si>
    <t xml:space="preserve">SPIRIT RIVER </t>
  </si>
  <si>
    <t xml:space="preserve">ST. PAUL </t>
  </si>
  <si>
    <t xml:space="preserve">STAVELY </t>
  </si>
  <si>
    <t xml:space="preserve">STETTLER </t>
  </si>
  <si>
    <t xml:space="preserve">STONY PLAIN </t>
  </si>
  <si>
    <t xml:space="preserve">STRATHMORE </t>
  </si>
  <si>
    <t xml:space="preserve">SUNDRE </t>
  </si>
  <si>
    <t xml:space="preserve">SWAN HILLS </t>
  </si>
  <si>
    <t xml:space="preserve">SYLVAN LAKE </t>
  </si>
  <si>
    <t xml:space="preserve">TABER </t>
  </si>
  <si>
    <t xml:space="preserve">THORSBY </t>
  </si>
  <si>
    <t xml:space="preserve">THREE HILLS </t>
  </si>
  <si>
    <t xml:space="preserve">TOFIELD </t>
  </si>
  <si>
    <t xml:space="preserve">TROCHU </t>
  </si>
  <si>
    <t xml:space="preserve">TWO HILLS </t>
  </si>
  <si>
    <t xml:space="preserve">Turner Valley </t>
  </si>
  <si>
    <t xml:space="preserve">VALLEYVIEW </t>
  </si>
  <si>
    <t xml:space="preserve">VAUXHALL </t>
  </si>
  <si>
    <t xml:space="preserve">VEGREVILLE </t>
  </si>
  <si>
    <t xml:space="preserve">VERMILION </t>
  </si>
  <si>
    <t xml:space="preserve">VIKING </t>
  </si>
  <si>
    <t xml:space="preserve">VULCAN </t>
  </si>
  <si>
    <t xml:space="preserve">WAINWRIGHT </t>
  </si>
  <si>
    <t xml:space="preserve">WEMBLEY </t>
  </si>
  <si>
    <t xml:space="preserve">WESTLOCK </t>
  </si>
  <si>
    <t xml:space="preserve">WHITECOURT </t>
  </si>
  <si>
    <t xml:space="preserve">ACME </t>
  </si>
  <si>
    <t xml:space="preserve">ALBERTA BEACH </t>
  </si>
  <si>
    <t xml:space="preserve">ALIX </t>
  </si>
  <si>
    <t xml:space="preserve">ALLIANCE </t>
  </si>
  <si>
    <t xml:space="preserve">AMISK </t>
  </si>
  <si>
    <t xml:space="preserve">ANDREW </t>
  </si>
  <si>
    <t xml:space="preserve">ARROWWOOD </t>
  </si>
  <si>
    <t xml:space="preserve">BARNWELL </t>
  </si>
  <si>
    <t xml:space="preserve">BARONS </t>
  </si>
  <si>
    <t xml:space="preserve">BAWLF </t>
  </si>
  <si>
    <t xml:space="preserve">BEISEKER </t>
  </si>
  <si>
    <t xml:space="preserve">BERWYN </t>
  </si>
  <si>
    <t xml:space="preserve">BIG VALLEY </t>
  </si>
  <si>
    <t xml:space="preserve">BITTERN LAKE </t>
  </si>
  <si>
    <t xml:space="preserve">BOYLE </t>
  </si>
  <si>
    <t xml:space="preserve">BRETON </t>
  </si>
  <si>
    <t xml:space="preserve">CARBON </t>
  </si>
  <si>
    <t xml:space="preserve">CARMANGAY </t>
  </si>
  <si>
    <t xml:space="preserve">CAROLINE </t>
  </si>
  <si>
    <t xml:space="preserve">CHAMPION </t>
  </si>
  <si>
    <t xml:space="preserve">CHAUVIN </t>
  </si>
  <si>
    <t xml:space="preserve">CHIPMAN </t>
  </si>
  <si>
    <t xml:space="preserve">CLIVE </t>
  </si>
  <si>
    <t xml:space="preserve">CLYDE </t>
  </si>
  <si>
    <t xml:space="preserve">CONSORT </t>
  </si>
  <si>
    <t xml:space="preserve">COUTTS </t>
  </si>
  <si>
    <t xml:space="preserve">COWLEY </t>
  </si>
  <si>
    <t xml:space="preserve">CREMONA </t>
  </si>
  <si>
    <t xml:space="preserve">CZAR </t>
  </si>
  <si>
    <t xml:space="preserve">Cereal </t>
  </si>
  <si>
    <t xml:space="preserve">DELBURNE </t>
  </si>
  <si>
    <t xml:space="preserve">DELIA </t>
  </si>
  <si>
    <t xml:space="preserve">DONALDA </t>
  </si>
  <si>
    <t xml:space="preserve">DONNELLY </t>
  </si>
  <si>
    <t xml:space="preserve">DUCHESS </t>
  </si>
  <si>
    <t xml:space="preserve">Dewberry </t>
  </si>
  <si>
    <t xml:space="preserve">EDBERG </t>
  </si>
  <si>
    <t xml:space="preserve">EDGERTON </t>
  </si>
  <si>
    <t xml:space="preserve">ELNORA </t>
  </si>
  <si>
    <t xml:space="preserve">EMPRESS </t>
  </si>
  <si>
    <t xml:space="preserve">FOREMOST </t>
  </si>
  <si>
    <t xml:space="preserve">FORESTBURG </t>
  </si>
  <si>
    <t xml:space="preserve">Ferintosh </t>
  </si>
  <si>
    <t xml:space="preserve">GIROUXVILLE </t>
  </si>
  <si>
    <t xml:space="preserve">GLENDON </t>
  </si>
  <si>
    <t xml:space="preserve">GLENWOOD </t>
  </si>
  <si>
    <t xml:space="preserve">Gadsby </t>
  </si>
  <si>
    <t xml:space="preserve">HALKIRK </t>
  </si>
  <si>
    <t xml:space="preserve">HAY LAKES </t>
  </si>
  <si>
    <t xml:space="preserve">HEISLER </t>
  </si>
  <si>
    <t xml:space="preserve">HILL SPRING </t>
  </si>
  <si>
    <t xml:space="preserve">HINES CREEK </t>
  </si>
  <si>
    <t xml:space="preserve">HOLDEN </t>
  </si>
  <si>
    <t xml:space="preserve">HUGHENDEN </t>
  </si>
  <si>
    <t xml:space="preserve">HUSSAR </t>
  </si>
  <si>
    <t xml:space="preserve">Hythe </t>
  </si>
  <si>
    <t xml:space="preserve">INNISFREE </t>
  </si>
  <si>
    <t xml:space="preserve">IRMA </t>
  </si>
  <si>
    <t xml:space="preserve">KITSCOTY </t>
  </si>
  <si>
    <t xml:space="preserve">LINDEN </t>
  </si>
  <si>
    <t xml:space="preserve">LOMOND </t>
  </si>
  <si>
    <t xml:space="preserve">LONGVIEW </t>
  </si>
  <si>
    <t xml:space="preserve">LOUGHEED </t>
  </si>
  <si>
    <t xml:space="preserve">MANNVILLE </t>
  </si>
  <si>
    <t xml:space="preserve">MARWAYNE </t>
  </si>
  <si>
    <t xml:space="preserve">MILO </t>
  </si>
  <si>
    <t xml:space="preserve">MORRIN </t>
  </si>
  <si>
    <t xml:space="preserve">MUNSON </t>
  </si>
  <si>
    <t xml:space="preserve">MYRNAM </t>
  </si>
  <si>
    <t xml:space="preserve">NAMPA </t>
  </si>
  <si>
    <t xml:space="preserve">NOBLEFORD </t>
  </si>
  <si>
    <t xml:space="preserve">PARADISE VALLEY </t>
  </si>
  <si>
    <t xml:space="preserve">ROCKYFORD </t>
  </si>
  <si>
    <t xml:space="preserve">ROSALIND </t>
  </si>
  <si>
    <t xml:space="preserve">ROSEMARY </t>
  </si>
  <si>
    <t xml:space="preserve">RYCROFT </t>
  </si>
  <si>
    <t xml:space="preserve">RYLEY </t>
  </si>
  <si>
    <t xml:space="preserve">SPRING LAKE </t>
  </si>
  <si>
    <t xml:space="preserve">STANDARD </t>
  </si>
  <si>
    <t xml:space="preserve">STIRLING </t>
  </si>
  <si>
    <t xml:space="preserve">VETERAN </t>
  </si>
  <si>
    <t xml:space="preserve">VILNA </t>
  </si>
  <si>
    <t xml:space="preserve">WARBURG </t>
  </si>
  <si>
    <t xml:space="preserve">WARNER </t>
  </si>
  <si>
    <t xml:space="preserve">WASKATENAU </t>
  </si>
  <si>
    <t xml:space="preserve">Wabamun </t>
  </si>
  <si>
    <t xml:space="preserve">YOUNGSTOWN </t>
  </si>
  <si>
    <t xml:space="preserve">ARGENTIA BEACH </t>
  </si>
  <si>
    <t xml:space="preserve">BETULA BEACH </t>
  </si>
  <si>
    <t xml:space="preserve">BIRCH COVE </t>
  </si>
  <si>
    <t xml:space="preserve">BIRCHCLIFF </t>
  </si>
  <si>
    <t xml:space="preserve">BONDISS </t>
  </si>
  <si>
    <t xml:space="preserve">BONNYVILLE BEACH </t>
  </si>
  <si>
    <t xml:space="preserve">BURNSTICK LAKE </t>
  </si>
  <si>
    <t xml:space="preserve">CASTLE ISLAND </t>
  </si>
  <si>
    <t xml:space="preserve">CRYSTAL SPRINGS </t>
  </si>
  <si>
    <t xml:space="preserve">GHOST LAKE </t>
  </si>
  <si>
    <t xml:space="preserve">GOLDEN DAYS </t>
  </si>
  <si>
    <t xml:space="preserve">GRANDVIEW </t>
  </si>
  <si>
    <t xml:space="preserve">GULL LAKE </t>
  </si>
  <si>
    <t xml:space="preserve">HALF MOON BAY </t>
  </si>
  <si>
    <t xml:space="preserve">HORSESHOE BAY </t>
  </si>
  <si>
    <t xml:space="preserve">ISLAND LAKE </t>
  </si>
  <si>
    <t xml:space="preserve">ISLAND LAKE SOUTH </t>
  </si>
  <si>
    <t xml:space="preserve">ITASKA BEACH </t>
  </si>
  <si>
    <t xml:space="preserve">JARVIS BAY </t>
  </si>
  <si>
    <t xml:space="preserve">KAPASIWIN </t>
  </si>
  <si>
    <t xml:space="preserve">LAKEVIEW </t>
  </si>
  <si>
    <t xml:space="preserve">LARKSPUR </t>
  </si>
  <si>
    <t xml:space="preserve">MA-ME-O BEACH </t>
  </si>
  <si>
    <t xml:space="preserve">MEWATHA BEACH </t>
  </si>
  <si>
    <t xml:space="preserve">NAKAMUN PARK </t>
  </si>
  <si>
    <t xml:space="preserve">NORGLENWOLD </t>
  </si>
  <si>
    <t xml:space="preserve">NORRIS BEACH </t>
  </si>
  <si>
    <t xml:space="preserve">PARKLAND BEACH </t>
  </si>
  <si>
    <t xml:space="preserve">PELICAN NARROWS </t>
  </si>
  <si>
    <t xml:space="preserve">POINT ALISON </t>
  </si>
  <si>
    <t xml:space="preserve">POPLAR BAY </t>
  </si>
  <si>
    <t xml:space="preserve">ROCHON SANDS </t>
  </si>
  <si>
    <t xml:space="preserve">ROSS HAVEN </t>
  </si>
  <si>
    <t xml:space="preserve">SANDY BEACH </t>
  </si>
  <si>
    <t xml:space="preserve">SEBA BEACH </t>
  </si>
  <si>
    <t xml:space="preserve">SILVER BEACH </t>
  </si>
  <si>
    <t xml:space="preserve">SILVER SANDS </t>
  </si>
  <si>
    <t xml:space="preserve">SOUTH BAPTISTE </t>
  </si>
  <si>
    <t xml:space="preserve">SOUTH VIEW </t>
  </si>
  <si>
    <t xml:space="preserve">SUNBREAKER COVE </t>
  </si>
  <si>
    <t xml:space="preserve">SUNDANCE BEACH </t>
  </si>
  <si>
    <t xml:space="preserve">SUNRISE BEACH </t>
  </si>
  <si>
    <t xml:space="preserve">SUNSET BEACH </t>
  </si>
  <si>
    <t xml:space="preserve">SUNSET POINT </t>
  </si>
  <si>
    <t xml:space="preserve">VAL QUENTIN </t>
  </si>
  <si>
    <t xml:space="preserve">WAIPAROUS </t>
  </si>
  <si>
    <t xml:space="preserve">WEST BAPTISTE </t>
  </si>
  <si>
    <t xml:space="preserve">WEST COVE </t>
  </si>
  <si>
    <t xml:space="preserve">WHISPERING HILLS </t>
  </si>
  <si>
    <t xml:space="preserve">WHITE SANDS </t>
  </si>
  <si>
    <t xml:space="preserve">YELLOWSTONE </t>
  </si>
  <si>
    <t xml:space="preserve">I.D. NO. 04 (WATERTON) </t>
  </si>
  <si>
    <t xml:space="preserve">I.D. NO. 09 (BANFF) </t>
  </si>
  <si>
    <t xml:space="preserve">I.D. NO. 12 (JASPER NATIONAL PARK) </t>
  </si>
  <si>
    <t xml:space="preserve">I.D. NO. 13 (ELK ISLAND) </t>
  </si>
  <si>
    <t xml:space="preserve">I.D. NO. 24 (WOOD BUFFALO) </t>
  </si>
  <si>
    <t xml:space="preserve">I.D. NO. 25 (WILLMORE WILDERNESS) </t>
  </si>
  <si>
    <t xml:space="preserve">Improvement District No. 349 </t>
  </si>
  <si>
    <t xml:space="preserve">KANANASKIS IMPROVEMENT DISTRICT </t>
  </si>
  <si>
    <t xml:space="preserve">SPECIAL AREAS BOARD </t>
  </si>
  <si>
    <t>Metis Settlement</t>
  </si>
  <si>
    <t>0406</t>
  </si>
  <si>
    <t xml:space="preserve">BUFFALO LAKE METIS SETTLEMENT </t>
  </si>
  <si>
    <t>0407</t>
  </si>
  <si>
    <t xml:space="preserve">EAST PRAIRIE METIS SETTLEMENT </t>
  </si>
  <si>
    <t>0408</t>
  </si>
  <si>
    <t xml:space="preserve">ELIZABETH METIS SETTLEMENT </t>
  </si>
  <si>
    <t>0409</t>
  </si>
  <si>
    <t xml:space="preserve">FISHING LAKE METIS SETTLEMENT </t>
  </si>
  <si>
    <t>0410</t>
  </si>
  <si>
    <t xml:space="preserve">GIFT LAKE METIS SETTLEMENT </t>
  </si>
  <si>
    <t>0411</t>
  </si>
  <si>
    <t xml:space="preserve">KIKINO METIS SETTLEMENT </t>
  </si>
  <si>
    <t>0412</t>
  </si>
  <si>
    <t xml:space="preserve">PADDLE PRAIRIE METIS SETTLEMENT </t>
  </si>
  <si>
    <t>0413</t>
  </si>
  <si>
    <t xml:space="preserve">PEAVINE METIS SETTLEMENT </t>
  </si>
  <si>
    <t>First Nation</t>
  </si>
  <si>
    <t>0466</t>
  </si>
  <si>
    <t xml:space="preserve">ALEXANDER FIRST NATION </t>
  </si>
  <si>
    <t>0467</t>
  </si>
  <si>
    <t xml:space="preserve">ALEXIS NAKOTA SIOUX NATION </t>
  </si>
  <si>
    <t>0428</t>
  </si>
  <si>
    <t xml:space="preserve">ATHABASCA CHIPEWYAN FIRST NATION </t>
  </si>
  <si>
    <t>0421</t>
  </si>
  <si>
    <t xml:space="preserve">BEAVER FIRST NATION </t>
  </si>
  <si>
    <t>0468</t>
  </si>
  <si>
    <t xml:space="preserve">BEAVER LAKE CREE  NATION </t>
  </si>
  <si>
    <t>0469</t>
  </si>
  <si>
    <t xml:space="preserve">BIGSTONE CREE NATION </t>
  </si>
  <si>
    <t>0420</t>
  </si>
  <si>
    <t xml:space="preserve">BLOOD TRIBE </t>
  </si>
  <si>
    <t>0437</t>
  </si>
  <si>
    <t xml:space="preserve">CHIPEWYAN PRAIRIE FIRST NATION </t>
  </si>
  <si>
    <t>0423</t>
  </si>
  <si>
    <t xml:space="preserve">COLD LAKE FIRST NATIONS </t>
  </si>
  <si>
    <t>0472</t>
  </si>
  <si>
    <t xml:space="preserve">DENE THA' FIRST NATION </t>
  </si>
  <si>
    <t>0424</t>
  </si>
  <si>
    <t xml:space="preserve">DRIFTPILE CREE NATION </t>
  </si>
  <si>
    <t>0425</t>
  </si>
  <si>
    <t xml:space="preserve">DUNCAN'S FIRST NATION </t>
  </si>
  <si>
    <t>0426</t>
  </si>
  <si>
    <t xml:space="preserve">ENOCH CREE NATION #440 </t>
  </si>
  <si>
    <t>0427</t>
  </si>
  <si>
    <t xml:space="preserve">ERMINESKIN TRIBE </t>
  </si>
  <si>
    <t>0429</t>
  </si>
  <si>
    <t xml:space="preserve">FORT MCKAY FIRST NATION </t>
  </si>
  <si>
    <t>0430</t>
  </si>
  <si>
    <t xml:space="preserve">FORT MCMURRAY #468 FIRST NATION </t>
  </si>
  <si>
    <t>0431</t>
  </si>
  <si>
    <t xml:space="preserve">FROG LAKE FIRST NATION </t>
  </si>
  <si>
    <t>3438</t>
  </si>
  <si>
    <t xml:space="preserve">First Nation - General list (population. </t>
  </si>
  <si>
    <t>0435</t>
  </si>
  <si>
    <t xml:space="preserve">HEART LAKE FIRST NATION </t>
  </si>
  <si>
    <t>0436</t>
  </si>
  <si>
    <t xml:space="preserve">HORSE LAKE FIRST NATION </t>
  </si>
  <si>
    <t>0433</t>
  </si>
  <si>
    <t xml:space="preserve">KAPAWE'NO FIRST NATION </t>
  </si>
  <si>
    <t>0438</t>
  </si>
  <si>
    <t xml:space="preserve">KEHEWIN CREE NATION </t>
  </si>
  <si>
    <t>0439</t>
  </si>
  <si>
    <t xml:space="preserve">LITTLE RED RIVER CREE NATION </t>
  </si>
  <si>
    <t>0473</t>
  </si>
  <si>
    <t xml:space="preserve">LOON RIVER CREE </t>
  </si>
  <si>
    <t>0440</t>
  </si>
  <si>
    <t xml:space="preserve">LOUIS BULL TRIBE </t>
  </si>
  <si>
    <t>0474</t>
  </si>
  <si>
    <t xml:space="preserve">LUBICON LAKE BAND </t>
  </si>
  <si>
    <t>0478</t>
  </si>
  <si>
    <t xml:space="preserve">MIKISEW CREE FIRST NATION </t>
  </si>
  <si>
    <t>0441</t>
  </si>
  <si>
    <t xml:space="preserve">MONTANA FIRST NATION </t>
  </si>
  <si>
    <t>0442</t>
  </si>
  <si>
    <t xml:space="preserve">O'CHIESE FIRST NATION </t>
  </si>
  <si>
    <t>0444</t>
  </si>
  <si>
    <t xml:space="preserve">PAUL FIRST NATION </t>
  </si>
  <si>
    <t>5385</t>
  </si>
  <si>
    <t xml:space="preserve">PEERLESS TROUT FIRST NATION </t>
  </si>
  <si>
    <t>0445</t>
  </si>
  <si>
    <t xml:space="preserve">PIIKANI NATION </t>
  </si>
  <si>
    <t>0446</t>
  </si>
  <si>
    <t xml:space="preserve">SADDLE LAKE CREE NATION </t>
  </si>
  <si>
    <t>0447</t>
  </si>
  <si>
    <t xml:space="preserve">SAMSON CREE NATION </t>
  </si>
  <si>
    <t>0449</t>
  </si>
  <si>
    <t xml:space="preserve">SAWRIDGE FIRST NATION </t>
  </si>
  <si>
    <t>0419</t>
  </si>
  <si>
    <t xml:space="preserve">SIKSIKA NATION </t>
  </si>
  <si>
    <t>1070</t>
  </si>
  <si>
    <t xml:space="preserve">SMITH'S LANDING FIRST NATION </t>
  </si>
  <si>
    <t>0451</t>
  </si>
  <si>
    <t xml:space="preserve">STONEY (BEARSPAW) FIRST NATION </t>
  </si>
  <si>
    <t>0476</t>
  </si>
  <si>
    <t xml:space="preserve">STONEY (CHINIKI) FIRST NATION </t>
  </si>
  <si>
    <t>0477</t>
  </si>
  <si>
    <t xml:space="preserve">STONEY (GOODSTONEY) FIRST NATION </t>
  </si>
  <si>
    <t>0452</t>
  </si>
  <si>
    <t xml:space="preserve">STURGEON LAKE CREE NATION </t>
  </si>
  <si>
    <t>0453</t>
  </si>
  <si>
    <t xml:space="preserve">SUCKER CREEK FIRST NATION </t>
  </si>
  <si>
    <t>0454</t>
  </si>
  <si>
    <t xml:space="preserve">SUNCHILD FIRST NATION </t>
  </si>
  <si>
    <t>0455</t>
  </si>
  <si>
    <t xml:space="preserve">SWAN RIVER FIRST NATION </t>
  </si>
  <si>
    <t>0456</t>
  </si>
  <si>
    <t xml:space="preserve">TALLCREE TRIBAL GOVERNMENT </t>
  </si>
  <si>
    <t>0448</t>
  </si>
  <si>
    <t xml:space="preserve">TSUUT'INA NATION </t>
  </si>
  <si>
    <t>0457</t>
  </si>
  <si>
    <t xml:space="preserve">WHITEFISH LAKE FIRST NATION </t>
  </si>
  <si>
    <t>0475</t>
  </si>
  <si>
    <t xml:space="preserve">WOODLAND CREE FIRST NATION </t>
  </si>
  <si>
    <t>0462</t>
  </si>
  <si>
    <t xml:space="preserve">TOWNSITE OF REDWOOD MEADOWS ADMIN SOC 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</si>
  <si>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</si>
  <si>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</si>
  <si>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</si>
  <si>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</si>
  <si>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</si>
  <si>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</si>
  <si>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Does your municipality have a Well Drilling Equipment Tax (WDET) Bylaw</t>
  </si>
  <si>
    <t>Road Grading and Gravelling ($)</t>
  </si>
  <si>
    <t>Dust Control ($)</t>
  </si>
  <si>
    <t>Bridges ($)</t>
  </si>
  <si>
    <t>Paving/Overlay ($)</t>
  </si>
  <si>
    <t>Traffic Control Devices and Signage ($)</t>
  </si>
  <si>
    <t>Other ($)</t>
  </si>
  <si>
    <t>Does Your Municipality Collect the Well Drilling Equipment Tax?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</si>
  <si>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</si>
  <si>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</si>
  <si>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</si>
  <si>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</si>
  <si>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</si>
  <si>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</si>
  <si>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Number of Residences (Summer Villages Only)</t>
  </si>
  <si>
    <t>Number of Dwelling Units</t>
  </si>
  <si>
    <t>Total Assessment Services Cost</t>
  </si>
  <si>
    <t>Number of residential or farm land complaints filed</t>
  </si>
  <si>
    <t>Number of residential or farm land complaints withdrawn</t>
  </si>
  <si>
    <t>Number of residential or farm complaints heard by the LARB</t>
  </si>
  <si>
    <t>Number of assessment adjustments made by the LARB</t>
  </si>
  <si>
    <t>Number of CARB Residential and Non-Residential Complaints Filed</t>
  </si>
  <si>
    <t>Number of CARB residential and non-residential complaints withdrawn</t>
  </si>
  <si>
    <t>Number of Residential and Non-Residential Complaints Heard by the CARB</t>
  </si>
  <si>
    <t>Number of residential and non-residential assessment adjustments made by the CARB</t>
  </si>
  <si>
    <t>When was your Municipal Development Plan Last Approved (date)?</t>
  </si>
  <si>
    <t>Number of development permits applications received</t>
  </si>
  <si>
    <t>Number of development permits issued</t>
  </si>
  <si>
    <t>Estimated value of Residential construction (building permit) ($)</t>
  </si>
  <si>
    <t>Estimated value of Commercial construction (building permit) ($)</t>
  </si>
  <si>
    <t>Estimated value of Industrial construction (building permit) ($)</t>
  </si>
  <si>
    <t>Estimated value of Institutional construction (building permit) ($)</t>
  </si>
  <si>
    <t>Total Value of Development Permits Issued</t>
  </si>
  <si>
    <t>Number of subdivision applications received</t>
  </si>
  <si>
    <t>Number of amendments to the land use bylaw</t>
  </si>
  <si>
    <t>Number of Subdivision and Development Appeal Board appeals heard</t>
  </si>
  <si>
    <t>05500</t>
  </si>
  <si>
    <t>05510</t>
  </si>
  <si>
    <t>05515</t>
  </si>
  <si>
    <t>05520</t>
  </si>
  <si>
    <t>05531</t>
  </si>
  <si>
    <t>05532</t>
  </si>
  <si>
    <t>05533</t>
  </si>
  <si>
    <t>05534</t>
  </si>
  <si>
    <t>05535</t>
  </si>
  <si>
    <t>05536</t>
  </si>
  <si>
    <t>05537</t>
  </si>
  <si>
    <t>05538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</si>
  <si>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</si>
  <si>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</si>
  <si>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</si>
  <si>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</si>
  <si>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</si>
  <si>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</si>
  <si>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</si>
  <si>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</si>
  <si>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</si>
  <si>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</si>
  <si>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</si>
  <si>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</si>
  <si>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</si>
  <si>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05590</t>
  </si>
  <si>
    <t>05595</t>
  </si>
  <si>
    <t>05596</t>
  </si>
  <si>
    <t>05602</t>
  </si>
  <si>
    <t>05604</t>
  </si>
  <si>
    <t>05606</t>
  </si>
  <si>
    <t>05608</t>
  </si>
  <si>
    <t>05623</t>
  </si>
  <si>
    <t>05625</t>
  </si>
  <si>
    <t>05627</t>
  </si>
  <si>
    <t>05629</t>
  </si>
  <si>
    <t>05658</t>
  </si>
  <si>
    <t>05660</t>
  </si>
  <si>
    <t>05661</t>
  </si>
  <si>
    <t>05663</t>
  </si>
  <si>
    <t>05664</t>
  </si>
  <si>
    <t>05665</t>
  </si>
  <si>
    <t>05666</t>
  </si>
  <si>
    <t>05667</t>
  </si>
  <si>
    <t>05670</t>
  </si>
  <si>
    <t>05680</t>
  </si>
  <si>
    <t>05690</t>
  </si>
  <si>
    <t>No</t>
  </si>
  <si>
    <t>Sep 15, 2014</t>
  </si>
  <si>
    <t>Mar 19, 2001</t>
  </si>
  <si>
    <t>Sep 28, 2009</t>
  </si>
  <si>
    <t>Aug 22, 2011</t>
  </si>
  <si>
    <t>Aug 15, 2016</t>
  </si>
  <si>
    <t>May 21, 2013</t>
  </si>
  <si>
    <t>May 26, 2010</t>
  </si>
  <si>
    <t>Sep 14, 2010</t>
  </si>
  <si>
    <t>Yes</t>
  </si>
  <si>
    <t>Jan 25, 2010</t>
  </si>
  <si>
    <t>Jun 15, 2015</t>
  </si>
  <si>
    <t>Aug 21, 2017</t>
  </si>
  <si>
    <t>Jul 05, 2010</t>
  </si>
  <si>
    <t>Jan 01, 2014</t>
  </si>
  <si>
    <t>Jun 18, 2012</t>
  </si>
  <si>
    <t>Jan 18, 2016</t>
  </si>
  <si>
    <t>Jul 13, 2010</t>
  </si>
  <si>
    <t>Jul 04, 2017</t>
  </si>
  <si>
    <t>Oct 11, 2011</t>
  </si>
  <si>
    <t>Jun 19, 2001</t>
  </si>
  <si>
    <t>Nov 10, 2009</t>
  </si>
  <si>
    <t>Sep 05, 2017</t>
  </si>
  <si>
    <t>Oct 25, 2011</t>
  </si>
  <si>
    <t>Feb 14, 2012</t>
  </si>
  <si>
    <t>Jul 25, 2002</t>
  </si>
  <si>
    <t>Aug 17, 2010</t>
  </si>
  <si>
    <t>Aug 19, 1998</t>
  </si>
  <si>
    <t>Apr 26, 2016</t>
  </si>
  <si>
    <t>Jan 08, 2013</t>
  </si>
  <si>
    <t>Aug 24, 2017</t>
  </si>
  <si>
    <t>Sep 13, 2007</t>
  </si>
  <si>
    <t>Aug 31, 2010</t>
  </si>
  <si>
    <t>Apr 12, 2016</t>
  </si>
  <si>
    <t>Jul 12, 1999</t>
  </si>
  <si>
    <t>Feb 22, 2000</t>
  </si>
  <si>
    <t>Jul 21, 2015</t>
  </si>
  <si>
    <t>Jun 24, 2008</t>
  </si>
  <si>
    <t>Nov 28, 2012</t>
  </si>
  <si>
    <t>Oct 11, 2017</t>
  </si>
  <si>
    <t>Sep 23, 2009</t>
  </si>
  <si>
    <t>Sep 25, 2017</t>
  </si>
  <si>
    <t>Sep 27, 2016</t>
  </si>
  <si>
    <t>Jul 27, 2017</t>
  </si>
  <si>
    <t>Feb 14, 2017</t>
  </si>
  <si>
    <t>Dec 02, 2015</t>
  </si>
  <si>
    <t>Jul 06, 2017</t>
  </si>
  <si>
    <t>Sep 11, 2007</t>
  </si>
  <si>
    <t>Oct 29, 1999</t>
  </si>
  <si>
    <t>Apr 24, 2013</t>
  </si>
  <si>
    <t>Jan 20, 2010</t>
  </si>
  <si>
    <t>Dec 19, 2016</t>
  </si>
  <si>
    <t>Mar 14, 2018</t>
  </si>
  <si>
    <t>Feb 07, 2013</t>
  </si>
  <si>
    <t>Oct 12, 2010</t>
  </si>
  <si>
    <t>Feb 11, 2010</t>
  </si>
  <si>
    <t>Sep 10, 2003</t>
  </si>
  <si>
    <t>Jan 01, 2004</t>
  </si>
  <si>
    <t>Aug 11, 2009</t>
  </si>
  <si>
    <t>Sep 24, 2002</t>
  </si>
  <si>
    <t>May 13, 2008</t>
  </si>
  <si>
    <t>Mar 15, 2011</t>
  </si>
  <si>
    <t>Nov 25, 2003</t>
  </si>
  <si>
    <t>Dec 04, 2012</t>
  </si>
  <si>
    <t>Oct 01, 2013</t>
  </si>
  <si>
    <t>Jun 12, 2018</t>
  </si>
  <si>
    <t>Jan 31, 2013</t>
  </si>
  <si>
    <t>Oct 12, 2016</t>
  </si>
  <si>
    <t>Feb 10, 2011</t>
  </si>
  <si>
    <t>Jun 25, 2014</t>
  </si>
  <si>
    <t>Apr 22, 2014</t>
  </si>
  <si>
    <t>Jun 10, 2003</t>
  </si>
  <si>
    <t>Jan 12, 2016</t>
  </si>
  <si>
    <t>Jun 15, 2010</t>
  </si>
  <si>
    <t>Apr 04, 2012</t>
  </si>
  <si>
    <t>May 15, 2007</t>
  </si>
  <si>
    <t>Nov 10, 1999</t>
  </si>
  <si>
    <t>Oct 15, 2013</t>
  </si>
  <si>
    <t>Jun 14, 2017</t>
  </si>
  <si>
    <t>Mar 11, 2013</t>
  </si>
  <si>
    <t>Aug 27, 2013</t>
  </si>
  <si>
    <t>Oct 05, 2010</t>
  </si>
  <si>
    <t>Sep 27, 2010</t>
  </si>
  <si>
    <t>Jan 01, 1990</t>
  </si>
  <si>
    <t>Nov 28, 2017</t>
  </si>
  <si>
    <t>Aug 01, 2009</t>
  </si>
  <si>
    <t>Mar 01, 2016</t>
  </si>
  <si>
    <t>May 24, 2005</t>
  </si>
  <si>
    <t>Mar 24, 2014</t>
  </si>
  <si>
    <t>Jun 12, 2012</t>
  </si>
  <si>
    <t>May 03, 2017</t>
  </si>
  <si>
    <t>Oct 14, 2001</t>
  </si>
  <si>
    <t>Sep 04, 2007</t>
  </si>
  <si>
    <t>Feb 13, 2017</t>
  </si>
  <si>
    <t>Feb 28, 2015</t>
  </si>
  <si>
    <t>Mar 28, 2011</t>
  </si>
  <si>
    <t>Sep 23, 2010</t>
  </si>
  <si>
    <t>Feb 28, 2000</t>
  </si>
  <si>
    <t>May 16, 2017</t>
  </si>
  <si>
    <t>Oct 14, 2008</t>
  </si>
  <si>
    <t>May 25, 2015</t>
  </si>
  <si>
    <t>Sep 21, 2010</t>
  </si>
  <si>
    <t>Aug 14, 2017</t>
  </si>
  <si>
    <t>Nov 27, 2012</t>
  </si>
  <si>
    <t>Feb 20, 2013</t>
  </si>
  <si>
    <t>May 12, 2008</t>
  </si>
  <si>
    <t>Jan 12, 2004</t>
  </si>
  <si>
    <t>Dec 15, 2015</t>
  </si>
  <si>
    <t>Mar 25, 2013</t>
  </si>
  <si>
    <t>Oct 11, 2016</t>
  </si>
  <si>
    <t>Aug 24, 2015</t>
  </si>
  <si>
    <t>Nov 09, 2009</t>
  </si>
  <si>
    <t>Sep 01, 2007</t>
  </si>
  <si>
    <t>Jun 22, 2011</t>
  </si>
  <si>
    <t>Jul 18, 2012</t>
  </si>
  <si>
    <t>Feb 18, 1985</t>
  </si>
  <si>
    <t>Mar 12, 2013</t>
  </si>
  <si>
    <t>Mar 11, 2009</t>
  </si>
  <si>
    <t>Jul 21, 2010</t>
  </si>
  <si>
    <t>Dec 13, 2016</t>
  </si>
  <si>
    <t>Jan 15, 2013</t>
  </si>
  <si>
    <t>Sep 01, 2017</t>
  </si>
  <si>
    <t>Apr 23, 2007</t>
  </si>
  <si>
    <t>Mar 09, 2009</t>
  </si>
  <si>
    <t>Dec 12, 2017</t>
  </si>
  <si>
    <t>Jul 15, 2013</t>
  </si>
  <si>
    <t>Sep 26, 2017</t>
  </si>
  <si>
    <t>Aug 03, 1999</t>
  </si>
  <si>
    <t>May 08, 2017</t>
  </si>
  <si>
    <t>Oct 10, 2007</t>
  </si>
  <si>
    <t>Apr 10, 2017</t>
  </si>
  <si>
    <t>Mar 11, 2015</t>
  </si>
  <si>
    <t>Sep 12, 2017</t>
  </si>
  <si>
    <t>Jan 24, 2013</t>
  </si>
  <si>
    <t>Dec 01, 2008</t>
  </si>
  <si>
    <t>Sep 28, 1998</t>
  </si>
  <si>
    <t>Aug 27, 2007</t>
  </si>
  <si>
    <t>Dec 14, 2010</t>
  </si>
  <si>
    <t>Apr 09, 2013</t>
  </si>
  <si>
    <t>Apr 12, 2010</t>
  </si>
  <si>
    <t>Sep 13, 2004</t>
  </si>
  <si>
    <t>Sep 10, 2013</t>
  </si>
  <si>
    <t>Feb 26, 2008</t>
  </si>
  <si>
    <t>Jul 07, 2009</t>
  </si>
  <si>
    <t>Jun 14, 2010</t>
  </si>
  <si>
    <t>Dec 22, 2009</t>
  </si>
  <si>
    <t>Mar 07, 2016</t>
  </si>
  <si>
    <t>Sep 04, 2012</t>
  </si>
  <si>
    <t>Apr 16, 2009</t>
  </si>
  <si>
    <t>Jan 04, 1999</t>
  </si>
  <si>
    <t>Nov 07, 2012</t>
  </si>
  <si>
    <t>May 11, 2009</t>
  </si>
  <si>
    <t>Sep 14, 1983</t>
  </si>
  <si>
    <t>Sep 03, 2013</t>
  </si>
  <si>
    <t>Mar 10, 2014</t>
  </si>
  <si>
    <t>Apr 16, 2014</t>
  </si>
  <si>
    <t>Sep 16, 2013</t>
  </si>
  <si>
    <t>Jul 11, 2012</t>
  </si>
  <si>
    <t>Dec 08, 2014</t>
  </si>
  <si>
    <t>Jul 18, 2016</t>
  </si>
  <si>
    <t>Apr 11, 2017</t>
  </si>
  <si>
    <t>Feb 27, 2017</t>
  </si>
  <si>
    <t>Apr 26, 2010</t>
  </si>
  <si>
    <t>Oct 12, 2015</t>
  </si>
  <si>
    <t>Sep 20, 2004</t>
  </si>
  <si>
    <t>Sep 22, 2016</t>
  </si>
  <si>
    <t>Jun 23, 2003</t>
  </si>
  <si>
    <t>Jan 17, 2012</t>
  </si>
  <si>
    <t>Jan 29, 2013</t>
  </si>
  <si>
    <t>Jun 01, 2009</t>
  </si>
  <si>
    <t>Sep 29, 2015</t>
  </si>
  <si>
    <t>May 28, 2018</t>
  </si>
  <si>
    <t>Sep 19, 2017</t>
  </si>
  <si>
    <t>Jun 03, 2009</t>
  </si>
  <si>
    <t>May 10, 2017</t>
  </si>
  <si>
    <t>Apr 18, 2013</t>
  </si>
  <si>
    <t>Apr 06, 2016</t>
  </si>
  <si>
    <t>Feb 02, 2016</t>
  </si>
  <si>
    <t>Feb 10, 1997</t>
  </si>
  <si>
    <t>Jan 01, 1992</t>
  </si>
  <si>
    <t>Apr 08, 2008</t>
  </si>
  <si>
    <t>Aug 31, 1998</t>
  </si>
  <si>
    <t>Sep 13, 2010</t>
  </si>
  <si>
    <t>Feb 26, 2007</t>
  </si>
  <si>
    <t>Jun 13, 2016</t>
  </si>
  <si>
    <t>Feb 27, 2014</t>
  </si>
  <si>
    <t>Apr 01, 2017</t>
  </si>
  <si>
    <t>Mar 26, 2015</t>
  </si>
  <si>
    <t>May 09, 2017</t>
  </si>
  <si>
    <t>Nov 12, 1985</t>
  </si>
  <si>
    <t>Aug 22, 2017</t>
  </si>
  <si>
    <t>Jan 01, 1997</t>
  </si>
  <si>
    <t>Mar 26, 2009</t>
  </si>
  <si>
    <t>Aug 06, 1985</t>
  </si>
  <si>
    <t>Sep 01, 1998</t>
  </si>
  <si>
    <t>Oct 16, 2013</t>
  </si>
  <si>
    <t>Sep 18, 2017</t>
  </si>
  <si>
    <t>Feb 12, 2018</t>
  </si>
  <si>
    <t>Feb 10, 1993</t>
  </si>
  <si>
    <t>Jun 06, 2000</t>
  </si>
  <si>
    <t>Apr 18, 2019</t>
  </si>
  <si>
    <t>Jul 17, 2006</t>
  </si>
  <si>
    <t>Sep 09, 2013</t>
  </si>
  <si>
    <t>Sep 18, 2013</t>
  </si>
  <si>
    <t>Mar 18, 2003</t>
  </si>
  <si>
    <t>Jun 30, 2011</t>
  </si>
  <si>
    <t>Feb 08, 2012</t>
  </si>
  <si>
    <t>Apr 02, 2008</t>
  </si>
  <si>
    <t>Oct 12, 2009</t>
  </si>
  <si>
    <t>Sep 23, 2013</t>
  </si>
  <si>
    <t>Oct 22, 2011</t>
  </si>
  <si>
    <t>Sep 19, 2013</t>
  </si>
  <si>
    <t>Jul 22, 2009</t>
  </si>
  <si>
    <t>Nov 20, 2000</t>
  </si>
  <si>
    <t>Dec 08, 2015</t>
  </si>
  <si>
    <t>Jun 21, 2013</t>
  </si>
  <si>
    <t>Oct 28, 2011</t>
  </si>
  <si>
    <t>May 25, 2018</t>
  </si>
  <si>
    <t>Aug 08, 2013</t>
  </si>
  <si>
    <t>Sep 01, 2011</t>
  </si>
  <si>
    <t>Jun 08, 2013</t>
  </si>
  <si>
    <t>Aug 22, 2014</t>
  </si>
  <si>
    <t>Aug 11, 2003</t>
  </si>
  <si>
    <t>Jul 02, 2013</t>
  </si>
  <si>
    <t>Apr 12, 2007</t>
  </si>
  <si>
    <t>Apr 02, 2007</t>
  </si>
  <si>
    <t>May 13, 2017</t>
  </si>
  <si>
    <t>Jan 01,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</si>
</sst>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3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  <xf numFmtId="0" fontId="10" fillId="0" borderId="0" xfId="0" applyFont="1"/>
  </cellXfs>
  <cellStyles count="3">
    <cellStyle name="Hyperlink" xfId="2" builtinId="8"/>
    <cellStyle name="Normal" xfId="0" builtinId="0"/>
    <cellStyle name="Normal 2" xfId="1" xr:uid="{5D5742C7-8998-476C-BA57-3A6F6EDA89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0B1DB-6B12-4081-B8CF-7D16E338AE8C}">
  <sheetPr codeName="Sheet1">
    <pageSetUpPr fitToPage="1"/>
  </sheetPr>
  <dimension ref="A1:H93"/>
  <sheetViews>
    <sheetView tabSelected="1" topLeftCell="A66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28515625" bestFit="1" customWidth="1"/>
    <col min="5" max="5" width="2.28515625" customWidth="1"/>
    <col min="6" max="6" width="31.42578125" customWidth="1"/>
    <col min="7" max="7" width="16.42578125" customWidth="1"/>
    <col min="8" max="8" width="2.285156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342 out of 344</v>
      </c>
      <c r="H7" s="12"/>
    </row>
    <row r="8" spans="1:8" x14ac:dyDescent="0.25">
      <c r="E8" s="11"/>
      <c r="F8" s="13" t="s">
        <v>6</v>
      </c>
      <c r="G8" s="14" t="str">
        <f>IFERROR(COUNTIF('ST(1)-Stat'!E:E,"&gt;0") &amp; " out of " &amp; RIGHT(G7,3),"")</f>
        <v>341 out of 344</v>
      </c>
      <c r="H8" s="12"/>
    </row>
    <row r="9" spans="1:8" x14ac:dyDescent="0.25">
      <c r="A9" s="3" t="s">
        <v>7</v>
      </c>
      <c r="B9" s="3"/>
      <c r="E9" s="11"/>
      <c r="F9" s="13" t="s">
        <v>8</v>
      </c>
      <c r="G9" s="14" t="str">
        <f>IFERROR(INDEX('MR(3)-Mill Rate'!A:D,COUNTA('MR(3)-Mill Rate'!D:D),4),"")</f>
        <v>344 out of 344</v>
      </c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9</v>
      </c>
      <c r="B15" s="10"/>
    </row>
    <row r="16" spans="1:8" x14ac:dyDescent="0.25">
      <c r="A16" s="10"/>
      <c r="B16" s="18" t="s">
        <v>10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11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12</v>
      </c>
      <c r="B22" s="10"/>
    </row>
    <row r="23" spans="1:4" x14ac:dyDescent="0.25">
      <c r="A23" s="10"/>
      <c r="B23" s="18" t="s">
        <v>13</v>
      </c>
    </row>
    <row r="24" spans="1:4" x14ac:dyDescent="0.25">
      <c r="C24" s="4" t="str">
        <f>HYPERLINK("#'E(1)-Sales'!A1","E(1)-Sales")</f>
        <v>E(1)-Sales</v>
      </c>
      <c r="D24" t="s">
        <v>14</v>
      </c>
    </row>
    <row r="25" spans="1:4" x14ac:dyDescent="0.25">
      <c r="C25" s="4" t="str">
        <f>HYPERLINK("#'E(2)-Transfers'!A1","E(2)-Transfers")</f>
        <v>E(2)-Transfers</v>
      </c>
      <c r="D25" t="s">
        <v>15</v>
      </c>
    </row>
    <row r="26" spans="1:4" x14ac:dyDescent="0.25">
      <c r="B26" s="18" t="s">
        <v>16</v>
      </c>
    </row>
    <row r="27" spans="1:4" x14ac:dyDescent="0.25">
      <c r="C27" s="4" t="str">
        <f>HYPERLINK("#'E(3)-Amortization'!A1","E(3)-Amortization")</f>
        <v>E(3)-Amortization</v>
      </c>
      <c r="D27" t="s">
        <v>17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18</v>
      </c>
    </row>
    <row r="30" spans="1:4" x14ac:dyDescent="0.25">
      <c r="A30" s="10" t="s">
        <v>19</v>
      </c>
    </row>
    <row r="31" spans="1:4" x14ac:dyDescent="0.25">
      <c r="C31" s="4" t="str">
        <f>HYPERLINK("#'EA(1)-Assessment'!A1","EA(1)-Assessment")</f>
        <v>EA(1)-Assessment</v>
      </c>
      <c r="D31" t="s">
        <v>20</v>
      </c>
    </row>
    <row r="33" spans="1:4" x14ac:dyDescent="0.25">
      <c r="A33" s="10" t="s">
        <v>21</v>
      </c>
    </row>
    <row r="34" spans="1:4" x14ac:dyDescent="0.25">
      <c r="C34" s="4" t="str">
        <f>HYPERLINK("#'F(1)-Purchased'!A1","F(1)-Purchased")</f>
        <v>F(1)-Purchased</v>
      </c>
      <c r="D34" s="19" t="s">
        <v>22</v>
      </c>
    </row>
    <row r="35" spans="1:4" x14ac:dyDescent="0.25">
      <c r="C35" s="4" t="str">
        <f>HYPERLINK("#'F(2)-Donated'!A1","F(2)-Donated")</f>
        <v>F(2)-Donated</v>
      </c>
      <c r="D35" t="s">
        <v>23</v>
      </c>
    </row>
    <row r="36" spans="1:4" x14ac:dyDescent="0.25">
      <c r="B36" s="18" t="s">
        <v>24</v>
      </c>
    </row>
    <row r="37" spans="1:4" x14ac:dyDescent="0.25">
      <c r="C37" s="4" t="str">
        <f>HYPERLINK("#'F(3)-Additions'!A1","F(3)-Additions")</f>
        <v>F(3)-Additions</v>
      </c>
      <c r="D37" t="s">
        <v>25</v>
      </c>
    </row>
    <row r="38" spans="1:4" x14ac:dyDescent="0.25">
      <c r="C38" s="4" t="str">
        <f>HYPERLINK("#'F(4)-Reductions'!A1","F(4)-Reductions")</f>
        <v>F(4)-Reductions</v>
      </c>
      <c r="D38" t="s">
        <v>26</v>
      </c>
    </row>
    <row r="40" spans="1:4" x14ac:dyDescent="0.25">
      <c r="A40" s="10" t="s">
        <v>27</v>
      </c>
    </row>
    <row r="41" spans="1:4" x14ac:dyDescent="0.25">
      <c r="C41" s="4" t="str">
        <f>HYPERLINK("#'G(1)-StartBalance'!A1","G(1)-StartBalance")</f>
        <v>G(1)-StartBalance</v>
      </c>
      <c r="D41" t="s">
        <v>28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29</v>
      </c>
    </row>
    <row r="46" spans="1:4" x14ac:dyDescent="0.25">
      <c r="A46" s="10" t="s">
        <v>30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31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32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33</v>
      </c>
    </row>
    <row r="62" spans="1:4" x14ac:dyDescent="0.25">
      <c r="C62" s="4" t="str">
        <f>HYPERLINK("#'K(1)-Taxes'!A1","K(1)-Taxes")</f>
        <v>K(1)-Taxes</v>
      </c>
      <c r="D62" t="s">
        <v>34</v>
      </c>
    </row>
    <row r="63" spans="1:4" x14ac:dyDescent="0.25">
      <c r="C63" s="4" t="str">
        <f>HYPERLINK("#'K(2)-Grants'!A1","K(2)-Grants")</f>
        <v>K(2)-Grants</v>
      </c>
      <c r="D63" t="s">
        <v>35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36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hidden="1" x14ac:dyDescent="0.25">
      <c r="A72" s="10" t="s">
        <v>37</v>
      </c>
      <c r="D72" t="s">
        <v>38</v>
      </c>
    </row>
    <row r="73" spans="1:4" hidden="1" x14ac:dyDescent="0.25">
      <c r="C73" s="4" t="str">
        <f>HYPERLINK("#'M(1)-Salaries'!A1","M(1)-Salaries")</f>
        <v>M(1)-Salaries</v>
      </c>
    </row>
    <row r="74" spans="1:4" hidden="1" x14ac:dyDescent="0.25">
      <c r="C74" s="4" t="str">
        <f>HYPERLINK("#'M(2)-Benefits and Allowances'!A1","M(2)-Benefits and Allowances")</f>
        <v>M(2)-Benefits and Allowances</v>
      </c>
    </row>
    <row r="75" spans="1:4" hidden="1" x14ac:dyDescent="0.25">
      <c r="C75" s="4" t="str">
        <f>HYPERLINK("#'M(3)-Severance'!A1","M(3)-Severance")</f>
        <v>M(3)-Severance</v>
      </c>
    </row>
    <row r="76" spans="1:4" hidden="1" x14ac:dyDescent="0.25">
      <c r="C76" s="4" t="str">
        <f>HYPERLINK("#'M(4)-Total'!A1","MR(4)-Total")</f>
        <v>MR(4)-Total</v>
      </c>
    </row>
    <row r="77" spans="1:4" hidden="1" x14ac:dyDescent="0.25">
      <c r="C77" s="4"/>
    </row>
    <row r="78" spans="1:4" x14ac:dyDescent="0.25">
      <c r="A78" s="10" t="s">
        <v>39</v>
      </c>
      <c r="D78" t="s">
        <v>40</v>
      </c>
    </row>
    <row r="79" spans="1:4" x14ac:dyDescent="0.25">
      <c r="C79" s="4" t="str">
        <f>HYPERLINK("#'MR(1)-Tax Levy'!A1","MR(1)-Tax Levy")</f>
        <v>MR(1)-Tax Levy</v>
      </c>
      <c r="D79" t="s">
        <v>41</v>
      </c>
    </row>
    <row r="80" spans="1:4" x14ac:dyDescent="0.25">
      <c r="C80" s="4" t="str">
        <f>HYPERLINK("#'MR(2)-Assessment'!A1","MR(2)-Assessment")</f>
        <v>MR(2)-Assessment</v>
      </c>
      <c r="D80" t="s">
        <v>42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hidden="1" x14ac:dyDescent="0.25">
      <c r="A83" s="3" t="s">
        <v>43</v>
      </c>
      <c r="D83" t="s">
        <v>44</v>
      </c>
    </row>
    <row r="84" spans="1:4" hidden="1" x14ac:dyDescent="0.25">
      <c r="C84" s="4" t="str">
        <f>HYPERLINK("#'P(1)-Total'!A1","P(1)-Total")</f>
        <v>P(1)-Total</v>
      </c>
    </row>
    <row r="85" spans="1:4" hidden="1" x14ac:dyDescent="0.25">
      <c r="C85" s="4"/>
    </row>
    <row r="86" spans="1:4" x14ac:dyDescent="0.25">
      <c r="A86" s="10" t="s">
        <v>45</v>
      </c>
    </row>
    <row r="87" spans="1:4" x14ac:dyDescent="0.25">
      <c r="C87" s="4" t="str">
        <f>HYPERLINK("#'POPL(1)-Population'!A1","POPL(1)-Population")</f>
        <v>POPL(1)-Population</v>
      </c>
    </row>
    <row r="88" spans="1:4" x14ac:dyDescent="0.25">
      <c r="C88" s="4"/>
    </row>
    <row r="89" spans="1:4" x14ac:dyDescent="0.25">
      <c r="A89" s="3" t="s">
        <v>46</v>
      </c>
      <c r="D89" t="s">
        <v>47</v>
      </c>
    </row>
    <row r="90" spans="1:4" hidden="1" x14ac:dyDescent="0.25">
      <c r="C90" s="4" t="str">
        <f>HYPERLINK("#'Q(1)-Total'!A1","Q(1)-Total")</f>
        <v>Q(1)-Total</v>
      </c>
    </row>
    <row r="91" spans="1:4" hidden="1" x14ac:dyDescent="0.25"/>
    <row r="92" spans="1:4" x14ac:dyDescent="0.25">
      <c r="A92" s="10" t="s">
        <v>48</v>
      </c>
    </row>
    <row r="93" spans="1:4" x14ac:dyDescent="0.25">
      <c r="C93" s="4" t="str">
        <f>HYPERLINK("#'ST(1)-Stat'!A1","ST(1)-Stat")</f>
        <v>ST(1)-Stat</v>
      </c>
      <c r="D93" t="s">
        <v>49</v>
      </c>
    </row>
  </sheetData>
  <dataConsolidate/>
  <pageMargins left="0.7" right="0.7" top="0.75" bottom="0.75" header="0.3" footer="0.3"/>
  <pageSetup scale="60" orientation="portrait" r:id="rId1"/>
  <headerFooter>
    <oddFooter>&amp;L_x000D_&amp;1#&amp;"Calibri"&amp;11&amp;K000000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88131-426C-4EF5-9A37-820F8D9A9D82}">
  <dimension ref="A1:AK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7" width="15.7109375" customWidth="1"/>
  </cols>
  <sheetData>
    <row r="1" spans="1:37" ht="24" customHeight="1" x14ac:dyDescent="0.3">
      <c r="A1" s="4" t="str">
        <f>HYPERLINK("#'Index'!A1", "&lt;&lt; Index")</f>
        <v>&lt;&lt; Index</v>
      </c>
      <c r="B1" s="20" t="s">
        <v>50</v>
      </c>
      <c r="D1" s="20" t="s">
        <v>51</v>
      </c>
    </row>
    <row r="2" spans="1:3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56</v>
      </c>
      <c r="F2" s="21" t="s">
        <v>57</v>
      </c>
      <c r="G2" s="21" t="s">
        <v>58</v>
      </c>
      <c r="H2" s="21" t="s">
        <v>59</v>
      </c>
      <c r="I2" s="21" t="s">
        <v>60</v>
      </c>
      <c r="J2" s="21" t="s">
        <v>61</v>
      </c>
      <c r="K2" s="21" t="s">
        <v>62</v>
      </c>
      <c r="L2" s="21" t="s">
        <v>63</v>
      </c>
      <c r="M2" s="21" t="s">
        <v>64</v>
      </c>
      <c r="N2" s="21" t="s">
        <v>65</v>
      </c>
      <c r="O2" s="21" t="s">
        <v>66</v>
      </c>
      <c r="P2" s="21" t="s">
        <v>67</v>
      </c>
      <c r="Q2" s="21" t="s">
        <v>68</v>
      </c>
      <c r="R2" s="21" t="s">
        <v>65</v>
      </c>
      <c r="S2" s="21" t="s">
        <v>69</v>
      </c>
      <c r="T2" s="21" t="s">
        <v>70</v>
      </c>
      <c r="U2" s="21" t="s">
        <v>71</v>
      </c>
      <c r="V2" s="21" t="s">
        <v>72</v>
      </c>
      <c r="W2" s="21" t="s">
        <v>73</v>
      </c>
      <c r="X2" s="21" t="s">
        <v>74</v>
      </c>
      <c r="Y2" s="21" t="s">
        <v>75</v>
      </c>
      <c r="Z2" s="21" t="s">
        <v>76</v>
      </c>
      <c r="AA2" s="21" t="s">
        <v>77</v>
      </c>
      <c r="AB2" s="21" t="s">
        <v>78</v>
      </c>
      <c r="AC2" s="21" t="s">
        <v>79</v>
      </c>
      <c r="AD2" s="21" t="s">
        <v>80</v>
      </c>
      <c r="AE2" s="21" t="s">
        <v>81</v>
      </c>
      <c r="AF2" s="21" t="s">
        <v>82</v>
      </c>
      <c r="AG2" s="21" t="s">
        <v>83</v>
      </c>
      <c r="AH2" s="21" t="s">
        <v>84</v>
      </c>
      <c r="AI2" s="21" t="s">
        <v>85</v>
      </c>
      <c r="AJ2" s="21" t="s">
        <v>86</v>
      </c>
      <c r="AK2" s="21" t="s">
        <v>87</v>
      </c>
    </row>
    <row r="3" spans="1:37" x14ac:dyDescent="0.25">
      <c r="A3" s="21"/>
      <c r="B3" s="21"/>
      <c r="C3" s="21"/>
      <c r="D3" s="21" t="s">
        <v>88</v>
      </c>
      <c r="E3" s="21" t="s">
        <v>89</v>
      </c>
      <c r="F3" s="21" t="s">
        <v>90</v>
      </c>
      <c r="G3" s="21" t="s">
        <v>91</v>
      </c>
      <c r="H3" s="21" t="s">
        <v>92</v>
      </c>
      <c r="I3" s="21" t="s">
        <v>93</v>
      </c>
      <c r="J3" s="21" t="s">
        <v>94</v>
      </c>
      <c r="K3" s="21" t="s">
        <v>95</v>
      </c>
      <c r="L3" s="21" t="s">
        <v>96</v>
      </c>
      <c r="M3" s="21" t="s">
        <v>97</v>
      </c>
      <c r="N3" s="21" t="s">
        <v>98</v>
      </c>
      <c r="O3" s="21" t="s">
        <v>99</v>
      </c>
      <c r="P3" s="21" t="s">
        <v>100</v>
      </c>
      <c r="Q3" s="21" t="s">
        <v>101</v>
      </c>
      <c r="R3" s="21" t="s">
        <v>102</v>
      </c>
      <c r="S3" s="21" t="s">
        <v>103</v>
      </c>
      <c r="T3" s="21" t="s">
        <v>104</v>
      </c>
      <c r="U3" s="21" t="s">
        <v>105</v>
      </c>
      <c r="V3" s="21" t="s">
        <v>106</v>
      </c>
      <c r="W3" s="21" t="s">
        <v>107</v>
      </c>
      <c r="X3" s="21" t="s">
        <v>108</v>
      </c>
      <c r="Y3" s="21" t="s">
        <v>109</v>
      </c>
      <c r="Z3" s="21" t="s">
        <v>110</v>
      </c>
      <c r="AA3" s="21" t="s">
        <v>111</v>
      </c>
      <c r="AB3" s="21" t="s">
        <v>112</v>
      </c>
      <c r="AC3" s="21" t="s">
        <v>113</v>
      </c>
      <c r="AD3" s="21" t="s">
        <v>114</v>
      </c>
      <c r="AE3" s="21" t="s">
        <v>115</v>
      </c>
      <c r="AF3" s="21" t="s">
        <v>116</v>
      </c>
      <c r="AG3" s="21" t="s">
        <v>117</v>
      </c>
      <c r="AH3" s="21" t="s">
        <v>118</v>
      </c>
      <c r="AI3" s="21" t="s">
        <v>119</v>
      </c>
      <c r="AJ3" s="21" t="s">
        <v>120</v>
      </c>
      <c r="AK3" s="21" t="s">
        <v>121</v>
      </c>
    </row>
    <row r="4" spans="1:3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19222380</v>
      </c>
      <c r="F4" s="22">
        <v>1373427</v>
      </c>
      <c r="G4" s="22">
        <v>819501</v>
      </c>
      <c r="H4" s="22">
        <v>0</v>
      </c>
      <c r="I4" s="22">
        <v>15269199</v>
      </c>
      <c r="J4" s="22">
        <v>27386</v>
      </c>
      <c r="K4" s="22">
        <v>10521593</v>
      </c>
      <c r="L4" s="22">
        <v>0</v>
      </c>
      <c r="M4" s="22">
        <v>0</v>
      </c>
      <c r="N4" s="22">
        <v>0</v>
      </c>
      <c r="O4" s="22">
        <v>10715654</v>
      </c>
      <c r="P4" s="22">
        <v>42380636</v>
      </c>
      <c r="Q4" s="22">
        <v>76714677</v>
      </c>
      <c r="R4" s="22">
        <v>0</v>
      </c>
      <c r="S4" s="22">
        <v>29751</v>
      </c>
      <c r="T4" s="22">
        <v>16278594</v>
      </c>
      <c r="U4" s="22">
        <v>193352798</v>
      </c>
      <c r="V4" s="22">
        <v>0</v>
      </c>
      <c r="W4" s="22">
        <v>299601</v>
      </c>
      <c r="X4" s="22">
        <v>16638846</v>
      </c>
      <c r="Y4" s="22">
        <v>3361058</v>
      </c>
      <c r="Z4" s="22">
        <v>45544140</v>
      </c>
      <c r="AA4" s="22">
        <v>63292891</v>
      </c>
      <c r="AB4" s="22">
        <v>6791653</v>
      </c>
      <c r="AC4" s="22">
        <v>10598093</v>
      </c>
      <c r="AD4" s="22">
        <v>146526282</v>
      </c>
      <c r="AE4" s="22">
        <v>46826516</v>
      </c>
      <c r="AF4" s="22">
        <v>710963767</v>
      </c>
      <c r="AG4" s="22">
        <v>0</v>
      </c>
      <c r="AH4" s="22">
        <v>93391</v>
      </c>
      <c r="AI4" s="22">
        <v>0</v>
      </c>
      <c r="AJ4" s="22">
        <v>711057158</v>
      </c>
      <c r="AK4" s="22">
        <v>757883674</v>
      </c>
    </row>
    <row r="5" spans="1:3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15517786</v>
      </c>
      <c r="F5" s="22">
        <v>743688</v>
      </c>
      <c r="G5" s="22">
        <v>400996</v>
      </c>
      <c r="H5" s="22">
        <v>0</v>
      </c>
      <c r="I5" s="22">
        <v>180209</v>
      </c>
      <c r="J5" s="22">
        <v>0</v>
      </c>
      <c r="K5" s="22">
        <v>2378174</v>
      </c>
      <c r="L5" s="22">
        <v>0</v>
      </c>
      <c r="M5" s="22">
        <v>3248683</v>
      </c>
      <c r="N5" s="22">
        <v>0</v>
      </c>
      <c r="O5" s="22">
        <v>0</v>
      </c>
      <c r="P5" s="22">
        <v>0</v>
      </c>
      <c r="Q5" s="22">
        <v>0</v>
      </c>
      <c r="R5" s="22">
        <v>11109313</v>
      </c>
      <c r="S5" s="22">
        <v>0</v>
      </c>
      <c r="T5" s="22">
        <v>0</v>
      </c>
      <c r="U5" s="22">
        <v>33578849</v>
      </c>
      <c r="V5" s="22">
        <v>0</v>
      </c>
      <c r="W5" s="22">
        <v>0</v>
      </c>
      <c r="X5" s="22">
        <v>4784852</v>
      </c>
      <c r="Y5" s="22">
        <v>255513</v>
      </c>
      <c r="Z5" s="22">
        <v>1637684</v>
      </c>
      <c r="AA5" s="22">
        <v>13787591</v>
      </c>
      <c r="AB5" s="22">
        <v>0</v>
      </c>
      <c r="AC5" s="22">
        <v>0</v>
      </c>
      <c r="AD5" s="22">
        <v>20465640</v>
      </c>
      <c r="AE5" s="22">
        <v>13113209</v>
      </c>
      <c r="AF5" s="22">
        <v>133844298</v>
      </c>
      <c r="AG5" s="22">
        <v>327524</v>
      </c>
      <c r="AH5" s="22">
        <v>413049</v>
      </c>
      <c r="AI5" s="22">
        <v>0</v>
      </c>
      <c r="AJ5" s="22">
        <v>134584871</v>
      </c>
      <c r="AK5" s="22">
        <v>147698080</v>
      </c>
    </row>
    <row r="6" spans="1:3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1342235000</v>
      </c>
      <c r="F6" s="22">
        <v>40797000</v>
      </c>
      <c r="G6" s="22">
        <v>8760000</v>
      </c>
      <c r="H6" s="22">
        <v>-140000</v>
      </c>
      <c r="I6" s="22">
        <v>36898000</v>
      </c>
      <c r="J6" s="22">
        <v>0</v>
      </c>
      <c r="K6" s="22">
        <v>241410000</v>
      </c>
      <c r="L6" s="22">
        <v>0</v>
      </c>
      <c r="M6" s="22">
        <v>276418000</v>
      </c>
      <c r="N6" s="22">
        <v>0</v>
      </c>
      <c r="O6" s="22">
        <v>414620000</v>
      </c>
      <c r="P6" s="22">
        <v>385601000</v>
      </c>
      <c r="Q6" s="22">
        <v>0</v>
      </c>
      <c r="R6" s="22">
        <v>4199307000</v>
      </c>
      <c r="S6" s="22">
        <v>10897000</v>
      </c>
      <c r="T6" s="22">
        <v>98537000</v>
      </c>
      <c r="U6" s="22">
        <v>7055340000</v>
      </c>
      <c r="V6" s="22">
        <v>46200000</v>
      </c>
      <c r="W6" s="22">
        <v>38657000</v>
      </c>
      <c r="X6" s="22">
        <v>772810000</v>
      </c>
      <c r="Y6" s="22">
        <v>48986000</v>
      </c>
      <c r="Z6" s="22">
        <v>92926000</v>
      </c>
      <c r="AA6" s="22">
        <v>3066263000</v>
      </c>
      <c r="AB6" s="22">
        <v>0</v>
      </c>
      <c r="AC6" s="22">
        <v>1409676000</v>
      </c>
      <c r="AD6" s="22">
        <v>5475518000</v>
      </c>
      <c r="AE6" s="22">
        <v>1579822000</v>
      </c>
      <c r="AF6" s="22">
        <v>16891106000</v>
      </c>
      <c r="AG6" s="22">
        <v>53942000</v>
      </c>
      <c r="AH6" s="22">
        <v>35372000</v>
      </c>
      <c r="AI6" s="22">
        <v>0</v>
      </c>
      <c r="AJ6" s="22">
        <v>16980420000</v>
      </c>
      <c r="AK6" s="22">
        <v>18560242000</v>
      </c>
    </row>
    <row r="7" spans="1:3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76269557</v>
      </c>
      <c r="F7" s="22">
        <v>2772677</v>
      </c>
      <c r="G7" s="22">
        <v>612041</v>
      </c>
      <c r="H7" s="22">
        <v>-414617</v>
      </c>
      <c r="I7" s="22">
        <v>220255</v>
      </c>
      <c r="J7" s="22">
        <v>0</v>
      </c>
      <c r="K7" s="22">
        <v>2711996</v>
      </c>
      <c r="L7" s="22">
        <v>0</v>
      </c>
      <c r="M7" s="22">
        <v>7172456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89344365</v>
      </c>
      <c r="V7" s="22">
        <v>219673</v>
      </c>
      <c r="W7" s="22">
        <v>0</v>
      </c>
      <c r="X7" s="22">
        <v>2565935</v>
      </c>
      <c r="Y7" s="22">
        <v>1534735</v>
      </c>
      <c r="Z7" s="22">
        <v>22170132</v>
      </c>
      <c r="AA7" s="22">
        <v>18764788</v>
      </c>
      <c r="AB7" s="22">
        <v>1019156</v>
      </c>
      <c r="AC7" s="22">
        <v>4482759</v>
      </c>
      <c r="AD7" s="22">
        <v>50757178</v>
      </c>
      <c r="AE7" s="22">
        <v>38587187</v>
      </c>
      <c r="AF7" s="22">
        <v>217643315</v>
      </c>
      <c r="AG7" s="22">
        <v>1491475</v>
      </c>
      <c r="AH7" s="22">
        <v>208459</v>
      </c>
      <c r="AI7" s="22">
        <v>0</v>
      </c>
      <c r="AJ7" s="22">
        <v>219343249</v>
      </c>
      <c r="AK7" s="22">
        <v>257930436</v>
      </c>
    </row>
    <row r="8" spans="1:3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3081327</v>
      </c>
      <c r="F8" s="22">
        <v>1446078</v>
      </c>
      <c r="G8" s="22">
        <v>442021</v>
      </c>
      <c r="H8" s="22">
        <v>0</v>
      </c>
      <c r="I8" s="22">
        <v>0</v>
      </c>
      <c r="J8" s="22">
        <v>255924</v>
      </c>
      <c r="K8" s="22">
        <v>3464536</v>
      </c>
      <c r="L8" s="22">
        <v>0</v>
      </c>
      <c r="M8" s="22">
        <v>8921895</v>
      </c>
      <c r="N8" s="22">
        <v>0</v>
      </c>
      <c r="O8" s="22">
        <v>0</v>
      </c>
      <c r="P8" s="22">
        <v>0</v>
      </c>
      <c r="Q8" s="22">
        <v>0</v>
      </c>
      <c r="R8" s="22">
        <v>95039028</v>
      </c>
      <c r="S8" s="22">
        <v>78590</v>
      </c>
      <c r="T8" s="22">
        <v>2747665</v>
      </c>
      <c r="U8" s="22">
        <v>115477064</v>
      </c>
      <c r="V8" s="22">
        <v>0</v>
      </c>
      <c r="W8" s="22">
        <v>0</v>
      </c>
      <c r="X8" s="22">
        <v>4827634</v>
      </c>
      <c r="Y8" s="22">
        <v>2553713</v>
      </c>
      <c r="Z8" s="22">
        <v>6793464</v>
      </c>
      <c r="AA8" s="22">
        <v>16699906</v>
      </c>
      <c r="AB8" s="22">
        <v>683105</v>
      </c>
      <c r="AC8" s="22">
        <v>0</v>
      </c>
      <c r="AD8" s="22">
        <v>31557822</v>
      </c>
      <c r="AE8" s="22">
        <v>83919242</v>
      </c>
      <c r="AF8" s="22">
        <v>114965603</v>
      </c>
      <c r="AG8" s="22">
        <v>0</v>
      </c>
      <c r="AH8" s="22">
        <v>78423</v>
      </c>
      <c r="AI8" s="22">
        <v>74250</v>
      </c>
      <c r="AJ8" s="22">
        <v>115118276</v>
      </c>
      <c r="AK8" s="22">
        <v>199037518</v>
      </c>
    </row>
    <row r="9" spans="1:3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28146783</v>
      </c>
      <c r="F9" s="22">
        <v>2593631</v>
      </c>
      <c r="G9" s="22">
        <v>11344321</v>
      </c>
      <c r="H9" s="22">
        <v>-12810473</v>
      </c>
      <c r="I9" s="22">
        <v>820869</v>
      </c>
      <c r="J9" s="22">
        <v>0</v>
      </c>
      <c r="K9" s="22">
        <v>3365895</v>
      </c>
      <c r="L9" s="22">
        <v>0</v>
      </c>
      <c r="M9" s="22">
        <v>1233400</v>
      </c>
      <c r="N9" s="22">
        <v>0</v>
      </c>
      <c r="O9" s="22">
        <v>0</v>
      </c>
      <c r="P9" s="22">
        <v>0</v>
      </c>
      <c r="Q9" s="22">
        <v>0</v>
      </c>
      <c r="R9" s="22">
        <v>30447516</v>
      </c>
      <c r="S9" s="22">
        <v>0</v>
      </c>
      <c r="T9" s="22">
        <v>0</v>
      </c>
      <c r="U9" s="22">
        <v>65141942</v>
      </c>
      <c r="V9" s="22">
        <v>0</v>
      </c>
      <c r="W9" s="22">
        <v>0</v>
      </c>
      <c r="X9" s="22">
        <v>7832890</v>
      </c>
      <c r="Y9" s="22">
        <v>1696063</v>
      </c>
      <c r="Z9" s="22">
        <v>1078984</v>
      </c>
      <c r="AA9" s="22">
        <v>34263387</v>
      </c>
      <c r="AB9" s="22">
        <v>0</v>
      </c>
      <c r="AC9" s="22">
        <v>0</v>
      </c>
      <c r="AD9" s="22">
        <v>44871324</v>
      </c>
      <c r="AE9" s="22">
        <v>20270618</v>
      </c>
      <c r="AF9" s="22">
        <v>303241851</v>
      </c>
      <c r="AG9" s="22">
        <v>436944</v>
      </c>
      <c r="AH9" s="22">
        <v>46236</v>
      </c>
      <c r="AI9" s="22">
        <v>0</v>
      </c>
      <c r="AJ9" s="22">
        <v>303725031</v>
      </c>
      <c r="AK9" s="22">
        <v>323995649</v>
      </c>
    </row>
    <row r="10" spans="1:3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436288000</v>
      </c>
      <c r="F10" s="22">
        <v>32822000</v>
      </c>
      <c r="G10" s="22">
        <v>32282000</v>
      </c>
      <c r="H10" s="22">
        <v>-6827000</v>
      </c>
      <c r="I10" s="22">
        <v>175009000</v>
      </c>
      <c r="J10" s="22">
        <v>0</v>
      </c>
      <c r="K10" s="22">
        <v>303222000</v>
      </c>
      <c r="L10" s="22">
        <v>10571000</v>
      </c>
      <c r="M10" s="22">
        <v>262641000</v>
      </c>
      <c r="N10" s="22">
        <v>0</v>
      </c>
      <c r="O10" s="22">
        <v>294068000</v>
      </c>
      <c r="P10" s="22">
        <v>255055000</v>
      </c>
      <c r="Q10" s="22">
        <v>31992000</v>
      </c>
      <c r="R10" s="22">
        <v>4964362000</v>
      </c>
      <c r="S10" s="22">
        <v>0</v>
      </c>
      <c r="T10" s="22">
        <v>0</v>
      </c>
      <c r="U10" s="22">
        <v>6791485000</v>
      </c>
      <c r="V10" s="22">
        <v>59766000</v>
      </c>
      <c r="W10" s="22">
        <v>1640000</v>
      </c>
      <c r="X10" s="22">
        <v>850824000</v>
      </c>
      <c r="Y10" s="22">
        <v>45772000</v>
      </c>
      <c r="Z10" s="22">
        <v>373053000</v>
      </c>
      <c r="AA10" s="22">
        <v>2912130000</v>
      </c>
      <c r="AB10" s="22">
        <v>11849000</v>
      </c>
      <c r="AC10" s="22">
        <v>79372000</v>
      </c>
      <c r="AD10" s="22">
        <v>4334406000</v>
      </c>
      <c r="AE10" s="22">
        <v>2457079000</v>
      </c>
      <c r="AF10" s="22">
        <v>10727980000</v>
      </c>
      <c r="AG10" s="22">
        <v>43472000</v>
      </c>
      <c r="AH10" s="22">
        <v>16710000</v>
      </c>
      <c r="AI10" s="22">
        <v>54045000</v>
      </c>
      <c r="AJ10" s="22">
        <v>10842207000</v>
      </c>
      <c r="AK10" s="22">
        <v>13299286000</v>
      </c>
    </row>
    <row r="11" spans="1:3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55794000</v>
      </c>
      <c r="F11" s="22">
        <v>435000</v>
      </c>
      <c r="G11" s="22">
        <v>147000</v>
      </c>
      <c r="H11" s="22">
        <v>0</v>
      </c>
      <c r="I11" s="22">
        <v>3182000</v>
      </c>
      <c r="J11" s="22">
        <v>0</v>
      </c>
      <c r="K11" s="22">
        <v>4184000</v>
      </c>
      <c r="L11" s="22">
        <v>0</v>
      </c>
      <c r="M11" s="22">
        <v>1244000</v>
      </c>
      <c r="N11" s="22">
        <v>59000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65045000</v>
      </c>
      <c r="V11" s="22">
        <v>0</v>
      </c>
      <c r="W11" s="22">
        <v>0</v>
      </c>
      <c r="X11" s="22">
        <v>9751000</v>
      </c>
      <c r="Y11" s="22">
        <v>2847000</v>
      </c>
      <c r="Z11" s="22">
        <v>4256000</v>
      </c>
      <c r="AA11" s="22">
        <v>39849000</v>
      </c>
      <c r="AB11" s="22">
        <v>0</v>
      </c>
      <c r="AC11" s="22">
        <v>1610000</v>
      </c>
      <c r="AD11" s="22">
        <v>58313000</v>
      </c>
      <c r="AE11" s="22">
        <v>6732000</v>
      </c>
      <c r="AF11" s="22">
        <v>476195000</v>
      </c>
      <c r="AG11" s="22">
        <v>501000</v>
      </c>
      <c r="AH11" s="22">
        <v>539000</v>
      </c>
      <c r="AI11" s="22">
        <v>0</v>
      </c>
      <c r="AJ11" s="22">
        <v>477235000</v>
      </c>
      <c r="AK11" s="22">
        <v>483967000</v>
      </c>
    </row>
    <row r="12" spans="1:3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122281690</v>
      </c>
      <c r="F12" s="22">
        <v>6351516</v>
      </c>
      <c r="G12" s="22">
        <v>1512733</v>
      </c>
      <c r="H12" s="22">
        <v>-208423</v>
      </c>
      <c r="I12" s="22">
        <v>262927</v>
      </c>
      <c r="J12" s="22">
        <v>0</v>
      </c>
      <c r="K12" s="22">
        <v>9668717</v>
      </c>
      <c r="L12" s="22">
        <v>2159247</v>
      </c>
      <c r="M12" s="22">
        <v>752300</v>
      </c>
      <c r="N12" s="22">
        <v>0</v>
      </c>
      <c r="O12" s="22">
        <v>0</v>
      </c>
      <c r="P12" s="22">
        <v>60</v>
      </c>
      <c r="Q12" s="22">
        <v>0</v>
      </c>
      <c r="R12" s="22">
        <v>91634249</v>
      </c>
      <c r="S12" s="22">
        <v>0</v>
      </c>
      <c r="T12" s="22">
        <v>0</v>
      </c>
      <c r="U12" s="22">
        <v>234415016</v>
      </c>
      <c r="V12" s="22">
        <v>0</v>
      </c>
      <c r="W12" s="22">
        <v>0</v>
      </c>
      <c r="X12" s="22">
        <v>22740090</v>
      </c>
      <c r="Y12" s="22">
        <v>0</v>
      </c>
      <c r="Z12" s="22">
        <v>24773317</v>
      </c>
      <c r="AA12" s="22">
        <v>130435996</v>
      </c>
      <c r="AB12" s="22">
        <v>0</v>
      </c>
      <c r="AC12" s="22">
        <v>0</v>
      </c>
      <c r="AD12" s="22">
        <v>177949403</v>
      </c>
      <c r="AE12" s="22">
        <v>56465613</v>
      </c>
      <c r="AF12" s="22">
        <v>658326639</v>
      </c>
      <c r="AG12" s="22">
        <v>1103486</v>
      </c>
      <c r="AH12" s="22">
        <v>304910</v>
      </c>
      <c r="AI12" s="22">
        <v>0</v>
      </c>
      <c r="AJ12" s="22">
        <v>659735035</v>
      </c>
      <c r="AK12" s="22">
        <v>716200648</v>
      </c>
    </row>
    <row r="13" spans="1:3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10248614</v>
      </c>
      <c r="F13" s="22">
        <v>555165</v>
      </c>
      <c r="G13" s="22">
        <v>205947</v>
      </c>
      <c r="H13" s="22">
        <v>0</v>
      </c>
      <c r="I13" s="22">
        <v>109737</v>
      </c>
      <c r="J13" s="22">
        <v>0</v>
      </c>
      <c r="K13" s="22">
        <v>4310733</v>
      </c>
      <c r="L13" s="22">
        <v>0</v>
      </c>
      <c r="M13" s="22">
        <v>3798839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19229035</v>
      </c>
      <c r="V13" s="22">
        <v>0</v>
      </c>
      <c r="W13" s="22">
        <v>0</v>
      </c>
      <c r="X13" s="22">
        <v>3985763</v>
      </c>
      <c r="Y13" s="22">
        <v>3070363</v>
      </c>
      <c r="Z13" s="22">
        <v>4099455</v>
      </c>
      <c r="AA13" s="22">
        <v>16176619</v>
      </c>
      <c r="AB13" s="22">
        <v>0</v>
      </c>
      <c r="AC13" s="22">
        <v>0</v>
      </c>
      <c r="AD13" s="22">
        <v>27332200</v>
      </c>
      <c r="AE13" s="22">
        <v>-8103165</v>
      </c>
      <c r="AF13" s="22">
        <v>167787859</v>
      </c>
      <c r="AG13" s="22">
        <v>306337</v>
      </c>
      <c r="AH13" s="22">
        <v>50210</v>
      </c>
      <c r="AI13" s="22">
        <v>0</v>
      </c>
      <c r="AJ13" s="22">
        <v>168144406</v>
      </c>
      <c r="AK13" s="22">
        <v>160041241</v>
      </c>
    </row>
    <row r="14" spans="1:3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9047133</v>
      </c>
      <c r="F14" s="22">
        <v>1335344</v>
      </c>
      <c r="G14" s="22">
        <v>256296</v>
      </c>
      <c r="H14" s="22">
        <v>0</v>
      </c>
      <c r="I14" s="22">
        <v>512968</v>
      </c>
      <c r="J14" s="22">
        <v>0</v>
      </c>
      <c r="K14" s="22">
        <v>5548390</v>
      </c>
      <c r="L14" s="22">
        <v>0</v>
      </c>
      <c r="M14" s="22">
        <v>0</v>
      </c>
      <c r="N14" s="22">
        <v>0</v>
      </c>
      <c r="O14" s="22">
        <v>0</v>
      </c>
      <c r="P14" s="22">
        <v>18953817</v>
      </c>
      <c r="Q14" s="22">
        <v>0</v>
      </c>
      <c r="R14" s="22">
        <v>33862577</v>
      </c>
      <c r="S14" s="22">
        <v>0</v>
      </c>
      <c r="T14" s="22">
        <v>0</v>
      </c>
      <c r="U14" s="22">
        <v>69516525</v>
      </c>
      <c r="V14" s="22">
        <v>0</v>
      </c>
      <c r="W14" s="22">
        <v>2401923</v>
      </c>
      <c r="X14" s="22">
        <v>10647156</v>
      </c>
      <c r="Y14" s="22">
        <v>2364498</v>
      </c>
      <c r="Z14" s="22">
        <v>9114813</v>
      </c>
      <c r="AA14" s="22">
        <v>48643130</v>
      </c>
      <c r="AB14" s="22">
        <v>0</v>
      </c>
      <c r="AC14" s="22">
        <v>0</v>
      </c>
      <c r="AD14" s="22">
        <v>73171520</v>
      </c>
      <c r="AE14" s="22">
        <v>-3654995</v>
      </c>
      <c r="AF14" s="22">
        <v>797272707</v>
      </c>
      <c r="AG14" s="22">
        <v>558223</v>
      </c>
      <c r="AH14" s="22">
        <v>223786</v>
      </c>
      <c r="AI14" s="22">
        <v>0</v>
      </c>
      <c r="AJ14" s="22">
        <v>798054716</v>
      </c>
      <c r="AK14" s="22">
        <v>794399721</v>
      </c>
    </row>
    <row r="15" spans="1:3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39215000</v>
      </c>
      <c r="F15" s="22">
        <v>2399000</v>
      </c>
      <c r="G15" s="22">
        <v>669000</v>
      </c>
      <c r="H15" s="22">
        <v>-21000</v>
      </c>
      <c r="I15" s="22">
        <v>3955000</v>
      </c>
      <c r="J15" s="22">
        <v>4364000</v>
      </c>
      <c r="K15" s="22">
        <v>32918000</v>
      </c>
      <c r="L15" s="22">
        <v>0</v>
      </c>
      <c r="M15" s="22">
        <v>1115000</v>
      </c>
      <c r="N15" s="22">
        <v>0</v>
      </c>
      <c r="O15" s="22">
        <v>4002000</v>
      </c>
      <c r="P15" s="22">
        <v>139392000</v>
      </c>
      <c r="Q15" s="22">
        <v>6458000</v>
      </c>
      <c r="R15" s="22">
        <v>164794000</v>
      </c>
      <c r="S15" s="22">
        <v>401000</v>
      </c>
      <c r="T15" s="22">
        <v>0</v>
      </c>
      <c r="U15" s="22">
        <v>399661000</v>
      </c>
      <c r="V15" s="22">
        <v>0</v>
      </c>
      <c r="W15" s="22">
        <v>1670000</v>
      </c>
      <c r="X15" s="22">
        <v>79802000</v>
      </c>
      <c r="Y15" s="22">
        <v>14609000</v>
      </c>
      <c r="Z15" s="22">
        <v>83370000</v>
      </c>
      <c r="AA15" s="22">
        <v>173994000</v>
      </c>
      <c r="AB15" s="22">
        <v>-70000</v>
      </c>
      <c r="AC15" s="22">
        <v>0</v>
      </c>
      <c r="AD15" s="22">
        <v>353375000</v>
      </c>
      <c r="AE15" s="22">
        <v>46286000</v>
      </c>
      <c r="AF15" s="22">
        <v>1564260000</v>
      </c>
      <c r="AG15" s="22">
        <v>9063000</v>
      </c>
      <c r="AH15" s="22">
        <v>1473000</v>
      </c>
      <c r="AI15" s="22">
        <v>24981000</v>
      </c>
      <c r="AJ15" s="22">
        <v>1599777000</v>
      </c>
      <c r="AK15" s="22">
        <v>1646063000</v>
      </c>
    </row>
    <row r="16" spans="1:3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46560818</v>
      </c>
      <c r="F16" s="22">
        <v>1265480</v>
      </c>
      <c r="G16" s="22">
        <v>540529</v>
      </c>
      <c r="H16" s="22">
        <v>0</v>
      </c>
      <c r="I16" s="22">
        <v>2902230</v>
      </c>
      <c r="J16" s="22">
        <v>0</v>
      </c>
      <c r="K16" s="22">
        <v>5233645</v>
      </c>
      <c r="L16" s="22">
        <v>0</v>
      </c>
      <c r="M16" s="22">
        <v>17495056</v>
      </c>
      <c r="N16" s="22">
        <v>37936</v>
      </c>
      <c r="O16" s="22">
        <v>0</v>
      </c>
      <c r="P16" s="22">
        <v>0</v>
      </c>
      <c r="Q16" s="22">
        <v>0</v>
      </c>
      <c r="R16" s="22">
        <v>5197088</v>
      </c>
      <c r="S16" s="22">
        <v>0</v>
      </c>
      <c r="T16" s="22">
        <v>0</v>
      </c>
      <c r="U16" s="22">
        <v>79232782</v>
      </c>
      <c r="V16" s="22">
        <v>0</v>
      </c>
      <c r="W16" s="22">
        <v>200965</v>
      </c>
      <c r="X16" s="22">
        <v>10498774</v>
      </c>
      <c r="Y16" s="22">
        <v>708139</v>
      </c>
      <c r="Z16" s="22">
        <v>8354953</v>
      </c>
      <c r="AA16" s="22">
        <v>37270515</v>
      </c>
      <c r="AB16" s="22">
        <v>1286190</v>
      </c>
      <c r="AC16" s="22">
        <v>1380314</v>
      </c>
      <c r="AD16" s="22">
        <v>59699850</v>
      </c>
      <c r="AE16" s="22">
        <v>19532932</v>
      </c>
      <c r="AF16" s="22">
        <v>472434844</v>
      </c>
      <c r="AG16" s="22">
        <v>681967</v>
      </c>
      <c r="AH16" s="22">
        <v>324140</v>
      </c>
      <c r="AI16" s="22">
        <v>0</v>
      </c>
      <c r="AJ16" s="22">
        <v>473440951</v>
      </c>
      <c r="AK16" s="22">
        <v>492973883</v>
      </c>
    </row>
    <row r="17" spans="1:3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42654000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50888000</v>
      </c>
      <c r="L17" s="22">
        <v>0</v>
      </c>
      <c r="M17" s="22">
        <v>6362000</v>
      </c>
      <c r="N17" s="22">
        <v>61000</v>
      </c>
      <c r="O17" s="22">
        <v>14984000</v>
      </c>
      <c r="P17" s="22">
        <v>1999000</v>
      </c>
      <c r="Q17" s="22">
        <v>0</v>
      </c>
      <c r="R17" s="22">
        <v>376711000</v>
      </c>
      <c r="S17" s="22">
        <v>597000</v>
      </c>
      <c r="T17" s="22">
        <v>0</v>
      </c>
      <c r="U17" s="22">
        <v>494256000</v>
      </c>
      <c r="V17" s="22">
        <v>0</v>
      </c>
      <c r="W17" s="22">
        <v>0</v>
      </c>
      <c r="X17" s="22">
        <v>48708000</v>
      </c>
      <c r="Y17" s="22">
        <v>0</v>
      </c>
      <c r="Z17" s="22">
        <v>38169000</v>
      </c>
      <c r="AA17" s="22">
        <v>321307000</v>
      </c>
      <c r="AB17" s="22">
        <v>0</v>
      </c>
      <c r="AC17" s="22">
        <v>241778000</v>
      </c>
      <c r="AD17" s="22">
        <v>649962000</v>
      </c>
      <c r="AE17" s="22">
        <v>-155706000</v>
      </c>
      <c r="AF17" s="22">
        <v>1321773000</v>
      </c>
      <c r="AG17" s="22">
        <v>12686000</v>
      </c>
      <c r="AH17" s="22">
        <v>2245000</v>
      </c>
      <c r="AI17" s="22">
        <v>87660000</v>
      </c>
      <c r="AJ17" s="22">
        <v>1424364000</v>
      </c>
      <c r="AK17" s="22">
        <v>1268658000</v>
      </c>
    </row>
    <row r="18" spans="1:3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42895025</v>
      </c>
      <c r="F18" s="22">
        <v>3311525</v>
      </c>
      <c r="G18" s="22">
        <v>3494474</v>
      </c>
      <c r="H18" s="22">
        <v>-139839</v>
      </c>
      <c r="I18" s="22">
        <v>32295252</v>
      </c>
      <c r="J18" s="22">
        <v>4327284</v>
      </c>
      <c r="K18" s="22">
        <v>20251061</v>
      </c>
      <c r="L18" s="22">
        <v>0</v>
      </c>
      <c r="M18" s="22">
        <v>50190350</v>
      </c>
      <c r="N18" s="22">
        <v>0</v>
      </c>
      <c r="O18" s="22">
        <v>12652684</v>
      </c>
      <c r="P18" s="22">
        <v>77553441</v>
      </c>
      <c r="Q18" s="22">
        <v>3067033</v>
      </c>
      <c r="R18" s="22">
        <v>52297099</v>
      </c>
      <c r="S18" s="22">
        <v>0</v>
      </c>
      <c r="T18" s="22">
        <v>0</v>
      </c>
      <c r="U18" s="22">
        <v>302195389</v>
      </c>
      <c r="V18" s="22">
        <v>0</v>
      </c>
      <c r="W18" s="22">
        <v>0</v>
      </c>
      <c r="X18" s="22">
        <v>44855605</v>
      </c>
      <c r="Y18" s="22">
        <v>2669950</v>
      </c>
      <c r="Z18" s="22">
        <v>43597222</v>
      </c>
      <c r="AA18" s="22">
        <v>274563964</v>
      </c>
      <c r="AB18" s="22">
        <v>12284257</v>
      </c>
      <c r="AC18" s="22">
        <v>7412120</v>
      </c>
      <c r="AD18" s="22">
        <v>385383118</v>
      </c>
      <c r="AE18" s="22">
        <v>-83187729</v>
      </c>
      <c r="AF18" s="22">
        <v>2022762409</v>
      </c>
      <c r="AG18" s="22">
        <v>9808665</v>
      </c>
      <c r="AH18" s="22">
        <v>635959</v>
      </c>
      <c r="AI18" s="22">
        <v>0</v>
      </c>
      <c r="AJ18" s="22">
        <v>2033207033</v>
      </c>
      <c r="AK18" s="22">
        <v>1950019304</v>
      </c>
    </row>
    <row r="19" spans="1:3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6099890</v>
      </c>
      <c r="F19" s="22">
        <v>2477320</v>
      </c>
      <c r="G19" s="22">
        <v>0</v>
      </c>
      <c r="H19" s="22">
        <v>-5680</v>
      </c>
      <c r="I19" s="22">
        <v>0</v>
      </c>
      <c r="J19" s="22">
        <v>0</v>
      </c>
      <c r="K19" s="22">
        <v>16370290</v>
      </c>
      <c r="L19" s="22">
        <v>0</v>
      </c>
      <c r="M19" s="22">
        <v>1745810</v>
      </c>
      <c r="N19" s="22">
        <v>0</v>
      </c>
      <c r="O19" s="22">
        <v>0</v>
      </c>
      <c r="P19" s="22">
        <v>0</v>
      </c>
      <c r="Q19" s="22">
        <v>0</v>
      </c>
      <c r="R19" s="22">
        <v>31391220</v>
      </c>
      <c r="S19" s="22">
        <v>0</v>
      </c>
      <c r="T19" s="22">
        <v>0</v>
      </c>
      <c r="U19" s="22">
        <v>58078850</v>
      </c>
      <c r="V19" s="22">
        <v>0</v>
      </c>
      <c r="W19" s="22">
        <v>0</v>
      </c>
      <c r="X19" s="22">
        <v>13792650</v>
      </c>
      <c r="Y19" s="22">
        <v>807130</v>
      </c>
      <c r="Z19" s="22">
        <v>22994780</v>
      </c>
      <c r="AA19" s="22">
        <v>24532520</v>
      </c>
      <c r="AB19" s="22">
        <v>0</v>
      </c>
      <c r="AC19" s="22">
        <v>4180350</v>
      </c>
      <c r="AD19" s="22">
        <v>66307430</v>
      </c>
      <c r="AE19" s="22">
        <v>-8228580</v>
      </c>
      <c r="AF19" s="22">
        <v>494872415</v>
      </c>
      <c r="AG19" s="22">
        <v>589397</v>
      </c>
      <c r="AH19" s="22">
        <v>205080</v>
      </c>
      <c r="AI19" s="22">
        <v>0</v>
      </c>
      <c r="AJ19" s="22">
        <v>495666892</v>
      </c>
      <c r="AK19" s="22">
        <v>487438312</v>
      </c>
    </row>
    <row r="20" spans="1:37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132547355</v>
      </c>
      <c r="F20" s="22">
        <v>2895972</v>
      </c>
      <c r="G20" s="22">
        <v>0</v>
      </c>
      <c r="H20" s="22">
        <v>0</v>
      </c>
      <c r="I20" s="22">
        <v>0</v>
      </c>
      <c r="J20" s="22">
        <v>0</v>
      </c>
      <c r="K20" s="22">
        <v>13686480</v>
      </c>
      <c r="L20" s="22">
        <v>0</v>
      </c>
      <c r="M20" s="22">
        <v>0</v>
      </c>
      <c r="N20" s="22">
        <v>26274</v>
      </c>
      <c r="O20" s="22">
        <v>39520260</v>
      </c>
      <c r="P20" s="22">
        <v>13012650</v>
      </c>
      <c r="Q20" s="22">
        <v>0</v>
      </c>
      <c r="R20" s="22">
        <v>0</v>
      </c>
      <c r="S20" s="22">
        <v>0</v>
      </c>
      <c r="T20" s="22">
        <v>0</v>
      </c>
      <c r="U20" s="22">
        <v>201688991</v>
      </c>
      <c r="V20" s="22">
        <v>0</v>
      </c>
      <c r="W20" s="22">
        <v>72359</v>
      </c>
      <c r="X20" s="22">
        <v>19364303</v>
      </c>
      <c r="Y20" s="22">
        <v>1759404</v>
      </c>
      <c r="Z20" s="22">
        <v>49696197</v>
      </c>
      <c r="AA20" s="22">
        <v>37475021</v>
      </c>
      <c r="AB20" s="22">
        <v>0</v>
      </c>
      <c r="AC20" s="22">
        <v>1388920</v>
      </c>
      <c r="AD20" s="22">
        <v>109756204</v>
      </c>
      <c r="AE20" s="22">
        <v>91932787</v>
      </c>
      <c r="AF20" s="22">
        <v>959796498</v>
      </c>
      <c r="AG20" s="22">
        <v>1079543</v>
      </c>
      <c r="AH20" s="22">
        <v>785974</v>
      </c>
      <c r="AI20" s="22">
        <v>0</v>
      </c>
      <c r="AJ20" s="22">
        <v>961662015</v>
      </c>
      <c r="AK20" s="22">
        <v>1053594802</v>
      </c>
    </row>
    <row r="21" spans="1:37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4818897</v>
      </c>
      <c r="F21" s="22">
        <v>1399469</v>
      </c>
      <c r="G21" s="22">
        <v>457100</v>
      </c>
      <c r="H21" s="22">
        <v>-457100</v>
      </c>
      <c r="I21" s="22">
        <v>5319558</v>
      </c>
      <c r="J21" s="22">
        <v>0</v>
      </c>
      <c r="K21" s="22">
        <v>2664570</v>
      </c>
      <c r="L21" s="22">
        <v>0</v>
      </c>
      <c r="M21" s="22">
        <v>598887</v>
      </c>
      <c r="N21" s="22">
        <v>0</v>
      </c>
      <c r="O21" s="22">
        <v>0</v>
      </c>
      <c r="P21" s="22">
        <v>0</v>
      </c>
      <c r="Q21" s="22">
        <v>0</v>
      </c>
      <c r="R21" s="22">
        <v>5012250</v>
      </c>
      <c r="S21" s="22">
        <v>47525</v>
      </c>
      <c r="T21" s="22">
        <v>77078</v>
      </c>
      <c r="U21" s="22">
        <v>19938234</v>
      </c>
      <c r="V21" s="22">
        <v>0</v>
      </c>
      <c r="W21" s="22">
        <v>0</v>
      </c>
      <c r="X21" s="22">
        <v>6992577</v>
      </c>
      <c r="Y21" s="22">
        <v>750089</v>
      </c>
      <c r="Z21" s="22">
        <v>2086276</v>
      </c>
      <c r="AA21" s="22">
        <v>25848532</v>
      </c>
      <c r="AB21" s="22">
        <v>441869</v>
      </c>
      <c r="AC21" s="22">
        <v>0</v>
      </c>
      <c r="AD21" s="22">
        <v>36119343</v>
      </c>
      <c r="AE21" s="22">
        <v>-16181109</v>
      </c>
      <c r="AF21" s="22">
        <v>140710062</v>
      </c>
      <c r="AG21" s="22">
        <v>588015</v>
      </c>
      <c r="AH21" s="22">
        <v>93790</v>
      </c>
      <c r="AI21" s="22">
        <v>0</v>
      </c>
      <c r="AJ21" s="22">
        <v>141391867</v>
      </c>
      <c r="AK21" s="22">
        <v>125210758</v>
      </c>
    </row>
    <row r="22" spans="1:37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11619018</v>
      </c>
      <c r="F22" s="22">
        <v>356207</v>
      </c>
      <c r="G22" s="22">
        <v>133036</v>
      </c>
      <c r="H22" s="22">
        <v>-47655</v>
      </c>
      <c r="I22" s="22">
        <v>0</v>
      </c>
      <c r="J22" s="22">
        <v>0</v>
      </c>
      <c r="K22" s="22">
        <v>2111598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1353349</v>
      </c>
      <c r="T22" s="22">
        <v>0</v>
      </c>
      <c r="U22" s="22">
        <v>15525553</v>
      </c>
      <c r="V22" s="22">
        <v>0</v>
      </c>
      <c r="W22" s="22">
        <v>0</v>
      </c>
      <c r="X22" s="22">
        <v>2200596</v>
      </c>
      <c r="Y22" s="22">
        <v>0</v>
      </c>
      <c r="Z22" s="22">
        <v>5049760</v>
      </c>
      <c r="AA22" s="22">
        <v>6061677</v>
      </c>
      <c r="AB22" s="22">
        <v>0</v>
      </c>
      <c r="AC22" s="22">
        <v>0</v>
      </c>
      <c r="AD22" s="22">
        <v>13312033</v>
      </c>
      <c r="AE22" s="22">
        <v>2213520</v>
      </c>
      <c r="AF22" s="22">
        <v>93004654</v>
      </c>
      <c r="AG22" s="22">
        <v>386061</v>
      </c>
      <c r="AH22" s="22">
        <v>69250</v>
      </c>
      <c r="AI22" s="22">
        <v>0</v>
      </c>
      <c r="AJ22" s="22">
        <v>93459965</v>
      </c>
      <c r="AK22" s="22">
        <v>95673485</v>
      </c>
    </row>
    <row r="23" spans="1:37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9885308</v>
      </c>
      <c r="F23" s="22">
        <v>215327</v>
      </c>
      <c r="G23" s="22">
        <v>69077</v>
      </c>
      <c r="H23" s="22">
        <v>-5688</v>
      </c>
      <c r="I23" s="22">
        <v>1449005</v>
      </c>
      <c r="J23" s="22">
        <v>0</v>
      </c>
      <c r="K23" s="22">
        <v>1326136</v>
      </c>
      <c r="L23" s="22">
        <v>46975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12986140</v>
      </c>
      <c r="V23" s="22">
        <v>0</v>
      </c>
      <c r="W23" s="22">
        <v>182556</v>
      </c>
      <c r="X23" s="22">
        <v>1687924</v>
      </c>
      <c r="Y23" s="22">
        <v>46929</v>
      </c>
      <c r="Z23" s="22">
        <v>4543520</v>
      </c>
      <c r="AA23" s="22">
        <v>2775746</v>
      </c>
      <c r="AB23" s="22">
        <v>0</v>
      </c>
      <c r="AC23" s="22">
        <v>0</v>
      </c>
      <c r="AD23" s="22">
        <v>9236675</v>
      </c>
      <c r="AE23" s="22">
        <v>3749465</v>
      </c>
      <c r="AF23" s="22">
        <v>57994935</v>
      </c>
      <c r="AG23" s="22">
        <v>40813</v>
      </c>
      <c r="AH23" s="22">
        <v>344400</v>
      </c>
      <c r="AI23" s="22">
        <v>0</v>
      </c>
      <c r="AJ23" s="22">
        <v>58380148</v>
      </c>
      <c r="AK23" s="22">
        <v>62129613</v>
      </c>
    </row>
    <row r="24" spans="1:37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14935905</v>
      </c>
      <c r="F24" s="22">
        <v>1612334</v>
      </c>
      <c r="G24" s="22">
        <v>4000193</v>
      </c>
      <c r="H24" s="22">
        <v>-4454476</v>
      </c>
      <c r="I24" s="22">
        <v>4166468</v>
      </c>
      <c r="J24" s="22">
        <v>0</v>
      </c>
      <c r="K24" s="22">
        <v>945322</v>
      </c>
      <c r="L24" s="22">
        <v>0</v>
      </c>
      <c r="M24" s="22">
        <v>46846</v>
      </c>
      <c r="N24" s="22">
        <v>0</v>
      </c>
      <c r="O24" s="22">
        <v>0</v>
      </c>
      <c r="P24" s="22">
        <v>0</v>
      </c>
      <c r="Q24" s="22">
        <v>0</v>
      </c>
      <c r="R24" s="22">
        <v>15094147</v>
      </c>
      <c r="S24" s="22">
        <v>0</v>
      </c>
      <c r="T24" s="22">
        <v>0</v>
      </c>
      <c r="U24" s="22">
        <v>36346739</v>
      </c>
      <c r="V24" s="22">
        <v>0</v>
      </c>
      <c r="W24" s="22">
        <v>22105</v>
      </c>
      <c r="X24" s="22">
        <v>5525220</v>
      </c>
      <c r="Y24" s="22">
        <v>543429</v>
      </c>
      <c r="Z24" s="22">
        <v>200000</v>
      </c>
      <c r="AA24" s="22">
        <v>14548187</v>
      </c>
      <c r="AB24" s="22">
        <v>0</v>
      </c>
      <c r="AC24" s="22">
        <v>0</v>
      </c>
      <c r="AD24" s="22">
        <v>20838941</v>
      </c>
      <c r="AE24" s="22">
        <v>15507798</v>
      </c>
      <c r="AF24" s="22">
        <v>193595142</v>
      </c>
      <c r="AG24" s="22">
        <v>1819799</v>
      </c>
      <c r="AH24" s="22">
        <v>298698</v>
      </c>
      <c r="AI24" s="22">
        <v>0</v>
      </c>
      <c r="AJ24" s="22">
        <v>195713639</v>
      </c>
      <c r="AK24" s="22">
        <v>211221437</v>
      </c>
    </row>
    <row r="25" spans="1:37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7041852</v>
      </c>
      <c r="F25" s="22">
        <v>4271746</v>
      </c>
      <c r="G25" s="22">
        <v>990417</v>
      </c>
      <c r="H25" s="22">
        <v>0</v>
      </c>
      <c r="I25" s="22">
        <v>12116974</v>
      </c>
      <c r="J25" s="22">
        <v>0</v>
      </c>
      <c r="K25" s="22">
        <v>28970896</v>
      </c>
      <c r="L25" s="22">
        <v>0</v>
      </c>
      <c r="M25" s="22">
        <v>0</v>
      </c>
      <c r="N25" s="22">
        <v>0</v>
      </c>
      <c r="O25" s="22">
        <v>0</v>
      </c>
      <c r="P25" s="22">
        <v>114303648</v>
      </c>
      <c r="Q25" s="22">
        <v>0</v>
      </c>
      <c r="R25" s="22">
        <v>229951939</v>
      </c>
      <c r="S25" s="22">
        <v>0</v>
      </c>
      <c r="T25" s="22">
        <v>0</v>
      </c>
      <c r="U25" s="22">
        <v>397647472</v>
      </c>
      <c r="V25" s="22">
        <v>0</v>
      </c>
      <c r="W25" s="22">
        <v>7878472</v>
      </c>
      <c r="X25" s="22">
        <v>45143326</v>
      </c>
      <c r="Y25" s="22">
        <v>17324748</v>
      </c>
      <c r="Z25" s="22">
        <v>82712458</v>
      </c>
      <c r="AA25" s="22">
        <v>165422931</v>
      </c>
      <c r="AB25" s="22">
        <v>0</v>
      </c>
      <c r="AC25" s="22">
        <v>0</v>
      </c>
      <c r="AD25" s="22">
        <v>318481935</v>
      </c>
      <c r="AE25" s="22">
        <v>79165537</v>
      </c>
      <c r="AF25" s="22">
        <v>1886035334</v>
      </c>
      <c r="AG25" s="22">
        <v>1027094</v>
      </c>
      <c r="AH25" s="22">
        <v>2903064</v>
      </c>
      <c r="AI25" s="22">
        <v>0</v>
      </c>
      <c r="AJ25" s="22">
        <v>1889965492</v>
      </c>
      <c r="AK25" s="22">
        <v>1969131029</v>
      </c>
    </row>
    <row r="26" spans="1:37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413514533</v>
      </c>
      <c r="F26" s="22">
        <v>13241691</v>
      </c>
      <c r="G26" s="22">
        <v>9545947</v>
      </c>
      <c r="H26" s="22">
        <v>-17450125</v>
      </c>
      <c r="I26" s="22">
        <v>22084939</v>
      </c>
      <c r="J26" s="22">
        <v>0</v>
      </c>
      <c r="K26" s="22">
        <v>32900960</v>
      </c>
      <c r="L26" s="22">
        <v>0</v>
      </c>
      <c r="M26" s="22">
        <v>0</v>
      </c>
      <c r="N26" s="22">
        <v>3189881</v>
      </c>
      <c r="O26" s="22">
        <v>110988417</v>
      </c>
      <c r="P26" s="22">
        <v>292748669</v>
      </c>
      <c r="Q26" s="22">
        <v>0</v>
      </c>
      <c r="R26" s="22">
        <v>229202570</v>
      </c>
      <c r="S26" s="22">
        <v>1885979</v>
      </c>
      <c r="T26" s="22">
        <v>7024397</v>
      </c>
      <c r="U26" s="22">
        <v>1118877858</v>
      </c>
      <c r="V26" s="22">
        <v>0</v>
      </c>
      <c r="W26" s="22">
        <v>29773</v>
      </c>
      <c r="X26" s="22">
        <v>130612664</v>
      </c>
      <c r="Y26" s="22">
        <v>8363300</v>
      </c>
      <c r="Z26" s="22">
        <v>139687518</v>
      </c>
      <c r="AA26" s="22">
        <v>385336166</v>
      </c>
      <c r="AB26" s="22">
        <v>0</v>
      </c>
      <c r="AC26" s="22">
        <v>0</v>
      </c>
      <c r="AD26" s="22">
        <v>664029421</v>
      </c>
      <c r="AE26" s="22">
        <v>454848437</v>
      </c>
      <c r="AF26" s="22">
        <v>4148790033</v>
      </c>
      <c r="AG26" s="22">
        <v>5879819</v>
      </c>
      <c r="AH26" s="22">
        <v>3526456</v>
      </c>
      <c r="AI26" s="22">
        <v>0</v>
      </c>
      <c r="AJ26" s="22">
        <v>4158196308</v>
      </c>
      <c r="AK26" s="22">
        <v>4613044745</v>
      </c>
    </row>
    <row r="27" spans="1:37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3149558</v>
      </c>
      <c r="F27" s="22">
        <v>18011</v>
      </c>
      <c r="G27" s="22">
        <v>52325</v>
      </c>
      <c r="H27" s="22">
        <v>-34704</v>
      </c>
      <c r="I27" s="22">
        <v>16478</v>
      </c>
      <c r="J27" s="22">
        <v>0</v>
      </c>
      <c r="K27" s="22">
        <v>459619</v>
      </c>
      <c r="L27" s="22">
        <v>0</v>
      </c>
      <c r="M27" s="22">
        <v>240000</v>
      </c>
      <c r="N27" s="22">
        <v>0</v>
      </c>
      <c r="O27" s="22">
        <v>0</v>
      </c>
      <c r="P27" s="22">
        <v>0</v>
      </c>
      <c r="Q27" s="22">
        <v>0</v>
      </c>
      <c r="R27" s="22">
        <v>7108</v>
      </c>
      <c r="S27" s="22">
        <v>0</v>
      </c>
      <c r="T27" s="22">
        <v>0</v>
      </c>
      <c r="U27" s="22">
        <v>3908395</v>
      </c>
      <c r="V27" s="22">
        <v>0</v>
      </c>
      <c r="W27" s="22">
        <v>0</v>
      </c>
      <c r="X27" s="22">
        <v>94615</v>
      </c>
      <c r="Y27" s="22">
        <v>0</v>
      </c>
      <c r="Z27" s="22">
        <v>341200</v>
      </c>
      <c r="AA27" s="22">
        <v>346728</v>
      </c>
      <c r="AB27" s="22">
        <v>0</v>
      </c>
      <c r="AC27" s="22">
        <v>0</v>
      </c>
      <c r="AD27" s="22">
        <v>782543</v>
      </c>
      <c r="AE27" s="22">
        <v>3125852</v>
      </c>
      <c r="AF27" s="22">
        <v>9283288</v>
      </c>
      <c r="AG27" s="22">
        <v>269459</v>
      </c>
      <c r="AH27" s="22">
        <v>53545</v>
      </c>
      <c r="AI27" s="22">
        <v>0</v>
      </c>
      <c r="AJ27" s="22">
        <v>9606292</v>
      </c>
      <c r="AK27" s="22">
        <v>12732144</v>
      </c>
    </row>
    <row r="28" spans="1:37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25680586</v>
      </c>
      <c r="F28" s="22">
        <v>771908</v>
      </c>
      <c r="G28" s="22">
        <v>519831</v>
      </c>
      <c r="H28" s="22">
        <v>-84410</v>
      </c>
      <c r="I28" s="22">
        <v>250034</v>
      </c>
      <c r="J28" s="22">
        <v>3578332</v>
      </c>
      <c r="K28" s="22">
        <v>651924</v>
      </c>
      <c r="L28" s="22">
        <v>0</v>
      </c>
      <c r="M28" s="22">
        <v>132887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31501092</v>
      </c>
      <c r="V28" s="22">
        <v>0</v>
      </c>
      <c r="W28" s="22">
        <v>0</v>
      </c>
      <c r="X28" s="22">
        <v>5644854</v>
      </c>
      <c r="Y28" s="22">
        <v>513767</v>
      </c>
      <c r="Z28" s="22">
        <v>1425561</v>
      </c>
      <c r="AA28" s="22">
        <v>3542203</v>
      </c>
      <c r="AB28" s="22">
        <v>0</v>
      </c>
      <c r="AC28" s="22">
        <v>0</v>
      </c>
      <c r="AD28" s="22">
        <v>11126385</v>
      </c>
      <c r="AE28" s="22">
        <v>20374707</v>
      </c>
      <c r="AF28" s="22">
        <v>80627303</v>
      </c>
      <c r="AG28" s="22">
        <v>7109954</v>
      </c>
      <c r="AH28" s="22">
        <v>261155</v>
      </c>
      <c r="AI28" s="22">
        <v>0</v>
      </c>
      <c r="AJ28" s="22">
        <v>87998412</v>
      </c>
      <c r="AK28" s="22">
        <v>108373119</v>
      </c>
    </row>
    <row r="29" spans="1:37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16507893</v>
      </c>
      <c r="F29" s="22">
        <v>460343</v>
      </c>
      <c r="G29" s="22">
        <v>226054</v>
      </c>
      <c r="H29" s="22">
        <v>-116869</v>
      </c>
      <c r="I29" s="22">
        <v>411200</v>
      </c>
      <c r="J29" s="22">
        <v>31393</v>
      </c>
      <c r="K29" s="22">
        <v>577144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180</v>
      </c>
      <c r="S29" s="22">
        <v>401</v>
      </c>
      <c r="T29" s="22">
        <v>0</v>
      </c>
      <c r="U29" s="22">
        <v>18097739</v>
      </c>
      <c r="V29" s="22">
        <v>0</v>
      </c>
      <c r="W29" s="22">
        <v>459893</v>
      </c>
      <c r="X29" s="22">
        <v>279041</v>
      </c>
      <c r="Y29" s="22">
        <v>83337</v>
      </c>
      <c r="Z29" s="22">
        <v>2590372</v>
      </c>
      <c r="AA29" s="22">
        <v>4790119</v>
      </c>
      <c r="AB29" s="22">
        <v>75686</v>
      </c>
      <c r="AC29" s="22">
        <v>212975</v>
      </c>
      <c r="AD29" s="22">
        <v>8491423</v>
      </c>
      <c r="AE29" s="22">
        <v>9606316</v>
      </c>
      <c r="AF29" s="22">
        <v>52005261</v>
      </c>
      <c r="AG29" s="22">
        <v>1542804</v>
      </c>
      <c r="AH29" s="22">
        <v>110443</v>
      </c>
      <c r="AI29" s="22">
        <v>0</v>
      </c>
      <c r="AJ29" s="22">
        <v>53658508</v>
      </c>
      <c r="AK29" s="22">
        <v>63264824</v>
      </c>
    </row>
    <row r="30" spans="1:37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23735483</v>
      </c>
      <c r="F30" s="22">
        <v>1045098</v>
      </c>
      <c r="G30" s="22">
        <v>443879</v>
      </c>
      <c r="H30" s="22">
        <v>-1050465</v>
      </c>
      <c r="I30" s="22">
        <v>175428</v>
      </c>
      <c r="J30" s="22">
        <v>0</v>
      </c>
      <c r="K30" s="22">
        <v>21239</v>
      </c>
      <c r="L30" s="22">
        <v>3261019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100</v>
      </c>
      <c r="S30" s="22">
        <v>0</v>
      </c>
      <c r="T30" s="22">
        <v>0</v>
      </c>
      <c r="U30" s="22">
        <v>27631781</v>
      </c>
      <c r="V30" s="22">
        <v>0</v>
      </c>
      <c r="W30" s="22">
        <v>421996</v>
      </c>
      <c r="X30" s="22">
        <v>984247</v>
      </c>
      <c r="Y30" s="22">
        <v>300</v>
      </c>
      <c r="Z30" s="22">
        <v>881125</v>
      </c>
      <c r="AA30" s="22">
        <v>3261019</v>
      </c>
      <c r="AB30" s="22">
        <v>0</v>
      </c>
      <c r="AC30" s="22">
        <v>632783</v>
      </c>
      <c r="AD30" s="22">
        <v>6181470</v>
      </c>
      <c r="AE30" s="22">
        <v>21450311</v>
      </c>
      <c r="AF30" s="22">
        <v>42301102</v>
      </c>
      <c r="AG30" s="22">
        <v>2813029</v>
      </c>
      <c r="AH30" s="22">
        <v>131914</v>
      </c>
      <c r="AI30" s="22">
        <v>2555418</v>
      </c>
      <c r="AJ30" s="22">
        <v>47801463</v>
      </c>
      <c r="AK30" s="22">
        <v>69251774</v>
      </c>
    </row>
    <row r="31" spans="1:37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41875678</v>
      </c>
      <c r="F31" s="22">
        <v>1526121</v>
      </c>
      <c r="G31" s="22">
        <v>224141</v>
      </c>
      <c r="H31" s="22">
        <v>-225832</v>
      </c>
      <c r="I31" s="22">
        <v>6929759</v>
      </c>
      <c r="J31" s="22">
        <v>305417</v>
      </c>
      <c r="K31" s="22">
        <v>538476</v>
      </c>
      <c r="L31" s="22">
        <v>0</v>
      </c>
      <c r="M31" s="22">
        <v>214025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51387785</v>
      </c>
      <c r="V31" s="22">
        <v>0</v>
      </c>
      <c r="W31" s="22">
        <v>722480</v>
      </c>
      <c r="X31" s="22">
        <v>3731562</v>
      </c>
      <c r="Y31" s="22">
        <v>132496</v>
      </c>
      <c r="Z31" s="22">
        <v>1657242</v>
      </c>
      <c r="AA31" s="22">
        <v>3975068</v>
      </c>
      <c r="AB31" s="22">
        <v>0</v>
      </c>
      <c r="AC31" s="22">
        <v>0</v>
      </c>
      <c r="AD31" s="22">
        <v>10218848</v>
      </c>
      <c r="AE31" s="22">
        <v>41168937</v>
      </c>
      <c r="AF31" s="22">
        <v>284167892</v>
      </c>
      <c r="AG31" s="22">
        <v>888384</v>
      </c>
      <c r="AH31" s="22">
        <v>194431</v>
      </c>
      <c r="AI31" s="22">
        <v>0</v>
      </c>
      <c r="AJ31" s="22">
        <v>285250707</v>
      </c>
      <c r="AK31" s="22">
        <v>326419644</v>
      </c>
    </row>
    <row r="32" spans="1:37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9715287</v>
      </c>
      <c r="F32" s="22">
        <v>217787</v>
      </c>
      <c r="G32" s="22">
        <v>61728</v>
      </c>
      <c r="H32" s="22">
        <v>0</v>
      </c>
      <c r="I32" s="22">
        <v>91272</v>
      </c>
      <c r="J32" s="22">
        <v>0</v>
      </c>
      <c r="K32" s="22">
        <v>3697972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6117026</v>
      </c>
      <c r="S32" s="22">
        <v>0</v>
      </c>
      <c r="T32" s="22">
        <v>914667</v>
      </c>
      <c r="U32" s="22">
        <v>20815739</v>
      </c>
      <c r="V32" s="22">
        <v>0</v>
      </c>
      <c r="W32" s="22">
        <v>0</v>
      </c>
      <c r="X32" s="22">
        <v>625888</v>
      </c>
      <c r="Y32" s="22">
        <v>0</v>
      </c>
      <c r="Z32" s="22">
        <v>6119991</v>
      </c>
      <c r="AA32" s="22">
        <v>2774935</v>
      </c>
      <c r="AB32" s="22">
        <v>0</v>
      </c>
      <c r="AC32" s="22">
        <v>93000</v>
      </c>
      <c r="AD32" s="22">
        <v>9613814</v>
      </c>
      <c r="AE32" s="22">
        <v>11201925</v>
      </c>
      <c r="AF32" s="22">
        <v>74082901</v>
      </c>
      <c r="AG32" s="22">
        <v>58907</v>
      </c>
      <c r="AH32" s="22">
        <v>96300</v>
      </c>
      <c r="AI32" s="22">
        <v>0</v>
      </c>
      <c r="AJ32" s="22">
        <v>74238108</v>
      </c>
      <c r="AK32" s="22">
        <v>85440033</v>
      </c>
    </row>
    <row r="33" spans="1:37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8351408</v>
      </c>
      <c r="F33" s="22">
        <v>321622</v>
      </c>
      <c r="G33" s="22">
        <v>259770</v>
      </c>
      <c r="H33" s="22">
        <v>-409516</v>
      </c>
      <c r="I33" s="22">
        <v>66203</v>
      </c>
      <c r="J33" s="22">
        <v>0</v>
      </c>
      <c r="K33" s="22">
        <v>171772</v>
      </c>
      <c r="L33" s="22">
        <v>0</v>
      </c>
      <c r="M33" s="22">
        <v>6684</v>
      </c>
      <c r="N33" s="22">
        <v>0</v>
      </c>
      <c r="O33" s="22">
        <v>0</v>
      </c>
      <c r="P33" s="22">
        <v>2763861</v>
      </c>
      <c r="Q33" s="22">
        <v>0</v>
      </c>
      <c r="R33" s="22">
        <v>12002975</v>
      </c>
      <c r="S33" s="22">
        <v>0</v>
      </c>
      <c r="T33" s="22">
        <v>0</v>
      </c>
      <c r="U33" s="22">
        <v>23534779</v>
      </c>
      <c r="V33" s="22">
        <v>0</v>
      </c>
      <c r="W33" s="22">
        <v>29197</v>
      </c>
      <c r="X33" s="22">
        <v>343457</v>
      </c>
      <c r="Y33" s="22">
        <v>23201</v>
      </c>
      <c r="Z33" s="22">
        <v>967708</v>
      </c>
      <c r="AA33" s="22">
        <v>0</v>
      </c>
      <c r="AB33" s="22">
        <v>131516</v>
      </c>
      <c r="AC33" s="22">
        <v>100000</v>
      </c>
      <c r="AD33" s="22">
        <v>1595079</v>
      </c>
      <c r="AE33" s="22">
        <v>21939700</v>
      </c>
      <c r="AF33" s="22">
        <v>35540796</v>
      </c>
      <c r="AG33" s="22">
        <v>907408</v>
      </c>
      <c r="AH33" s="22">
        <v>104890</v>
      </c>
      <c r="AI33" s="22">
        <v>0</v>
      </c>
      <c r="AJ33" s="22">
        <v>36553094</v>
      </c>
      <c r="AK33" s="22">
        <v>58492794</v>
      </c>
    </row>
    <row r="34" spans="1:37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79376616</v>
      </c>
      <c r="F34" s="22">
        <v>1249109</v>
      </c>
      <c r="G34" s="22">
        <v>955037</v>
      </c>
      <c r="H34" s="22">
        <v>-432967</v>
      </c>
      <c r="I34" s="22">
        <v>1443866</v>
      </c>
      <c r="J34" s="22">
        <v>0</v>
      </c>
      <c r="K34" s="22">
        <v>1414969</v>
      </c>
      <c r="L34" s="22">
        <v>578595</v>
      </c>
      <c r="M34" s="22">
        <v>345090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35157</v>
      </c>
      <c r="T34" s="22">
        <v>6081438</v>
      </c>
      <c r="U34" s="22">
        <v>91046910</v>
      </c>
      <c r="V34" s="22">
        <v>0</v>
      </c>
      <c r="W34" s="22">
        <v>2070956</v>
      </c>
      <c r="X34" s="22">
        <v>6084829</v>
      </c>
      <c r="Y34" s="22">
        <v>1380884</v>
      </c>
      <c r="Z34" s="22">
        <v>331594</v>
      </c>
      <c r="AA34" s="22">
        <v>578595</v>
      </c>
      <c r="AB34" s="22">
        <v>0</v>
      </c>
      <c r="AC34" s="22">
        <v>1841511</v>
      </c>
      <c r="AD34" s="22">
        <v>12288369</v>
      </c>
      <c r="AE34" s="22">
        <v>78758541</v>
      </c>
      <c r="AF34" s="22">
        <v>243866772</v>
      </c>
      <c r="AG34" s="22">
        <v>25382775</v>
      </c>
      <c r="AH34" s="22">
        <v>394728</v>
      </c>
      <c r="AI34" s="22">
        <v>0</v>
      </c>
      <c r="AJ34" s="22">
        <v>269644275</v>
      </c>
      <c r="AK34" s="22">
        <v>348402816</v>
      </c>
    </row>
    <row r="35" spans="1:37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42359595</v>
      </c>
      <c r="F35" s="22">
        <v>478539</v>
      </c>
      <c r="G35" s="22">
        <v>60362</v>
      </c>
      <c r="H35" s="22">
        <v>0</v>
      </c>
      <c r="I35" s="22">
        <v>400572</v>
      </c>
      <c r="J35" s="22">
        <v>0</v>
      </c>
      <c r="K35" s="22">
        <v>692834</v>
      </c>
      <c r="L35" s="22">
        <v>0</v>
      </c>
      <c r="M35" s="22">
        <v>14870</v>
      </c>
      <c r="N35" s="22">
        <v>0</v>
      </c>
      <c r="O35" s="22">
        <v>0</v>
      </c>
      <c r="P35" s="22">
        <v>0</v>
      </c>
      <c r="Q35" s="22">
        <v>0</v>
      </c>
      <c r="R35" s="22">
        <v>15417094</v>
      </c>
      <c r="S35" s="22">
        <v>100100</v>
      </c>
      <c r="T35" s="22">
        <v>82484</v>
      </c>
      <c r="U35" s="22">
        <v>59606450</v>
      </c>
      <c r="V35" s="22">
        <v>0</v>
      </c>
      <c r="W35" s="22">
        <v>525725</v>
      </c>
      <c r="X35" s="22">
        <v>3205712</v>
      </c>
      <c r="Y35" s="22">
        <v>350720</v>
      </c>
      <c r="Z35" s="22">
        <v>7127485</v>
      </c>
      <c r="AA35" s="22">
        <v>7953489</v>
      </c>
      <c r="AB35" s="22">
        <v>0</v>
      </c>
      <c r="AC35" s="22">
        <v>659986</v>
      </c>
      <c r="AD35" s="22">
        <v>19823117</v>
      </c>
      <c r="AE35" s="22">
        <v>39783333</v>
      </c>
      <c r="AF35" s="22">
        <v>184232892</v>
      </c>
      <c r="AG35" s="22">
        <v>4764018</v>
      </c>
      <c r="AH35" s="22">
        <v>211648</v>
      </c>
      <c r="AI35" s="22">
        <v>0</v>
      </c>
      <c r="AJ35" s="22">
        <v>189208558</v>
      </c>
      <c r="AK35" s="22">
        <v>228991891</v>
      </c>
    </row>
    <row r="36" spans="1:37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4103369</v>
      </c>
      <c r="F36" s="22">
        <v>789666</v>
      </c>
      <c r="G36" s="22">
        <v>337115</v>
      </c>
      <c r="H36" s="22">
        <v>-509979</v>
      </c>
      <c r="I36" s="22">
        <v>1111006</v>
      </c>
      <c r="J36" s="22">
        <v>3362446</v>
      </c>
      <c r="K36" s="22">
        <v>435222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16446077</v>
      </c>
      <c r="S36" s="22">
        <v>0</v>
      </c>
      <c r="T36" s="22">
        <v>1726009</v>
      </c>
      <c r="U36" s="22">
        <v>27800931</v>
      </c>
      <c r="V36" s="22">
        <v>0</v>
      </c>
      <c r="W36" s="22">
        <v>0</v>
      </c>
      <c r="X36" s="22">
        <v>2000078</v>
      </c>
      <c r="Y36" s="22">
        <v>98819</v>
      </c>
      <c r="Z36" s="22">
        <v>7082769</v>
      </c>
      <c r="AA36" s="22">
        <v>9340319</v>
      </c>
      <c r="AB36" s="22">
        <v>985950</v>
      </c>
      <c r="AC36" s="22">
        <v>0</v>
      </c>
      <c r="AD36" s="22">
        <v>19507935</v>
      </c>
      <c r="AE36" s="22">
        <v>8292996</v>
      </c>
      <c r="AF36" s="22">
        <v>63746503</v>
      </c>
      <c r="AG36" s="22">
        <v>1973351</v>
      </c>
      <c r="AH36" s="22">
        <v>293632</v>
      </c>
      <c r="AI36" s="22">
        <v>0</v>
      </c>
      <c r="AJ36" s="22">
        <v>66013486</v>
      </c>
      <c r="AK36" s="22">
        <v>74306482</v>
      </c>
    </row>
    <row r="37" spans="1:37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8851164</v>
      </c>
      <c r="F37" s="22">
        <v>623144</v>
      </c>
      <c r="G37" s="22">
        <v>332805</v>
      </c>
      <c r="H37" s="22">
        <v>0</v>
      </c>
      <c r="I37" s="22">
        <v>0</v>
      </c>
      <c r="J37" s="22">
        <v>0</v>
      </c>
      <c r="K37" s="22">
        <v>795224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2504286</v>
      </c>
      <c r="S37" s="22">
        <v>0</v>
      </c>
      <c r="T37" s="22">
        <v>0</v>
      </c>
      <c r="U37" s="22">
        <v>13106623</v>
      </c>
      <c r="V37" s="22">
        <v>0</v>
      </c>
      <c r="W37" s="22">
        <v>0</v>
      </c>
      <c r="X37" s="22">
        <v>504055</v>
      </c>
      <c r="Y37" s="22">
        <v>0</v>
      </c>
      <c r="Z37" s="22">
        <v>947218</v>
      </c>
      <c r="AA37" s="22">
        <v>0</v>
      </c>
      <c r="AB37" s="22">
        <v>189479</v>
      </c>
      <c r="AC37" s="22">
        <v>99000</v>
      </c>
      <c r="AD37" s="22">
        <v>1739752</v>
      </c>
      <c r="AE37" s="22">
        <v>11366871</v>
      </c>
      <c r="AF37" s="22">
        <v>34360637</v>
      </c>
      <c r="AG37" s="22">
        <v>1026639</v>
      </c>
      <c r="AH37" s="22">
        <v>110896</v>
      </c>
      <c r="AI37" s="22">
        <v>0</v>
      </c>
      <c r="AJ37" s="22">
        <v>35498172</v>
      </c>
      <c r="AK37" s="22">
        <v>46865043</v>
      </c>
    </row>
    <row r="38" spans="1:37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3329035</v>
      </c>
      <c r="F38" s="22">
        <v>1725255</v>
      </c>
      <c r="G38" s="22">
        <v>3453297</v>
      </c>
      <c r="H38" s="22">
        <v>-5060074</v>
      </c>
      <c r="I38" s="22">
        <v>560746</v>
      </c>
      <c r="J38" s="22">
        <v>0</v>
      </c>
      <c r="K38" s="22">
        <v>354227</v>
      </c>
      <c r="L38" s="22">
        <v>0</v>
      </c>
      <c r="M38" s="22">
        <v>920414</v>
      </c>
      <c r="N38" s="22">
        <v>0</v>
      </c>
      <c r="O38" s="22">
        <v>0</v>
      </c>
      <c r="P38" s="22">
        <v>0</v>
      </c>
      <c r="Q38" s="22">
        <v>0</v>
      </c>
      <c r="R38" s="22">
        <v>29801979</v>
      </c>
      <c r="S38" s="22">
        <v>0</v>
      </c>
      <c r="T38" s="22">
        <v>0</v>
      </c>
      <c r="U38" s="22">
        <v>35084879</v>
      </c>
      <c r="V38" s="22">
        <v>0</v>
      </c>
      <c r="W38" s="22">
        <v>0</v>
      </c>
      <c r="X38" s="22">
        <v>2880976</v>
      </c>
      <c r="Y38" s="22">
        <v>0</v>
      </c>
      <c r="Z38" s="22">
        <v>0</v>
      </c>
      <c r="AA38" s="22">
        <v>890942</v>
      </c>
      <c r="AB38" s="22">
        <v>210225</v>
      </c>
      <c r="AC38" s="22">
        <v>527480</v>
      </c>
      <c r="AD38" s="22">
        <v>4509623</v>
      </c>
      <c r="AE38" s="22">
        <v>30575256</v>
      </c>
      <c r="AF38" s="22">
        <v>84191697</v>
      </c>
      <c r="AG38" s="22">
        <v>2272817</v>
      </c>
      <c r="AH38" s="22">
        <v>83551</v>
      </c>
      <c r="AI38" s="22">
        <v>0</v>
      </c>
      <c r="AJ38" s="22">
        <v>86548065</v>
      </c>
      <c r="AK38" s="22">
        <v>117123321</v>
      </c>
    </row>
    <row r="39" spans="1:37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83477669</v>
      </c>
      <c r="F39" s="22">
        <v>1215926</v>
      </c>
      <c r="G39" s="22">
        <v>253987</v>
      </c>
      <c r="H39" s="22">
        <v>-614595</v>
      </c>
      <c r="I39" s="22">
        <v>1616132</v>
      </c>
      <c r="J39" s="22">
        <v>0</v>
      </c>
      <c r="K39" s="22">
        <v>1381997</v>
      </c>
      <c r="L39" s="22">
        <v>0</v>
      </c>
      <c r="M39" s="22">
        <v>2219134</v>
      </c>
      <c r="N39" s="22">
        <v>0</v>
      </c>
      <c r="O39" s="22">
        <v>0</v>
      </c>
      <c r="P39" s="22">
        <v>0</v>
      </c>
      <c r="Q39" s="22">
        <v>0</v>
      </c>
      <c r="R39" s="22">
        <v>258658</v>
      </c>
      <c r="S39" s="22">
        <v>0</v>
      </c>
      <c r="T39" s="22">
        <v>0</v>
      </c>
      <c r="U39" s="22">
        <v>89808908</v>
      </c>
      <c r="V39" s="22">
        <v>0</v>
      </c>
      <c r="W39" s="22">
        <v>1511299</v>
      </c>
      <c r="X39" s="22">
        <v>4293405</v>
      </c>
      <c r="Y39" s="22">
        <v>9200</v>
      </c>
      <c r="Z39" s="22">
        <v>5384049</v>
      </c>
      <c r="AA39" s="22">
        <v>2926515</v>
      </c>
      <c r="AB39" s="22">
        <v>0</v>
      </c>
      <c r="AC39" s="22">
        <v>0</v>
      </c>
      <c r="AD39" s="22">
        <v>14124468</v>
      </c>
      <c r="AE39" s="22">
        <v>75684440</v>
      </c>
      <c r="AF39" s="22">
        <v>346261157</v>
      </c>
      <c r="AG39" s="22">
        <v>3565227</v>
      </c>
      <c r="AH39" s="22">
        <v>518363</v>
      </c>
      <c r="AI39" s="22">
        <v>0</v>
      </c>
      <c r="AJ39" s="22">
        <v>350344747</v>
      </c>
      <c r="AK39" s="22">
        <v>426029187</v>
      </c>
    </row>
    <row r="40" spans="1:37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5755414</v>
      </c>
      <c r="F40" s="22">
        <v>736866</v>
      </c>
      <c r="G40" s="22">
        <v>375571</v>
      </c>
      <c r="H40" s="22">
        <v>0</v>
      </c>
      <c r="I40" s="22">
        <v>0</v>
      </c>
      <c r="J40" s="22">
        <v>0</v>
      </c>
      <c r="K40" s="22">
        <v>4934246</v>
      </c>
      <c r="L40" s="22">
        <v>6037327</v>
      </c>
      <c r="M40" s="22">
        <v>0</v>
      </c>
      <c r="N40" s="22">
        <v>0</v>
      </c>
      <c r="O40" s="22">
        <v>23535356</v>
      </c>
      <c r="P40" s="22">
        <v>1490250</v>
      </c>
      <c r="Q40" s="22">
        <v>0</v>
      </c>
      <c r="R40" s="22">
        <v>57458951</v>
      </c>
      <c r="S40" s="22">
        <v>0</v>
      </c>
      <c r="T40" s="22">
        <v>0</v>
      </c>
      <c r="U40" s="22">
        <v>100323981</v>
      </c>
      <c r="V40" s="22">
        <v>0</v>
      </c>
      <c r="W40" s="22">
        <v>0</v>
      </c>
      <c r="X40" s="22">
        <v>2243852</v>
      </c>
      <c r="Y40" s="22">
        <v>0</v>
      </c>
      <c r="Z40" s="22">
        <v>2754875</v>
      </c>
      <c r="AA40" s="22">
        <v>9984659</v>
      </c>
      <c r="AB40" s="22">
        <v>0</v>
      </c>
      <c r="AC40" s="22">
        <v>0</v>
      </c>
      <c r="AD40" s="22">
        <v>14983386</v>
      </c>
      <c r="AE40" s="22">
        <v>85340595</v>
      </c>
      <c r="AF40" s="22">
        <v>152299791</v>
      </c>
      <c r="AG40" s="22">
        <v>1544635</v>
      </c>
      <c r="AH40" s="22">
        <v>244807</v>
      </c>
      <c r="AI40" s="22">
        <v>0</v>
      </c>
      <c r="AJ40" s="22">
        <v>154089233</v>
      </c>
      <c r="AK40" s="22">
        <v>239429828</v>
      </c>
    </row>
    <row r="41" spans="1:37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9925083</v>
      </c>
      <c r="F41" s="22">
        <v>149663</v>
      </c>
      <c r="G41" s="22">
        <v>66766</v>
      </c>
      <c r="H41" s="22">
        <v>0</v>
      </c>
      <c r="I41" s="22">
        <v>269362</v>
      </c>
      <c r="J41" s="22">
        <v>0</v>
      </c>
      <c r="K41" s="22">
        <v>458730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41360</v>
      </c>
      <c r="T41" s="22">
        <v>0</v>
      </c>
      <c r="U41" s="22">
        <v>10910964</v>
      </c>
      <c r="V41" s="22">
        <v>0</v>
      </c>
      <c r="W41" s="22">
        <v>0</v>
      </c>
      <c r="X41" s="22">
        <v>579297</v>
      </c>
      <c r="Y41" s="22">
        <v>400</v>
      </c>
      <c r="Z41" s="22">
        <v>1689451</v>
      </c>
      <c r="AA41" s="22">
        <v>0</v>
      </c>
      <c r="AB41" s="22">
        <v>0</v>
      </c>
      <c r="AC41" s="22">
        <v>0</v>
      </c>
      <c r="AD41" s="22">
        <v>2269148</v>
      </c>
      <c r="AE41" s="22">
        <v>8641816</v>
      </c>
      <c r="AF41" s="22">
        <v>18349195</v>
      </c>
      <c r="AG41" s="22">
        <v>434598</v>
      </c>
      <c r="AH41" s="22">
        <v>65021</v>
      </c>
      <c r="AI41" s="22">
        <v>0</v>
      </c>
      <c r="AJ41" s="22">
        <v>18848814</v>
      </c>
      <c r="AK41" s="22">
        <v>27490630</v>
      </c>
    </row>
    <row r="42" spans="1:37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42843478</v>
      </c>
      <c r="F42" s="22">
        <v>751433</v>
      </c>
      <c r="G42" s="22">
        <v>315019</v>
      </c>
      <c r="H42" s="22">
        <v>-150000</v>
      </c>
      <c r="I42" s="22">
        <v>3097288</v>
      </c>
      <c r="J42" s="22">
        <v>153277</v>
      </c>
      <c r="K42" s="22">
        <v>245572</v>
      </c>
      <c r="L42" s="22">
        <v>0</v>
      </c>
      <c r="M42" s="22">
        <v>31472</v>
      </c>
      <c r="N42" s="22">
        <v>0</v>
      </c>
      <c r="O42" s="22">
        <v>0</v>
      </c>
      <c r="P42" s="22">
        <v>0</v>
      </c>
      <c r="Q42" s="22">
        <v>0</v>
      </c>
      <c r="R42" s="22">
        <v>491366</v>
      </c>
      <c r="S42" s="22">
        <v>0</v>
      </c>
      <c r="T42" s="22">
        <v>15600</v>
      </c>
      <c r="U42" s="22">
        <v>47794505</v>
      </c>
      <c r="V42" s="22">
        <v>0</v>
      </c>
      <c r="W42" s="22">
        <v>0</v>
      </c>
      <c r="X42" s="22">
        <v>1909213</v>
      </c>
      <c r="Y42" s="22">
        <v>176500</v>
      </c>
      <c r="Z42" s="22">
        <v>8275253</v>
      </c>
      <c r="AA42" s="22">
        <v>4109825</v>
      </c>
      <c r="AB42" s="22">
        <v>0</v>
      </c>
      <c r="AC42" s="22">
        <v>674207</v>
      </c>
      <c r="AD42" s="22">
        <v>15144998</v>
      </c>
      <c r="AE42" s="22">
        <v>32649507</v>
      </c>
      <c r="AF42" s="22">
        <v>84885704</v>
      </c>
      <c r="AG42" s="22">
        <v>15541825</v>
      </c>
      <c r="AH42" s="22">
        <v>458308</v>
      </c>
      <c r="AI42" s="22">
        <v>0</v>
      </c>
      <c r="AJ42" s="22">
        <v>100885837</v>
      </c>
      <c r="AK42" s="22">
        <v>133535344</v>
      </c>
    </row>
    <row r="43" spans="1:37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19347990</v>
      </c>
      <c r="F43" s="22">
        <v>2372250</v>
      </c>
      <c r="G43" s="22">
        <v>1382814</v>
      </c>
      <c r="H43" s="22">
        <v>-886580</v>
      </c>
      <c r="I43" s="22">
        <v>7219732</v>
      </c>
      <c r="J43" s="22">
        <v>0</v>
      </c>
      <c r="K43" s="22">
        <v>6016012</v>
      </c>
      <c r="L43" s="22">
        <v>0</v>
      </c>
      <c r="M43" s="22">
        <v>248126</v>
      </c>
      <c r="N43" s="22">
        <v>0</v>
      </c>
      <c r="O43" s="22">
        <v>0</v>
      </c>
      <c r="P43" s="22">
        <v>0</v>
      </c>
      <c r="Q43" s="22">
        <v>0</v>
      </c>
      <c r="R43" s="22">
        <v>469544</v>
      </c>
      <c r="S43" s="22">
        <v>0</v>
      </c>
      <c r="T43" s="22">
        <v>0</v>
      </c>
      <c r="U43" s="22">
        <v>36169888</v>
      </c>
      <c r="V43" s="22">
        <v>0</v>
      </c>
      <c r="W43" s="22">
        <v>0</v>
      </c>
      <c r="X43" s="22">
        <v>6765291</v>
      </c>
      <c r="Y43" s="22">
        <v>3007197</v>
      </c>
      <c r="Z43" s="22">
        <v>7637200</v>
      </c>
      <c r="AA43" s="22">
        <v>11925304</v>
      </c>
      <c r="AB43" s="22">
        <v>0</v>
      </c>
      <c r="AC43" s="22">
        <v>0</v>
      </c>
      <c r="AD43" s="22">
        <v>29334992</v>
      </c>
      <c r="AE43" s="22">
        <v>6834896</v>
      </c>
      <c r="AF43" s="22">
        <v>221320329</v>
      </c>
      <c r="AG43" s="22">
        <v>3141845</v>
      </c>
      <c r="AH43" s="22">
        <v>349486</v>
      </c>
      <c r="AI43" s="22">
        <v>0</v>
      </c>
      <c r="AJ43" s="22">
        <v>224811660</v>
      </c>
      <c r="AK43" s="22">
        <v>231646556</v>
      </c>
    </row>
    <row r="44" spans="1:37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10554820</v>
      </c>
      <c r="F44" s="22">
        <v>764209</v>
      </c>
      <c r="G44" s="22">
        <v>1109348</v>
      </c>
      <c r="H44" s="22">
        <v>-921201</v>
      </c>
      <c r="I44" s="22">
        <v>451870</v>
      </c>
      <c r="J44" s="22">
        <v>0</v>
      </c>
      <c r="K44" s="22">
        <v>246102</v>
      </c>
      <c r="L44" s="22">
        <v>0</v>
      </c>
      <c r="M44" s="22">
        <v>1500</v>
      </c>
      <c r="N44" s="22">
        <v>0</v>
      </c>
      <c r="O44" s="22">
        <v>0</v>
      </c>
      <c r="P44" s="22">
        <v>0</v>
      </c>
      <c r="Q44" s="22">
        <v>0</v>
      </c>
      <c r="R44" s="22">
        <v>3000070</v>
      </c>
      <c r="S44" s="22">
        <v>0</v>
      </c>
      <c r="T44" s="22">
        <v>0</v>
      </c>
      <c r="U44" s="22">
        <v>15206718</v>
      </c>
      <c r="V44" s="22">
        <v>0</v>
      </c>
      <c r="W44" s="22">
        <v>0</v>
      </c>
      <c r="X44" s="22">
        <v>1386027</v>
      </c>
      <c r="Y44" s="22">
        <v>892</v>
      </c>
      <c r="Z44" s="22">
        <v>3751116</v>
      </c>
      <c r="AA44" s="22">
        <v>92233</v>
      </c>
      <c r="AB44" s="22">
        <v>0</v>
      </c>
      <c r="AC44" s="22">
        <v>0</v>
      </c>
      <c r="AD44" s="22">
        <v>5230268</v>
      </c>
      <c r="AE44" s="22">
        <v>9976450</v>
      </c>
      <c r="AF44" s="22">
        <v>72587636</v>
      </c>
      <c r="AG44" s="22">
        <v>2688759</v>
      </c>
      <c r="AH44" s="22">
        <v>239127</v>
      </c>
      <c r="AI44" s="22">
        <v>0</v>
      </c>
      <c r="AJ44" s="22">
        <v>75515522</v>
      </c>
      <c r="AK44" s="22">
        <v>85491972</v>
      </c>
    </row>
    <row r="45" spans="1:37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103493227</v>
      </c>
      <c r="F45" s="22">
        <v>2775630</v>
      </c>
      <c r="G45" s="22">
        <v>1460214</v>
      </c>
      <c r="H45" s="22">
        <v>-273900</v>
      </c>
      <c r="I45" s="22">
        <v>1765914</v>
      </c>
      <c r="J45" s="22">
        <v>3867646</v>
      </c>
      <c r="K45" s="22">
        <v>9074644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21793760</v>
      </c>
      <c r="S45" s="22">
        <v>22704</v>
      </c>
      <c r="T45" s="22">
        <v>0</v>
      </c>
      <c r="U45" s="22">
        <v>143979839</v>
      </c>
      <c r="V45" s="22">
        <v>1000000</v>
      </c>
      <c r="W45" s="22">
        <v>0</v>
      </c>
      <c r="X45" s="22">
        <v>8353499</v>
      </c>
      <c r="Y45" s="22">
        <v>3783516</v>
      </c>
      <c r="Z45" s="22">
        <v>3374137</v>
      </c>
      <c r="AA45" s="22">
        <v>38922480</v>
      </c>
      <c r="AB45" s="22">
        <v>116386</v>
      </c>
      <c r="AC45" s="22">
        <v>0</v>
      </c>
      <c r="AD45" s="22">
        <v>55550018</v>
      </c>
      <c r="AE45" s="22">
        <v>88429821</v>
      </c>
      <c r="AF45" s="22">
        <v>432870638</v>
      </c>
      <c r="AG45" s="22">
        <v>814236</v>
      </c>
      <c r="AH45" s="22">
        <v>811918</v>
      </c>
      <c r="AI45" s="22">
        <v>0</v>
      </c>
      <c r="AJ45" s="22">
        <v>434496792</v>
      </c>
      <c r="AK45" s="22">
        <v>522926613</v>
      </c>
    </row>
    <row r="46" spans="1:37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44454300</v>
      </c>
      <c r="F46" s="22">
        <v>1285754</v>
      </c>
      <c r="G46" s="22">
        <v>1854260</v>
      </c>
      <c r="H46" s="22">
        <v>-2115967</v>
      </c>
      <c r="I46" s="22">
        <v>7799399</v>
      </c>
      <c r="J46" s="22">
        <v>454412</v>
      </c>
      <c r="K46" s="22">
        <v>9505313</v>
      </c>
      <c r="L46" s="22">
        <v>0</v>
      </c>
      <c r="M46" s="22">
        <v>0</v>
      </c>
      <c r="N46" s="22">
        <v>0</v>
      </c>
      <c r="O46" s="22">
        <v>0</v>
      </c>
      <c r="P46" s="22">
        <v>16497000</v>
      </c>
      <c r="Q46" s="22">
        <v>0</v>
      </c>
      <c r="R46" s="22">
        <v>100046981</v>
      </c>
      <c r="S46" s="22">
        <v>0</v>
      </c>
      <c r="T46" s="22">
        <v>0</v>
      </c>
      <c r="U46" s="22">
        <v>179781452</v>
      </c>
      <c r="V46" s="22">
        <v>0</v>
      </c>
      <c r="W46" s="22">
        <v>0</v>
      </c>
      <c r="X46" s="22">
        <v>13498964</v>
      </c>
      <c r="Y46" s="22">
        <v>0</v>
      </c>
      <c r="Z46" s="22">
        <v>2208284</v>
      </c>
      <c r="AA46" s="22">
        <v>1135806</v>
      </c>
      <c r="AB46" s="22">
        <v>0</v>
      </c>
      <c r="AC46" s="22">
        <v>0</v>
      </c>
      <c r="AD46" s="22">
        <v>16843054</v>
      </c>
      <c r="AE46" s="22">
        <v>162938398</v>
      </c>
      <c r="AF46" s="22">
        <v>274763196</v>
      </c>
      <c r="AG46" s="22">
        <v>9298619</v>
      </c>
      <c r="AH46" s="22">
        <v>11770592</v>
      </c>
      <c r="AI46" s="22">
        <v>0</v>
      </c>
      <c r="AJ46" s="22">
        <v>295832407</v>
      </c>
      <c r="AK46" s="22">
        <v>458770805</v>
      </c>
    </row>
    <row r="47" spans="1:37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46187052</v>
      </c>
      <c r="F47" s="22">
        <v>1512215</v>
      </c>
      <c r="G47" s="22">
        <v>935642</v>
      </c>
      <c r="H47" s="22">
        <v>-1737729</v>
      </c>
      <c r="I47" s="22">
        <v>181908</v>
      </c>
      <c r="J47" s="22">
        <v>0</v>
      </c>
      <c r="K47" s="22">
        <v>317305</v>
      </c>
      <c r="L47" s="22">
        <v>0</v>
      </c>
      <c r="M47" s="22">
        <v>822714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124</v>
      </c>
      <c r="U47" s="22">
        <v>48219231</v>
      </c>
      <c r="V47" s="22">
        <v>0</v>
      </c>
      <c r="W47" s="22">
        <v>0</v>
      </c>
      <c r="X47" s="22">
        <v>2270296</v>
      </c>
      <c r="Y47" s="22">
        <v>90000</v>
      </c>
      <c r="Z47" s="22">
        <v>485689</v>
      </c>
      <c r="AA47" s="22">
        <v>0</v>
      </c>
      <c r="AB47" s="22">
        <v>0</v>
      </c>
      <c r="AC47" s="22">
        <v>656893</v>
      </c>
      <c r="AD47" s="22">
        <v>3502878</v>
      </c>
      <c r="AE47" s="22">
        <v>44716353</v>
      </c>
      <c r="AF47" s="22">
        <v>110101476</v>
      </c>
      <c r="AG47" s="22">
        <v>7143791</v>
      </c>
      <c r="AH47" s="22">
        <v>195872</v>
      </c>
      <c r="AI47" s="22">
        <v>0</v>
      </c>
      <c r="AJ47" s="22">
        <v>117441139</v>
      </c>
      <c r="AK47" s="22">
        <v>162157492</v>
      </c>
    </row>
    <row r="48" spans="1:37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84354194</v>
      </c>
      <c r="F48" s="22">
        <v>1018901</v>
      </c>
      <c r="G48" s="22">
        <v>1360855</v>
      </c>
      <c r="H48" s="22">
        <v>-1500946</v>
      </c>
      <c r="I48" s="22">
        <v>473357</v>
      </c>
      <c r="J48" s="22">
        <v>0</v>
      </c>
      <c r="K48" s="22">
        <v>4510520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63434</v>
      </c>
      <c r="S48" s="22">
        <v>0</v>
      </c>
      <c r="T48" s="22">
        <v>0</v>
      </c>
      <c r="U48" s="22">
        <v>90280315</v>
      </c>
      <c r="V48" s="22">
        <v>0</v>
      </c>
      <c r="W48" s="22">
        <v>0</v>
      </c>
      <c r="X48" s="22">
        <v>14192903</v>
      </c>
      <c r="Y48" s="22">
        <v>1112984</v>
      </c>
      <c r="Z48" s="22">
        <v>1616745</v>
      </c>
      <c r="AA48" s="22">
        <v>15743192</v>
      </c>
      <c r="AB48" s="22">
        <v>693965</v>
      </c>
      <c r="AC48" s="22">
        <v>0</v>
      </c>
      <c r="AD48" s="22">
        <v>33359789</v>
      </c>
      <c r="AE48" s="22">
        <v>56920526</v>
      </c>
      <c r="AF48" s="22">
        <v>370009581</v>
      </c>
      <c r="AG48" s="22">
        <v>4129570</v>
      </c>
      <c r="AH48" s="22">
        <v>282934</v>
      </c>
      <c r="AI48" s="22">
        <v>0</v>
      </c>
      <c r="AJ48" s="22">
        <v>374422085</v>
      </c>
      <c r="AK48" s="22">
        <v>431342611</v>
      </c>
    </row>
    <row r="49" spans="1:37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5282348</v>
      </c>
      <c r="F49" s="22">
        <v>771289</v>
      </c>
      <c r="G49" s="22">
        <v>773638</v>
      </c>
      <c r="H49" s="22">
        <v>-233712</v>
      </c>
      <c r="I49" s="22">
        <v>3888274</v>
      </c>
      <c r="J49" s="22">
        <v>2324844</v>
      </c>
      <c r="K49" s="22">
        <v>1531747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1069179</v>
      </c>
      <c r="S49" s="22">
        <v>0</v>
      </c>
      <c r="T49" s="22">
        <v>0</v>
      </c>
      <c r="U49" s="22">
        <v>15407607</v>
      </c>
      <c r="V49" s="22">
        <v>0</v>
      </c>
      <c r="W49" s="22">
        <v>0</v>
      </c>
      <c r="X49" s="22">
        <v>1227917</v>
      </c>
      <c r="Y49" s="22">
        <v>1539478</v>
      </c>
      <c r="Z49" s="22">
        <v>1512117</v>
      </c>
      <c r="AA49" s="22">
        <v>4995099</v>
      </c>
      <c r="AB49" s="22">
        <v>0</v>
      </c>
      <c r="AC49" s="22">
        <v>0</v>
      </c>
      <c r="AD49" s="22">
        <v>9274611</v>
      </c>
      <c r="AE49" s="22">
        <v>6132996</v>
      </c>
      <c r="AF49" s="22">
        <v>57654386</v>
      </c>
      <c r="AG49" s="22">
        <v>691799</v>
      </c>
      <c r="AH49" s="22">
        <v>438869</v>
      </c>
      <c r="AI49" s="22">
        <v>0</v>
      </c>
      <c r="AJ49" s="22">
        <v>58785054</v>
      </c>
      <c r="AK49" s="22">
        <v>64918050</v>
      </c>
    </row>
    <row r="50" spans="1:37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79906995</v>
      </c>
      <c r="F50" s="22">
        <v>905034</v>
      </c>
      <c r="G50" s="22">
        <v>710939</v>
      </c>
      <c r="H50" s="22">
        <v>-677217</v>
      </c>
      <c r="I50" s="22">
        <v>1124507</v>
      </c>
      <c r="J50" s="22">
        <v>0</v>
      </c>
      <c r="K50" s="22">
        <v>1959542</v>
      </c>
      <c r="L50" s="22">
        <v>0</v>
      </c>
      <c r="M50" s="22">
        <v>907</v>
      </c>
      <c r="N50" s="22">
        <v>392890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84323597</v>
      </c>
      <c r="V50" s="22">
        <v>0</v>
      </c>
      <c r="W50" s="22">
        <v>0</v>
      </c>
      <c r="X50" s="22">
        <v>5488939</v>
      </c>
      <c r="Y50" s="22">
        <v>1982988</v>
      </c>
      <c r="Z50" s="22">
        <v>1663483</v>
      </c>
      <c r="AA50" s="22">
        <v>0</v>
      </c>
      <c r="AB50" s="22">
        <v>0</v>
      </c>
      <c r="AC50" s="22">
        <v>0</v>
      </c>
      <c r="AD50" s="22">
        <v>9135410</v>
      </c>
      <c r="AE50" s="22">
        <v>75188187</v>
      </c>
      <c r="AF50" s="22">
        <v>309902323</v>
      </c>
      <c r="AG50" s="22">
        <v>0</v>
      </c>
      <c r="AH50" s="22">
        <v>6471420</v>
      </c>
      <c r="AI50" s="22">
        <v>0</v>
      </c>
      <c r="AJ50" s="22">
        <v>316373743</v>
      </c>
      <c r="AK50" s="22">
        <v>391561930</v>
      </c>
    </row>
    <row r="51" spans="1:37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20098137</v>
      </c>
      <c r="F51" s="22">
        <v>1167200</v>
      </c>
      <c r="G51" s="22">
        <v>1000126</v>
      </c>
      <c r="H51" s="22">
        <v>-1762972</v>
      </c>
      <c r="I51" s="22">
        <v>1886218</v>
      </c>
      <c r="J51" s="22">
        <v>2379975</v>
      </c>
      <c r="K51" s="22">
        <v>317689</v>
      </c>
      <c r="L51" s="22">
        <v>0</v>
      </c>
      <c r="M51" s="22">
        <v>467250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25553623</v>
      </c>
      <c r="V51" s="22">
        <v>0</v>
      </c>
      <c r="W51" s="22">
        <v>0</v>
      </c>
      <c r="X51" s="22">
        <v>2144707</v>
      </c>
      <c r="Y51" s="22">
        <v>0</v>
      </c>
      <c r="Z51" s="22">
        <v>3554209</v>
      </c>
      <c r="AA51" s="22">
        <v>5886018</v>
      </c>
      <c r="AB51" s="22">
        <v>288357</v>
      </c>
      <c r="AC51" s="22">
        <v>0</v>
      </c>
      <c r="AD51" s="22">
        <v>11873291</v>
      </c>
      <c r="AE51" s="22">
        <v>13680332</v>
      </c>
      <c r="AF51" s="22">
        <v>52092637</v>
      </c>
      <c r="AG51" s="22">
        <v>958800</v>
      </c>
      <c r="AH51" s="22">
        <v>522569</v>
      </c>
      <c r="AI51" s="22">
        <v>0</v>
      </c>
      <c r="AJ51" s="22">
        <v>53574006</v>
      </c>
      <c r="AK51" s="22">
        <v>67254338</v>
      </c>
    </row>
    <row r="52" spans="1:37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70222301</v>
      </c>
      <c r="F52" s="22">
        <v>991908</v>
      </c>
      <c r="G52" s="22">
        <v>705591</v>
      </c>
      <c r="H52" s="22">
        <v>-93000</v>
      </c>
      <c r="I52" s="22">
        <v>2685567</v>
      </c>
      <c r="J52" s="22">
        <v>0</v>
      </c>
      <c r="K52" s="22">
        <v>993474</v>
      </c>
      <c r="L52" s="22">
        <v>2449403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153624</v>
      </c>
      <c r="T52" s="22">
        <v>8218323</v>
      </c>
      <c r="U52" s="22">
        <v>86327191</v>
      </c>
      <c r="V52" s="22">
        <v>0</v>
      </c>
      <c r="W52" s="22">
        <v>1493964</v>
      </c>
      <c r="X52" s="22">
        <v>6129548</v>
      </c>
      <c r="Y52" s="22">
        <v>819798</v>
      </c>
      <c r="Z52" s="22">
        <v>3928353</v>
      </c>
      <c r="AA52" s="22">
        <v>46462902</v>
      </c>
      <c r="AB52" s="22">
        <v>0</v>
      </c>
      <c r="AC52" s="22">
        <v>710000</v>
      </c>
      <c r="AD52" s="22">
        <v>59544565</v>
      </c>
      <c r="AE52" s="22">
        <v>26782626</v>
      </c>
      <c r="AF52" s="22">
        <v>319269341</v>
      </c>
      <c r="AG52" s="22">
        <v>90110</v>
      </c>
      <c r="AH52" s="22">
        <v>333924</v>
      </c>
      <c r="AI52" s="22">
        <v>0</v>
      </c>
      <c r="AJ52" s="22">
        <v>319693375</v>
      </c>
      <c r="AK52" s="22">
        <v>346476001</v>
      </c>
    </row>
    <row r="53" spans="1:37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134873</v>
      </c>
      <c r="F53" s="22">
        <v>296903</v>
      </c>
      <c r="G53" s="22">
        <v>260381</v>
      </c>
      <c r="H53" s="22">
        <v>-191656</v>
      </c>
      <c r="I53" s="22">
        <v>0</v>
      </c>
      <c r="J53" s="22">
        <v>0</v>
      </c>
      <c r="K53" s="22">
        <v>721459</v>
      </c>
      <c r="L53" s="22">
        <v>2484783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40580887</v>
      </c>
      <c r="S53" s="22">
        <v>0</v>
      </c>
      <c r="T53" s="22">
        <v>1099107</v>
      </c>
      <c r="U53" s="22">
        <v>45386737</v>
      </c>
      <c r="V53" s="22">
        <v>0</v>
      </c>
      <c r="W53" s="22">
        <v>94729</v>
      </c>
      <c r="X53" s="22">
        <v>1892652</v>
      </c>
      <c r="Y53" s="22">
        <v>344275</v>
      </c>
      <c r="Z53" s="22">
        <v>16167629</v>
      </c>
      <c r="AA53" s="22">
        <v>5325368</v>
      </c>
      <c r="AB53" s="22">
        <v>338210</v>
      </c>
      <c r="AC53" s="22">
        <v>0</v>
      </c>
      <c r="AD53" s="22">
        <v>24162863</v>
      </c>
      <c r="AE53" s="22">
        <v>21223874</v>
      </c>
      <c r="AF53" s="22">
        <v>97714615</v>
      </c>
      <c r="AG53" s="22">
        <v>1290870</v>
      </c>
      <c r="AH53" s="22">
        <v>212464</v>
      </c>
      <c r="AI53" s="22">
        <v>0</v>
      </c>
      <c r="AJ53" s="22">
        <v>99217949</v>
      </c>
      <c r="AK53" s="22">
        <v>120441823</v>
      </c>
    </row>
    <row r="54" spans="1:37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31098251</v>
      </c>
      <c r="F54" s="22">
        <v>299444</v>
      </c>
      <c r="G54" s="22">
        <v>0</v>
      </c>
      <c r="H54" s="22">
        <v>0</v>
      </c>
      <c r="I54" s="22">
        <v>0</v>
      </c>
      <c r="J54" s="22">
        <v>0</v>
      </c>
      <c r="K54" s="22">
        <v>4854398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919942</v>
      </c>
      <c r="T54" s="22">
        <v>0</v>
      </c>
      <c r="U54" s="22">
        <v>37172035</v>
      </c>
      <c r="V54" s="22">
        <v>0</v>
      </c>
      <c r="W54" s="22">
        <v>0</v>
      </c>
      <c r="X54" s="22">
        <v>3343227</v>
      </c>
      <c r="Y54" s="22">
        <v>493903</v>
      </c>
      <c r="Z54" s="22">
        <v>7349804</v>
      </c>
      <c r="AA54" s="22">
        <v>10423482</v>
      </c>
      <c r="AB54" s="22">
        <v>5637272</v>
      </c>
      <c r="AC54" s="22">
        <v>0</v>
      </c>
      <c r="AD54" s="22">
        <v>27247688</v>
      </c>
      <c r="AE54" s="22">
        <v>9924347</v>
      </c>
      <c r="AF54" s="22">
        <v>135454610</v>
      </c>
      <c r="AG54" s="22">
        <v>1366307</v>
      </c>
      <c r="AH54" s="22">
        <v>264583</v>
      </c>
      <c r="AI54" s="22">
        <v>0</v>
      </c>
      <c r="AJ54" s="22">
        <v>137085500</v>
      </c>
      <c r="AK54" s="22">
        <v>147009847</v>
      </c>
    </row>
    <row r="55" spans="1:37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19335306</v>
      </c>
      <c r="F55" s="22">
        <v>1109860</v>
      </c>
      <c r="G55" s="22">
        <v>276966</v>
      </c>
      <c r="H55" s="22">
        <v>-1000000</v>
      </c>
      <c r="I55" s="22">
        <v>341029</v>
      </c>
      <c r="J55" s="22">
        <v>0</v>
      </c>
      <c r="K55" s="22">
        <v>130508</v>
      </c>
      <c r="L55" s="22">
        <v>0</v>
      </c>
      <c r="M55" s="22">
        <v>0</v>
      </c>
      <c r="N55" s="22">
        <v>190165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20383834</v>
      </c>
      <c r="V55" s="22">
        <v>0</v>
      </c>
      <c r="W55" s="22">
        <v>0</v>
      </c>
      <c r="X55" s="22">
        <v>2684953</v>
      </c>
      <c r="Y55" s="22">
        <v>660</v>
      </c>
      <c r="Z55" s="22">
        <v>1883459</v>
      </c>
      <c r="AA55" s="22">
        <v>0</v>
      </c>
      <c r="AB55" s="22">
        <v>44014</v>
      </c>
      <c r="AC55" s="22">
        <v>0</v>
      </c>
      <c r="AD55" s="22">
        <v>4613086</v>
      </c>
      <c r="AE55" s="22">
        <v>15770748</v>
      </c>
      <c r="AF55" s="22">
        <v>23242635</v>
      </c>
      <c r="AG55" s="22">
        <v>9928019</v>
      </c>
      <c r="AH55" s="22">
        <v>129373</v>
      </c>
      <c r="AI55" s="22">
        <v>0</v>
      </c>
      <c r="AJ55" s="22">
        <v>33300027</v>
      </c>
      <c r="AK55" s="22">
        <v>49070775</v>
      </c>
    </row>
    <row r="56" spans="1:37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30436906</v>
      </c>
      <c r="F56" s="22">
        <v>687487</v>
      </c>
      <c r="G56" s="22">
        <v>835847</v>
      </c>
      <c r="H56" s="22">
        <v>-741172</v>
      </c>
      <c r="I56" s="22">
        <v>436125</v>
      </c>
      <c r="J56" s="22">
        <v>7928098</v>
      </c>
      <c r="K56" s="22">
        <v>759723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24894139</v>
      </c>
      <c r="S56" s="22">
        <v>378204</v>
      </c>
      <c r="T56" s="22">
        <v>0</v>
      </c>
      <c r="U56" s="22">
        <v>65615357</v>
      </c>
      <c r="V56" s="22">
        <v>0</v>
      </c>
      <c r="W56" s="22">
        <v>495191</v>
      </c>
      <c r="X56" s="22">
        <v>1985358</v>
      </c>
      <c r="Y56" s="22">
        <v>378204</v>
      </c>
      <c r="Z56" s="22">
        <v>7936397</v>
      </c>
      <c r="AA56" s="22">
        <v>7872820</v>
      </c>
      <c r="AB56" s="22">
        <v>1748759</v>
      </c>
      <c r="AC56" s="22">
        <v>10262972</v>
      </c>
      <c r="AD56" s="22">
        <v>30679701</v>
      </c>
      <c r="AE56" s="22">
        <v>34935656</v>
      </c>
      <c r="AF56" s="22">
        <v>151662115</v>
      </c>
      <c r="AG56" s="22">
        <v>5169294</v>
      </c>
      <c r="AH56" s="22">
        <v>637362</v>
      </c>
      <c r="AI56" s="22">
        <v>953710</v>
      </c>
      <c r="AJ56" s="22">
        <v>158422481</v>
      </c>
      <c r="AK56" s="22">
        <v>193358137</v>
      </c>
    </row>
    <row r="57" spans="1:37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2648535</v>
      </c>
      <c r="F57" s="22">
        <v>703962</v>
      </c>
      <c r="G57" s="22">
        <v>708715</v>
      </c>
      <c r="H57" s="22">
        <v>-100000</v>
      </c>
      <c r="I57" s="22">
        <v>7953962</v>
      </c>
      <c r="J57" s="22">
        <v>0</v>
      </c>
      <c r="K57" s="22">
        <v>6866264</v>
      </c>
      <c r="L57" s="22">
        <v>789542</v>
      </c>
      <c r="M57" s="22">
        <v>31491</v>
      </c>
      <c r="N57" s="22">
        <v>0</v>
      </c>
      <c r="O57" s="22">
        <v>0</v>
      </c>
      <c r="P57" s="22">
        <v>0</v>
      </c>
      <c r="Q57" s="22">
        <v>0</v>
      </c>
      <c r="R57" s="22">
        <v>72549878</v>
      </c>
      <c r="S57" s="22">
        <v>9819</v>
      </c>
      <c r="T57" s="22">
        <v>0</v>
      </c>
      <c r="U57" s="22">
        <v>92162168</v>
      </c>
      <c r="V57" s="22">
        <v>0</v>
      </c>
      <c r="W57" s="22">
        <v>0</v>
      </c>
      <c r="X57" s="22">
        <v>4012258</v>
      </c>
      <c r="Y57" s="22">
        <v>212408</v>
      </c>
      <c r="Z57" s="22">
        <v>22000</v>
      </c>
      <c r="AA57" s="22">
        <v>20810186</v>
      </c>
      <c r="AB57" s="22">
        <v>0</v>
      </c>
      <c r="AC57" s="22">
        <v>994349</v>
      </c>
      <c r="AD57" s="22">
        <v>26051201</v>
      </c>
      <c r="AE57" s="22">
        <v>66110967</v>
      </c>
      <c r="AF57" s="22">
        <v>202274435</v>
      </c>
      <c r="AG57" s="22">
        <v>1170123</v>
      </c>
      <c r="AH57" s="22">
        <v>118829</v>
      </c>
      <c r="AI57" s="22">
        <v>0</v>
      </c>
      <c r="AJ57" s="22">
        <v>203563387</v>
      </c>
      <c r="AK57" s="22">
        <v>269674354</v>
      </c>
    </row>
    <row r="58" spans="1:37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6809544</v>
      </c>
      <c r="F58" s="22">
        <v>518905</v>
      </c>
      <c r="G58" s="22">
        <v>584764</v>
      </c>
      <c r="H58" s="22">
        <v>-108124</v>
      </c>
      <c r="I58" s="22">
        <v>177360</v>
      </c>
      <c r="J58" s="22">
        <v>989469</v>
      </c>
      <c r="K58" s="22">
        <v>672686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31337050</v>
      </c>
      <c r="S58" s="22">
        <v>0</v>
      </c>
      <c r="T58" s="22">
        <v>0</v>
      </c>
      <c r="U58" s="22">
        <v>40981654</v>
      </c>
      <c r="V58" s="22">
        <v>0</v>
      </c>
      <c r="W58" s="22">
        <v>0</v>
      </c>
      <c r="X58" s="22">
        <v>2098900</v>
      </c>
      <c r="Y58" s="22">
        <v>0</v>
      </c>
      <c r="Z58" s="22">
        <v>1100390</v>
      </c>
      <c r="AA58" s="22">
        <v>14398977</v>
      </c>
      <c r="AB58" s="22">
        <v>0</v>
      </c>
      <c r="AC58" s="22">
        <v>1208335</v>
      </c>
      <c r="AD58" s="22">
        <v>18806602</v>
      </c>
      <c r="AE58" s="22">
        <v>22175052</v>
      </c>
      <c r="AF58" s="22">
        <v>70965887</v>
      </c>
      <c r="AG58" s="22">
        <v>4611201</v>
      </c>
      <c r="AH58" s="22">
        <v>302657</v>
      </c>
      <c r="AI58" s="22">
        <v>0</v>
      </c>
      <c r="AJ58" s="22">
        <v>75879745</v>
      </c>
      <c r="AK58" s="22">
        <v>98054797</v>
      </c>
    </row>
    <row r="59" spans="1:37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15819423</v>
      </c>
      <c r="F59" s="22">
        <v>1919942</v>
      </c>
      <c r="G59" s="22">
        <v>2872811</v>
      </c>
      <c r="H59" s="22">
        <v>-2302663</v>
      </c>
      <c r="I59" s="22">
        <v>1119200</v>
      </c>
      <c r="J59" s="22">
        <v>1450000</v>
      </c>
      <c r="K59" s="22">
        <v>6180961</v>
      </c>
      <c r="L59" s="22">
        <v>0</v>
      </c>
      <c r="M59" s="22">
        <v>6425</v>
      </c>
      <c r="N59" s="22">
        <v>0</v>
      </c>
      <c r="O59" s="22">
        <v>0</v>
      </c>
      <c r="P59" s="22">
        <v>0</v>
      </c>
      <c r="Q59" s="22">
        <v>0</v>
      </c>
      <c r="R59" s="22">
        <v>43600511</v>
      </c>
      <c r="S59" s="22">
        <v>0</v>
      </c>
      <c r="T59" s="22">
        <v>0</v>
      </c>
      <c r="U59" s="22">
        <v>70666610</v>
      </c>
      <c r="V59" s="22">
        <v>0</v>
      </c>
      <c r="W59" s="22">
        <v>0</v>
      </c>
      <c r="X59" s="22">
        <v>10361826</v>
      </c>
      <c r="Y59" s="22">
        <v>210911</v>
      </c>
      <c r="Z59" s="22">
        <v>0</v>
      </c>
      <c r="AA59" s="22">
        <v>11784106</v>
      </c>
      <c r="AB59" s="22">
        <v>2095876</v>
      </c>
      <c r="AC59" s="22">
        <v>0</v>
      </c>
      <c r="AD59" s="22">
        <v>24452719</v>
      </c>
      <c r="AE59" s="22">
        <v>46213891</v>
      </c>
      <c r="AF59" s="22">
        <v>145879013</v>
      </c>
      <c r="AG59" s="22">
        <v>869538</v>
      </c>
      <c r="AH59" s="22">
        <v>196777</v>
      </c>
      <c r="AI59" s="22">
        <v>0</v>
      </c>
      <c r="AJ59" s="22">
        <v>146945328</v>
      </c>
      <c r="AK59" s="22">
        <v>193159219</v>
      </c>
    </row>
    <row r="60" spans="1:37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66915165</v>
      </c>
      <c r="F60" s="22">
        <v>2656675</v>
      </c>
      <c r="G60" s="22">
        <v>2883935</v>
      </c>
      <c r="H60" s="22">
        <v>-2625283</v>
      </c>
      <c r="I60" s="22">
        <v>3220637</v>
      </c>
      <c r="J60" s="22">
        <v>0</v>
      </c>
      <c r="K60" s="22">
        <v>1633314</v>
      </c>
      <c r="L60" s="22">
        <v>0</v>
      </c>
      <c r="M60" s="22">
        <v>2298281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76982724</v>
      </c>
      <c r="V60" s="22">
        <v>0</v>
      </c>
      <c r="W60" s="22">
        <v>0</v>
      </c>
      <c r="X60" s="22">
        <v>4821236</v>
      </c>
      <c r="Y60" s="22">
        <v>231108</v>
      </c>
      <c r="Z60" s="22">
        <v>141057</v>
      </c>
      <c r="AA60" s="22">
        <v>26396262</v>
      </c>
      <c r="AB60" s="22">
        <v>338549</v>
      </c>
      <c r="AC60" s="22">
        <v>0</v>
      </c>
      <c r="AD60" s="22">
        <v>31928212</v>
      </c>
      <c r="AE60" s="22">
        <v>45054512</v>
      </c>
      <c r="AF60" s="22">
        <v>300009243</v>
      </c>
      <c r="AG60" s="22">
        <v>1397007</v>
      </c>
      <c r="AH60" s="22">
        <v>438066</v>
      </c>
      <c r="AI60" s="22">
        <v>0</v>
      </c>
      <c r="AJ60" s="22">
        <v>301844316</v>
      </c>
      <c r="AK60" s="22">
        <v>346898828</v>
      </c>
    </row>
    <row r="61" spans="1:37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19053307</v>
      </c>
      <c r="F61" s="22">
        <v>142092</v>
      </c>
      <c r="G61" s="22">
        <v>41221</v>
      </c>
      <c r="H61" s="22">
        <v>-3368</v>
      </c>
      <c r="I61" s="22">
        <v>1833987</v>
      </c>
      <c r="J61" s="22">
        <v>0</v>
      </c>
      <c r="K61" s="22">
        <v>139059</v>
      </c>
      <c r="L61" s="22">
        <v>0</v>
      </c>
      <c r="M61" s="22">
        <v>947064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50</v>
      </c>
      <c r="T61" s="22">
        <v>0</v>
      </c>
      <c r="U61" s="22">
        <v>22153412</v>
      </c>
      <c r="V61" s="22">
        <v>0</v>
      </c>
      <c r="W61" s="22">
        <v>147004</v>
      </c>
      <c r="X61" s="22">
        <v>1668503</v>
      </c>
      <c r="Y61" s="22">
        <v>0</v>
      </c>
      <c r="Z61" s="22">
        <v>1062279</v>
      </c>
      <c r="AA61" s="22">
        <v>1744027</v>
      </c>
      <c r="AB61" s="22">
        <v>0</v>
      </c>
      <c r="AC61" s="22">
        <v>293186</v>
      </c>
      <c r="AD61" s="22">
        <v>4914999</v>
      </c>
      <c r="AE61" s="22">
        <v>17238413</v>
      </c>
      <c r="AF61" s="22">
        <v>45697162</v>
      </c>
      <c r="AG61" s="22">
        <v>9356502</v>
      </c>
      <c r="AH61" s="22">
        <v>333065</v>
      </c>
      <c r="AI61" s="22">
        <v>1435435</v>
      </c>
      <c r="AJ61" s="22">
        <v>56822164</v>
      </c>
      <c r="AK61" s="22">
        <v>74060577</v>
      </c>
    </row>
    <row r="62" spans="1:37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14779572</v>
      </c>
      <c r="F62" s="22">
        <v>2292534</v>
      </c>
      <c r="G62" s="22">
        <v>1133102</v>
      </c>
      <c r="H62" s="22">
        <v>-7624</v>
      </c>
      <c r="I62" s="22">
        <v>4066878</v>
      </c>
      <c r="J62" s="22">
        <v>0</v>
      </c>
      <c r="K62" s="22">
        <v>5672811</v>
      </c>
      <c r="L62" s="22">
        <v>0</v>
      </c>
      <c r="M62" s="22">
        <v>0</v>
      </c>
      <c r="N62" s="22">
        <v>5405</v>
      </c>
      <c r="O62" s="22">
        <v>0</v>
      </c>
      <c r="P62" s="22">
        <v>0</v>
      </c>
      <c r="Q62" s="22">
        <v>0</v>
      </c>
      <c r="R62" s="22">
        <v>100262267</v>
      </c>
      <c r="S62" s="22">
        <v>0</v>
      </c>
      <c r="T62" s="22">
        <v>0</v>
      </c>
      <c r="U62" s="22">
        <v>128204945</v>
      </c>
      <c r="V62" s="22">
        <v>0</v>
      </c>
      <c r="W62" s="22">
        <v>139503</v>
      </c>
      <c r="X62" s="22">
        <v>7934814</v>
      </c>
      <c r="Y62" s="22">
        <v>3230501</v>
      </c>
      <c r="Z62" s="22">
        <v>40835343</v>
      </c>
      <c r="AA62" s="22">
        <v>24689404</v>
      </c>
      <c r="AB62" s="22">
        <v>0</v>
      </c>
      <c r="AC62" s="22">
        <v>6204422</v>
      </c>
      <c r="AD62" s="22">
        <v>83033987</v>
      </c>
      <c r="AE62" s="22">
        <v>45170958</v>
      </c>
      <c r="AF62" s="22">
        <v>483789996</v>
      </c>
      <c r="AG62" s="22">
        <v>10571303</v>
      </c>
      <c r="AH62" s="22">
        <v>1173745</v>
      </c>
      <c r="AI62" s="22">
        <v>0</v>
      </c>
      <c r="AJ62" s="22">
        <v>495535044</v>
      </c>
      <c r="AK62" s="22">
        <v>540706002</v>
      </c>
    </row>
    <row r="63" spans="1:37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4451111</v>
      </c>
      <c r="F63" s="22">
        <v>619720</v>
      </c>
      <c r="G63" s="22">
        <v>80927</v>
      </c>
      <c r="H63" s="22">
        <v>-9397</v>
      </c>
      <c r="I63" s="22">
        <v>28848</v>
      </c>
      <c r="J63" s="22">
        <v>0</v>
      </c>
      <c r="K63" s="22">
        <v>47119</v>
      </c>
      <c r="L63" s="22">
        <v>0</v>
      </c>
      <c r="M63" s="22">
        <v>17194</v>
      </c>
      <c r="N63" s="22">
        <v>0</v>
      </c>
      <c r="O63" s="22">
        <v>0</v>
      </c>
      <c r="P63" s="22">
        <v>0</v>
      </c>
      <c r="Q63" s="22">
        <v>0</v>
      </c>
      <c r="R63" s="22">
        <v>4329211</v>
      </c>
      <c r="S63" s="22">
        <v>0</v>
      </c>
      <c r="T63" s="22">
        <v>0</v>
      </c>
      <c r="U63" s="22">
        <v>9564733</v>
      </c>
      <c r="V63" s="22">
        <v>0</v>
      </c>
      <c r="W63" s="22">
        <v>0</v>
      </c>
      <c r="X63" s="22">
        <v>114300</v>
      </c>
      <c r="Y63" s="22">
        <v>7950</v>
      </c>
      <c r="Z63" s="22">
        <v>1396775</v>
      </c>
      <c r="AA63" s="22">
        <v>0</v>
      </c>
      <c r="AB63" s="22">
        <v>0</v>
      </c>
      <c r="AC63" s="22">
        <v>15000</v>
      </c>
      <c r="AD63" s="22">
        <v>1534025</v>
      </c>
      <c r="AE63" s="22">
        <v>8030708</v>
      </c>
      <c r="AF63" s="22">
        <v>11646970</v>
      </c>
      <c r="AG63" s="22">
        <v>466190</v>
      </c>
      <c r="AH63" s="22">
        <v>62564</v>
      </c>
      <c r="AI63" s="22">
        <v>0</v>
      </c>
      <c r="AJ63" s="22">
        <v>12175724</v>
      </c>
      <c r="AK63" s="22">
        <v>20206432</v>
      </c>
    </row>
    <row r="64" spans="1:37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10341394</v>
      </c>
      <c r="F64" s="22">
        <v>264063</v>
      </c>
      <c r="G64" s="22">
        <v>213153</v>
      </c>
      <c r="H64" s="22">
        <v>0</v>
      </c>
      <c r="I64" s="22">
        <v>722039</v>
      </c>
      <c r="J64" s="22">
        <v>0</v>
      </c>
      <c r="K64" s="22">
        <v>58156</v>
      </c>
      <c r="L64" s="22">
        <v>2173786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8489996</v>
      </c>
      <c r="S64" s="22">
        <v>0</v>
      </c>
      <c r="T64" s="22">
        <v>0</v>
      </c>
      <c r="U64" s="22">
        <v>22262587</v>
      </c>
      <c r="V64" s="22">
        <v>0</v>
      </c>
      <c r="W64" s="22">
        <v>0</v>
      </c>
      <c r="X64" s="22">
        <v>851707</v>
      </c>
      <c r="Y64" s="22">
        <v>0</v>
      </c>
      <c r="Z64" s="22">
        <v>6984431</v>
      </c>
      <c r="AA64" s="22">
        <v>5291207</v>
      </c>
      <c r="AB64" s="22">
        <v>732432</v>
      </c>
      <c r="AC64" s="22">
        <v>0</v>
      </c>
      <c r="AD64" s="22">
        <v>13859777</v>
      </c>
      <c r="AE64" s="22">
        <v>8402810</v>
      </c>
      <c r="AF64" s="22">
        <v>53510762</v>
      </c>
      <c r="AG64" s="22">
        <v>2449915</v>
      </c>
      <c r="AH64" s="22">
        <v>135900</v>
      </c>
      <c r="AI64" s="22">
        <v>0</v>
      </c>
      <c r="AJ64" s="22">
        <v>56096577</v>
      </c>
      <c r="AK64" s="22">
        <v>64499387</v>
      </c>
    </row>
    <row r="65" spans="1:37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15316173</v>
      </c>
      <c r="F65" s="22">
        <v>589416</v>
      </c>
      <c r="G65" s="22">
        <v>205345</v>
      </c>
      <c r="H65" s="22">
        <v>-440000</v>
      </c>
      <c r="I65" s="22">
        <v>0</v>
      </c>
      <c r="J65" s="22">
        <v>0</v>
      </c>
      <c r="K65" s="22">
        <v>2542312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1385</v>
      </c>
      <c r="S65" s="22">
        <v>0</v>
      </c>
      <c r="T65" s="22">
        <v>0</v>
      </c>
      <c r="U65" s="22">
        <v>18214631</v>
      </c>
      <c r="V65" s="22">
        <v>0</v>
      </c>
      <c r="W65" s="22">
        <v>0</v>
      </c>
      <c r="X65" s="22">
        <v>2024206</v>
      </c>
      <c r="Y65" s="22">
        <v>0</v>
      </c>
      <c r="Z65" s="22">
        <v>0</v>
      </c>
      <c r="AA65" s="22">
        <v>0</v>
      </c>
      <c r="AB65" s="22">
        <v>0</v>
      </c>
      <c r="AC65" s="22">
        <v>241429</v>
      </c>
      <c r="AD65" s="22">
        <v>2265635</v>
      </c>
      <c r="AE65" s="22">
        <v>15948996</v>
      </c>
      <c r="AF65" s="22">
        <v>90327793</v>
      </c>
      <c r="AG65" s="22">
        <v>1425209</v>
      </c>
      <c r="AH65" s="22">
        <v>286863</v>
      </c>
      <c r="AI65" s="22">
        <v>0</v>
      </c>
      <c r="AJ65" s="22">
        <v>92039865</v>
      </c>
      <c r="AK65" s="22">
        <v>107988861</v>
      </c>
    </row>
    <row r="66" spans="1:37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5269729</v>
      </c>
      <c r="F66" s="22">
        <v>479050</v>
      </c>
      <c r="G66" s="22">
        <v>981749</v>
      </c>
      <c r="H66" s="22">
        <v>-1293876</v>
      </c>
      <c r="I66" s="22">
        <v>45192</v>
      </c>
      <c r="J66" s="22">
        <v>0</v>
      </c>
      <c r="K66" s="22">
        <v>141230</v>
      </c>
      <c r="L66" s="22">
        <v>0</v>
      </c>
      <c r="M66" s="22">
        <v>120457</v>
      </c>
      <c r="N66" s="22">
        <v>0</v>
      </c>
      <c r="O66" s="22">
        <v>0</v>
      </c>
      <c r="P66" s="22">
        <v>0</v>
      </c>
      <c r="Q66" s="22">
        <v>0</v>
      </c>
      <c r="R66" s="22">
        <v>25000000</v>
      </c>
      <c r="S66" s="22">
        <v>0</v>
      </c>
      <c r="T66" s="22">
        <v>0</v>
      </c>
      <c r="U66" s="22">
        <v>30743531</v>
      </c>
      <c r="V66" s="22">
        <v>0</v>
      </c>
      <c r="W66" s="22">
        <v>173221</v>
      </c>
      <c r="X66" s="22">
        <v>706679</v>
      </c>
      <c r="Y66" s="22">
        <v>0</v>
      </c>
      <c r="Z66" s="22">
        <v>139709</v>
      </c>
      <c r="AA66" s="22">
        <v>0</v>
      </c>
      <c r="AB66" s="22">
        <v>0</v>
      </c>
      <c r="AC66" s="22">
        <v>358295</v>
      </c>
      <c r="AD66" s="22">
        <v>1377904</v>
      </c>
      <c r="AE66" s="22">
        <v>29365627</v>
      </c>
      <c r="AF66" s="22">
        <v>129950061</v>
      </c>
      <c r="AG66" s="22">
        <v>4273081</v>
      </c>
      <c r="AH66" s="22">
        <v>171628</v>
      </c>
      <c r="AI66" s="22">
        <v>0</v>
      </c>
      <c r="AJ66" s="22">
        <v>134394770</v>
      </c>
      <c r="AK66" s="22">
        <v>163760397</v>
      </c>
    </row>
    <row r="67" spans="1:37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3780345</v>
      </c>
      <c r="F67" s="22">
        <v>173000</v>
      </c>
      <c r="G67" s="22">
        <v>0</v>
      </c>
      <c r="H67" s="22">
        <v>-171760</v>
      </c>
      <c r="I67" s="22">
        <v>7781</v>
      </c>
      <c r="J67" s="22">
        <v>0</v>
      </c>
      <c r="K67" s="22">
        <v>43595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3812828</v>
      </c>
      <c r="S67" s="22">
        <v>0</v>
      </c>
      <c r="T67" s="22">
        <v>0</v>
      </c>
      <c r="U67" s="22">
        <v>7645789</v>
      </c>
      <c r="V67" s="22">
        <v>0</v>
      </c>
      <c r="W67" s="22">
        <v>0</v>
      </c>
      <c r="X67" s="22">
        <v>117080</v>
      </c>
      <c r="Y67" s="22">
        <v>0</v>
      </c>
      <c r="Z67" s="22">
        <v>767601</v>
      </c>
      <c r="AA67" s="22">
        <v>0</v>
      </c>
      <c r="AB67" s="22">
        <v>55671</v>
      </c>
      <c r="AC67" s="22">
        <v>0</v>
      </c>
      <c r="AD67" s="22">
        <v>940352</v>
      </c>
      <c r="AE67" s="22">
        <v>6705437</v>
      </c>
      <c r="AF67" s="22">
        <v>9024894</v>
      </c>
      <c r="AG67" s="22">
        <v>608899</v>
      </c>
      <c r="AH67" s="22">
        <v>32023</v>
      </c>
      <c r="AI67" s="22">
        <v>0</v>
      </c>
      <c r="AJ67" s="22">
        <v>9665816</v>
      </c>
      <c r="AK67" s="22">
        <v>16371253</v>
      </c>
    </row>
    <row r="68" spans="1:37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7745472</v>
      </c>
      <c r="F68" s="22">
        <v>1897690</v>
      </c>
      <c r="G68" s="22">
        <v>1350465</v>
      </c>
      <c r="H68" s="22">
        <v>-863901</v>
      </c>
      <c r="I68" s="22">
        <v>2287635</v>
      </c>
      <c r="J68" s="22">
        <v>0</v>
      </c>
      <c r="K68" s="22">
        <v>1833802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15629037</v>
      </c>
      <c r="S68" s="22">
        <v>0</v>
      </c>
      <c r="T68" s="22">
        <v>0</v>
      </c>
      <c r="U68" s="22">
        <v>29880200</v>
      </c>
      <c r="V68" s="22">
        <v>0</v>
      </c>
      <c r="W68" s="22">
        <v>0</v>
      </c>
      <c r="X68" s="22">
        <v>12936262</v>
      </c>
      <c r="Y68" s="22">
        <v>2139830</v>
      </c>
      <c r="Z68" s="22">
        <v>1137994</v>
      </c>
      <c r="AA68" s="22">
        <v>0</v>
      </c>
      <c r="AB68" s="22">
        <v>729231</v>
      </c>
      <c r="AC68" s="22">
        <v>0</v>
      </c>
      <c r="AD68" s="22">
        <v>16943317</v>
      </c>
      <c r="AE68" s="22">
        <v>12936883</v>
      </c>
      <c r="AF68" s="22">
        <v>607441462</v>
      </c>
      <c r="AG68" s="22">
        <v>8450983</v>
      </c>
      <c r="AH68" s="22">
        <v>448957</v>
      </c>
      <c r="AI68" s="22">
        <v>0</v>
      </c>
      <c r="AJ68" s="22">
        <v>616341402</v>
      </c>
      <c r="AK68" s="22">
        <v>629278285</v>
      </c>
    </row>
    <row r="69" spans="1:37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79512212</v>
      </c>
      <c r="F69" s="22">
        <v>2222591</v>
      </c>
      <c r="G69" s="22">
        <v>1022408</v>
      </c>
      <c r="H69" s="22">
        <v>0</v>
      </c>
      <c r="I69" s="22">
        <v>697658</v>
      </c>
      <c r="J69" s="22">
        <v>0</v>
      </c>
      <c r="K69" s="22">
        <v>8465550</v>
      </c>
      <c r="L69" s="22">
        <v>700892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92621311</v>
      </c>
      <c r="V69" s="22">
        <v>0</v>
      </c>
      <c r="W69" s="22">
        <v>0</v>
      </c>
      <c r="X69" s="22">
        <v>8106173</v>
      </c>
      <c r="Y69" s="22">
        <v>5050623</v>
      </c>
      <c r="Z69" s="22">
        <v>15669053</v>
      </c>
      <c r="AA69" s="22">
        <v>54801180</v>
      </c>
      <c r="AB69" s="22">
        <v>1076909</v>
      </c>
      <c r="AC69" s="22">
        <v>518921</v>
      </c>
      <c r="AD69" s="22">
        <v>85222859</v>
      </c>
      <c r="AE69" s="22">
        <v>7398452</v>
      </c>
      <c r="AF69" s="22">
        <v>584458612</v>
      </c>
      <c r="AG69" s="22">
        <v>1948337</v>
      </c>
      <c r="AH69" s="22">
        <v>529194</v>
      </c>
      <c r="AI69" s="22">
        <v>16375000</v>
      </c>
      <c r="AJ69" s="22">
        <v>603311143</v>
      </c>
      <c r="AK69" s="22">
        <v>610709595</v>
      </c>
    </row>
    <row r="70" spans="1:37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15156731</v>
      </c>
      <c r="F70" s="22">
        <v>253701</v>
      </c>
      <c r="G70" s="22">
        <v>257885</v>
      </c>
      <c r="H70" s="22">
        <v>-175989</v>
      </c>
      <c r="I70" s="22">
        <v>779492</v>
      </c>
      <c r="J70" s="22">
        <v>0</v>
      </c>
      <c r="K70" s="22">
        <v>4161136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62692580</v>
      </c>
      <c r="S70" s="22">
        <v>0</v>
      </c>
      <c r="T70" s="22">
        <v>0</v>
      </c>
      <c r="U70" s="22">
        <v>83125536</v>
      </c>
      <c r="V70" s="22">
        <v>0</v>
      </c>
      <c r="W70" s="22">
        <v>0</v>
      </c>
      <c r="X70" s="22">
        <v>4355186</v>
      </c>
      <c r="Y70" s="22">
        <v>0</v>
      </c>
      <c r="Z70" s="22">
        <v>487696</v>
      </c>
      <c r="AA70" s="22">
        <v>0</v>
      </c>
      <c r="AB70" s="22">
        <v>0</v>
      </c>
      <c r="AC70" s="22">
        <v>5261678</v>
      </c>
      <c r="AD70" s="22">
        <v>10104560</v>
      </c>
      <c r="AE70" s="22">
        <v>73020976</v>
      </c>
      <c r="AF70" s="22">
        <v>115236866</v>
      </c>
      <c r="AG70" s="22">
        <v>1124390</v>
      </c>
      <c r="AH70" s="22">
        <v>130842</v>
      </c>
      <c r="AI70" s="22">
        <v>0</v>
      </c>
      <c r="AJ70" s="22">
        <v>116492098</v>
      </c>
      <c r="AK70" s="22">
        <v>189513074</v>
      </c>
    </row>
    <row r="71" spans="1:37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14015567</v>
      </c>
      <c r="F71" s="22">
        <v>557167</v>
      </c>
      <c r="G71" s="22">
        <v>393330</v>
      </c>
      <c r="H71" s="22">
        <v>-318101</v>
      </c>
      <c r="I71" s="22">
        <v>973936</v>
      </c>
      <c r="J71" s="22">
        <v>0</v>
      </c>
      <c r="K71" s="22">
        <v>726931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1167877</v>
      </c>
      <c r="S71" s="22">
        <v>3519</v>
      </c>
      <c r="T71" s="22">
        <v>0</v>
      </c>
      <c r="U71" s="22">
        <v>17520226</v>
      </c>
      <c r="V71" s="22">
        <v>0</v>
      </c>
      <c r="W71" s="22">
        <v>0</v>
      </c>
      <c r="X71" s="22">
        <v>1903516</v>
      </c>
      <c r="Y71" s="22">
        <v>268345</v>
      </c>
      <c r="Z71" s="22">
        <v>408726</v>
      </c>
      <c r="AA71" s="22">
        <v>0</v>
      </c>
      <c r="AB71" s="22">
        <v>0</v>
      </c>
      <c r="AC71" s="22">
        <v>227354</v>
      </c>
      <c r="AD71" s="22">
        <v>2807941</v>
      </c>
      <c r="AE71" s="22">
        <v>14712285</v>
      </c>
      <c r="AF71" s="22">
        <v>39659781</v>
      </c>
      <c r="AG71" s="22">
        <v>2367377</v>
      </c>
      <c r="AH71" s="22">
        <v>241084</v>
      </c>
      <c r="AI71" s="22">
        <v>0</v>
      </c>
      <c r="AJ71" s="22">
        <v>42268242</v>
      </c>
      <c r="AK71" s="22">
        <v>56980527</v>
      </c>
    </row>
    <row r="72" spans="1:37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9884980</v>
      </c>
      <c r="F72" s="22">
        <v>106063</v>
      </c>
      <c r="G72" s="22">
        <v>44492</v>
      </c>
      <c r="H72" s="22">
        <v>-4395</v>
      </c>
      <c r="I72" s="22">
        <v>91526</v>
      </c>
      <c r="J72" s="22">
        <v>0</v>
      </c>
      <c r="K72" s="22">
        <v>122277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100204</v>
      </c>
      <c r="S72" s="22">
        <v>1879</v>
      </c>
      <c r="T72" s="22">
        <v>0</v>
      </c>
      <c r="U72" s="22">
        <v>10347026</v>
      </c>
      <c r="V72" s="22">
        <v>0</v>
      </c>
      <c r="W72" s="22">
        <v>0</v>
      </c>
      <c r="X72" s="22">
        <v>435347</v>
      </c>
      <c r="Y72" s="22">
        <v>0</v>
      </c>
      <c r="Z72" s="22">
        <v>248916</v>
      </c>
      <c r="AA72" s="22">
        <v>1944572</v>
      </c>
      <c r="AB72" s="22">
        <v>0</v>
      </c>
      <c r="AC72" s="22">
        <v>8800</v>
      </c>
      <c r="AD72" s="22">
        <v>2637635</v>
      </c>
      <c r="AE72" s="22">
        <v>7709391</v>
      </c>
      <c r="AF72" s="22">
        <v>54366974</v>
      </c>
      <c r="AG72" s="22">
        <v>2608980</v>
      </c>
      <c r="AH72" s="22">
        <v>153976</v>
      </c>
      <c r="AI72" s="22">
        <v>0</v>
      </c>
      <c r="AJ72" s="22">
        <v>57129930</v>
      </c>
      <c r="AK72" s="22">
        <v>64839321</v>
      </c>
    </row>
    <row r="73" spans="1:37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3339002</v>
      </c>
      <c r="F73" s="22">
        <v>57982</v>
      </c>
      <c r="G73" s="22">
        <v>16233</v>
      </c>
      <c r="H73" s="22">
        <v>-6730</v>
      </c>
      <c r="I73" s="22">
        <v>151583</v>
      </c>
      <c r="J73" s="22">
        <v>0</v>
      </c>
      <c r="K73" s="22">
        <v>164187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5130138</v>
      </c>
      <c r="S73" s="22">
        <v>0</v>
      </c>
      <c r="T73" s="22">
        <v>0</v>
      </c>
      <c r="U73" s="22">
        <v>8852395</v>
      </c>
      <c r="V73" s="22">
        <v>0</v>
      </c>
      <c r="W73" s="22">
        <v>0</v>
      </c>
      <c r="X73" s="22">
        <v>239033</v>
      </c>
      <c r="Y73" s="22">
        <v>26950</v>
      </c>
      <c r="Z73" s="22">
        <v>1410349</v>
      </c>
      <c r="AA73" s="22">
        <v>0</v>
      </c>
      <c r="AB73" s="22">
        <v>0</v>
      </c>
      <c r="AC73" s="22">
        <v>0</v>
      </c>
      <c r="AD73" s="22">
        <v>1676332</v>
      </c>
      <c r="AE73" s="22">
        <v>7176063</v>
      </c>
      <c r="AF73" s="22">
        <v>24420734</v>
      </c>
      <c r="AG73" s="22">
        <v>2863670</v>
      </c>
      <c r="AH73" s="22">
        <v>29252</v>
      </c>
      <c r="AI73" s="22">
        <v>0</v>
      </c>
      <c r="AJ73" s="22">
        <v>27313656</v>
      </c>
      <c r="AK73" s="22">
        <v>34489719</v>
      </c>
    </row>
    <row r="74" spans="1:37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8998881</v>
      </c>
      <c r="F74" s="22">
        <v>565930</v>
      </c>
      <c r="G74" s="22">
        <v>302900</v>
      </c>
      <c r="H74" s="22">
        <v>-151758</v>
      </c>
      <c r="I74" s="22">
        <v>2250105</v>
      </c>
      <c r="J74" s="22">
        <v>0</v>
      </c>
      <c r="K74" s="22">
        <v>1500962</v>
      </c>
      <c r="L74" s="22">
        <v>1613952</v>
      </c>
      <c r="M74" s="22">
        <v>33364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15114336</v>
      </c>
      <c r="V74" s="22">
        <v>0</v>
      </c>
      <c r="W74" s="22">
        <v>0</v>
      </c>
      <c r="X74" s="22">
        <v>2852180</v>
      </c>
      <c r="Y74" s="22">
        <v>64022</v>
      </c>
      <c r="Z74" s="22">
        <v>1220354</v>
      </c>
      <c r="AA74" s="22">
        <v>11623816</v>
      </c>
      <c r="AB74" s="22">
        <v>0</v>
      </c>
      <c r="AC74" s="22">
        <v>0</v>
      </c>
      <c r="AD74" s="22">
        <v>15760372</v>
      </c>
      <c r="AE74" s="22">
        <v>-646036</v>
      </c>
      <c r="AF74" s="22">
        <v>108665227</v>
      </c>
      <c r="AG74" s="22">
        <v>3628903</v>
      </c>
      <c r="AH74" s="22">
        <v>237647</v>
      </c>
      <c r="AI74" s="22">
        <v>0</v>
      </c>
      <c r="AJ74" s="22">
        <v>112531777</v>
      </c>
      <c r="AK74" s="22">
        <v>111885741</v>
      </c>
    </row>
    <row r="75" spans="1:37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10077288</v>
      </c>
      <c r="F75" s="22">
        <v>70135</v>
      </c>
      <c r="G75" s="22">
        <v>39255</v>
      </c>
      <c r="H75" s="22">
        <v>0</v>
      </c>
      <c r="I75" s="22">
        <v>182189</v>
      </c>
      <c r="J75" s="22">
        <v>0</v>
      </c>
      <c r="K75" s="22">
        <v>185517</v>
      </c>
      <c r="L75" s="22">
        <v>0</v>
      </c>
      <c r="M75" s="22">
        <v>17170</v>
      </c>
      <c r="N75" s="22">
        <v>0</v>
      </c>
      <c r="O75" s="22">
        <v>0</v>
      </c>
      <c r="P75" s="22">
        <v>0</v>
      </c>
      <c r="Q75" s="22">
        <v>0</v>
      </c>
      <c r="R75" s="22">
        <v>8989</v>
      </c>
      <c r="S75" s="22">
        <v>0</v>
      </c>
      <c r="T75" s="22">
        <v>0</v>
      </c>
      <c r="U75" s="22">
        <v>10580543</v>
      </c>
      <c r="V75" s="22">
        <v>0</v>
      </c>
      <c r="W75" s="22">
        <v>0</v>
      </c>
      <c r="X75" s="22">
        <v>1097221</v>
      </c>
      <c r="Y75" s="22">
        <v>0</v>
      </c>
      <c r="Z75" s="22">
        <v>4036244</v>
      </c>
      <c r="AA75" s="22">
        <v>0</v>
      </c>
      <c r="AB75" s="22">
        <v>616009</v>
      </c>
      <c r="AC75" s="22">
        <v>797990</v>
      </c>
      <c r="AD75" s="22">
        <v>6547464</v>
      </c>
      <c r="AE75" s="22">
        <v>4033079</v>
      </c>
      <c r="AF75" s="22">
        <v>53901369</v>
      </c>
      <c r="AG75" s="22">
        <v>4217305</v>
      </c>
      <c r="AH75" s="22">
        <v>193190</v>
      </c>
      <c r="AI75" s="22">
        <v>490653</v>
      </c>
      <c r="AJ75" s="22">
        <v>58802517</v>
      </c>
      <c r="AK75" s="22">
        <v>62835596</v>
      </c>
    </row>
    <row r="76" spans="1:37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7250614</v>
      </c>
      <c r="F76" s="22">
        <v>1198460</v>
      </c>
      <c r="G76" s="22">
        <v>877884</v>
      </c>
      <c r="H76" s="22">
        <v>-656902</v>
      </c>
      <c r="I76" s="22">
        <v>970336</v>
      </c>
      <c r="J76" s="22">
        <v>0</v>
      </c>
      <c r="K76" s="22">
        <v>594653</v>
      </c>
      <c r="L76" s="22">
        <v>910255</v>
      </c>
      <c r="M76" s="22">
        <v>1308082</v>
      </c>
      <c r="N76" s="22">
        <v>0</v>
      </c>
      <c r="O76" s="22">
        <v>0</v>
      </c>
      <c r="P76" s="22">
        <v>0</v>
      </c>
      <c r="Q76" s="22">
        <v>2847653</v>
      </c>
      <c r="R76" s="22">
        <v>5694</v>
      </c>
      <c r="S76" s="22">
        <v>0</v>
      </c>
      <c r="T76" s="22">
        <v>629334</v>
      </c>
      <c r="U76" s="22">
        <v>15936063</v>
      </c>
      <c r="V76" s="22">
        <v>0</v>
      </c>
      <c r="W76" s="22">
        <v>0</v>
      </c>
      <c r="X76" s="22">
        <v>1179403</v>
      </c>
      <c r="Y76" s="22">
        <v>22375</v>
      </c>
      <c r="Z76" s="22">
        <v>621099</v>
      </c>
      <c r="AA76" s="22">
        <v>1786373</v>
      </c>
      <c r="AB76" s="22">
        <v>0</v>
      </c>
      <c r="AC76" s="22">
        <v>4234686</v>
      </c>
      <c r="AD76" s="22">
        <v>7843936</v>
      </c>
      <c r="AE76" s="22">
        <v>8092127</v>
      </c>
      <c r="AF76" s="22">
        <v>98038895</v>
      </c>
      <c r="AG76" s="22">
        <v>5694409</v>
      </c>
      <c r="AH76" s="22">
        <v>233927</v>
      </c>
      <c r="AI76" s="22">
        <v>0</v>
      </c>
      <c r="AJ76" s="22">
        <v>103967231</v>
      </c>
      <c r="AK76" s="22">
        <v>112059358</v>
      </c>
    </row>
    <row r="77" spans="1:37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55744037</v>
      </c>
      <c r="F77" s="22">
        <v>995899</v>
      </c>
      <c r="G77" s="22">
        <v>436422</v>
      </c>
      <c r="H77" s="22">
        <v>-136567</v>
      </c>
      <c r="I77" s="22">
        <v>4835544</v>
      </c>
      <c r="J77" s="22">
        <v>3612624</v>
      </c>
      <c r="K77" s="22">
        <v>3055657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7648731</v>
      </c>
      <c r="S77" s="22">
        <v>0</v>
      </c>
      <c r="T77" s="22">
        <v>0</v>
      </c>
      <c r="U77" s="22">
        <v>76192347</v>
      </c>
      <c r="V77" s="22">
        <v>0</v>
      </c>
      <c r="W77" s="22">
        <v>443881</v>
      </c>
      <c r="X77" s="22">
        <v>12909718</v>
      </c>
      <c r="Y77" s="22">
        <v>3753083</v>
      </c>
      <c r="Z77" s="22">
        <v>33166987</v>
      </c>
      <c r="AA77" s="22">
        <v>32702364</v>
      </c>
      <c r="AB77" s="22">
        <v>0</v>
      </c>
      <c r="AC77" s="22">
        <v>897234</v>
      </c>
      <c r="AD77" s="22">
        <v>83873267</v>
      </c>
      <c r="AE77" s="22">
        <v>-7680920</v>
      </c>
      <c r="AF77" s="22">
        <v>261543239</v>
      </c>
      <c r="AG77" s="22">
        <v>2343406</v>
      </c>
      <c r="AH77" s="22">
        <v>526138</v>
      </c>
      <c r="AI77" s="22">
        <v>0</v>
      </c>
      <c r="AJ77" s="22">
        <v>264412783</v>
      </c>
      <c r="AK77" s="22">
        <v>256731863</v>
      </c>
    </row>
    <row r="78" spans="1:37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20947069</v>
      </c>
      <c r="F78" s="22">
        <v>619742</v>
      </c>
      <c r="G78" s="22">
        <v>658037</v>
      </c>
      <c r="H78" s="22">
        <v>-837424</v>
      </c>
      <c r="I78" s="22">
        <v>577848</v>
      </c>
      <c r="J78" s="22">
        <v>97767</v>
      </c>
      <c r="K78" s="22">
        <v>234352</v>
      </c>
      <c r="L78" s="22">
        <v>0</v>
      </c>
      <c r="M78" s="22">
        <v>1277197</v>
      </c>
      <c r="N78" s="22">
        <v>0</v>
      </c>
      <c r="O78" s="22">
        <v>0</v>
      </c>
      <c r="P78" s="22">
        <v>0</v>
      </c>
      <c r="Q78" s="22">
        <v>0</v>
      </c>
      <c r="R78" s="22">
        <v>37299</v>
      </c>
      <c r="S78" s="22">
        <v>68678</v>
      </c>
      <c r="T78" s="22">
        <v>0</v>
      </c>
      <c r="U78" s="22">
        <v>23680565</v>
      </c>
      <c r="V78" s="22">
        <v>0</v>
      </c>
      <c r="W78" s="22">
        <v>138617</v>
      </c>
      <c r="X78" s="22">
        <v>1763471</v>
      </c>
      <c r="Y78" s="22">
        <v>0</v>
      </c>
      <c r="Z78" s="22">
        <v>2533731</v>
      </c>
      <c r="AA78" s="22">
        <v>2549413</v>
      </c>
      <c r="AB78" s="22">
        <v>0</v>
      </c>
      <c r="AC78" s="22">
        <v>0</v>
      </c>
      <c r="AD78" s="22">
        <v>6985232</v>
      </c>
      <c r="AE78" s="22">
        <v>16695333</v>
      </c>
      <c r="AF78" s="22">
        <v>127363907</v>
      </c>
      <c r="AG78" s="22">
        <v>5844873</v>
      </c>
      <c r="AH78" s="22">
        <v>258901</v>
      </c>
      <c r="AI78" s="22">
        <v>0</v>
      </c>
      <c r="AJ78" s="22">
        <v>133467681</v>
      </c>
      <c r="AK78" s="22">
        <v>150163014</v>
      </c>
    </row>
    <row r="79" spans="1:37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14275626</v>
      </c>
      <c r="F79" s="22">
        <v>442518</v>
      </c>
      <c r="G79" s="22">
        <v>124809</v>
      </c>
      <c r="H79" s="22">
        <v>-69026</v>
      </c>
      <c r="I79" s="22">
        <v>3519863</v>
      </c>
      <c r="J79" s="22">
        <v>0</v>
      </c>
      <c r="K79" s="22">
        <v>846900</v>
      </c>
      <c r="L79" s="22">
        <v>493327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55487</v>
      </c>
      <c r="S79" s="22">
        <v>0</v>
      </c>
      <c r="T79" s="22">
        <v>52942</v>
      </c>
      <c r="U79" s="22">
        <v>19742446</v>
      </c>
      <c r="V79" s="22">
        <v>0</v>
      </c>
      <c r="W79" s="22">
        <v>100478</v>
      </c>
      <c r="X79" s="22">
        <v>2177767</v>
      </c>
      <c r="Y79" s="22">
        <v>0</v>
      </c>
      <c r="Z79" s="22">
        <v>864044</v>
      </c>
      <c r="AA79" s="22">
        <v>529380</v>
      </c>
      <c r="AB79" s="22">
        <v>0</v>
      </c>
      <c r="AC79" s="22">
        <v>801222</v>
      </c>
      <c r="AD79" s="22">
        <v>4472891</v>
      </c>
      <c r="AE79" s="22">
        <v>15269555</v>
      </c>
      <c r="AF79" s="22">
        <v>50837653</v>
      </c>
      <c r="AG79" s="22">
        <v>884570</v>
      </c>
      <c r="AH79" s="22">
        <v>410636</v>
      </c>
      <c r="AI79" s="22">
        <v>817542</v>
      </c>
      <c r="AJ79" s="22">
        <v>52950401</v>
      </c>
      <c r="AK79" s="22">
        <v>68219956</v>
      </c>
    </row>
    <row r="80" spans="1:37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18311643</v>
      </c>
      <c r="F80" s="22">
        <v>1187351</v>
      </c>
      <c r="G80" s="22">
        <v>384001</v>
      </c>
      <c r="H80" s="22">
        <v>-1263368</v>
      </c>
      <c r="I80" s="22">
        <v>1292120</v>
      </c>
      <c r="J80" s="22">
        <v>700000</v>
      </c>
      <c r="K80" s="22">
        <v>820049</v>
      </c>
      <c r="L80" s="22">
        <v>457183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43007</v>
      </c>
      <c r="T80" s="22">
        <v>0</v>
      </c>
      <c r="U80" s="22">
        <v>21931986</v>
      </c>
      <c r="V80" s="22">
        <v>0</v>
      </c>
      <c r="W80" s="22">
        <v>0</v>
      </c>
      <c r="X80" s="22">
        <v>663458</v>
      </c>
      <c r="Y80" s="22">
        <v>243695</v>
      </c>
      <c r="Z80" s="22">
        <v>2306945</v>
      </c>
      <c r="AA80" s="22">
        <v>526006</v>
      </c>
      <c r="AB80" s="22">
        <v>892342</v>
      </c>
      <c r="AC80" s="22">
        <v>0</v>
      </c>
      <c r="AD80" s="22">
        <v>4632446</v>
      </c>
      <c r="AE80" s="22">
        <v>17299540</v>
      </c>
      <c r="AF80" s="22">
        <v>56952067</v>
      </c>
      <c r="AG80" s="22">
        <v>1399696</v>
      </c>
      <c r="AH80" s="22">
        <v>1111859</v>
      </c>
      <c r="AI80" s="22">
        <v>0</v>
      </c>
      <c r="AJ80" s="22">
        <v>59463622</v>
      </c>
      <c r="AK80" s="22">
        <v>76763162</v>
      </c>
    </row>
    <row r="81" spans="1:37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37444578</v>
      </c>
      <c r="F81" s="22">
        <v>883475</v>
      </c>
      <c r="G81" s="22">
        <v>835469</v>
      </c>
      <c r="H81" s="22">
        <v>-392747</v>
      </c>
      <c r="I81" s="22">
        <v>3672917</v>
      </c>
      <c r="J81" s="22">
        <v>0</v>
      </c>
      <c r="K81" s="22">
        <v>3721667</v>
      </c>
      <c r="L81" s="22">
        <v>3793952</v>
      </c>
      <c r="M81" s="22">
        <v>30805</v>
      </c>
      <c r="N81" s="22">
        <v>0</v>
      </c>
      <c r="O81" s="22">
        <v>0</v>
      </c>
      <c r="P81" s="22">
        <v>0</v>
      </c>
      <c r="Q81" s="22">
        <v>0</v>
      </c>
      <c r="R81" s="22">
        <v>5407786</v>
      </c>
      <c r="S81" s="22">
        <v>0</v>
      </c>
      <c r="T81" s="22">
        <v>0</v>
      </c>
      <c r="U81" s="22">
        <v>55397902</v>
      </c>
      <c r="V81" s="22">
        <v>0</v>
      </c>
      <c r="W81" s="22">
        <v>87675</v>
      </c>
      <c r="X81" s="22">
        <v>3718690</v>
      </c>
      <c r="Y81" s="22">
        <v>251567</v>
      </c>
      <c r="Z81" s="22">
        <v>1078889</v>
      </c>
      <c r="AA81" s="22">
        <v>5128719</v>
      </c>
      <c r="AB81" s="22">
        <v>267605</v>
      </c>
      <c r="AC81" s="22">
        <v>1322130</v>
      </c>
      <c r="AD81" s="22">
        <v>11855275</v>
      </c>
      <c r="AE81" s="22">
        <v>43542627</v>
      </c>
      <c r="AF81" s="22">
        <v>229769530</v>
      </c>
      <c r="AG81" s="22">
        <v>5962047</v>
      </c>
      <c r="AH81" s="22">
        <v>2993819</v>
      </c>
      <c r="AI81" s="22">
        <v>1984921</v>
      </c>
      <c r="AJ81" s="22">
        <v>240710317</v>
      </c>
      <c r="AK81" s="22">
        <v>284252944</v>
      </c>
    </row>
    <row r="82" spans="1:37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23327089</v>
      </c>
      <c r="F82" s="22">
        <v>1230347</v>
      </c>
      <c r="G82" s="22">
        <v>2766618</v>
      </c>
      <c r="H82" s="22">
        <v>-27108</v>
      </c>
      <c r="I82" s="22">
        <v>59637</v>
      </c>
      <c r="J82" s="22">
        <v>277245</v>
      </c>
      <c r="K82" s="22">
        <v>712915</v>
      </c>
      <c r="L82" s="22">
        <v>0</v>
      </c>
      <c r="M82" s="22">
        <v>41876</v>
      </c>
      <c r="N82" s="22">
        <v>0</v>
      </c>
      <c r="O82" s="22">
        <v>0</v>
      </c>
      <c r="P82" s="22">
        <v>0</v>
      </c>
      <c r="Q82" s="22">
        <v>0</v>
      </c>
      <c r="R82" s="22">
        <v>4830418</v>
      </c>
      <c r="S82" s="22">
        <v>0</v>
      </c>
      <c r="T82" s="22">
        <v>294509</v>
      </c>
      <c r="U82" s="22">
        <v>33513546</v>
      </c>
      <c r="V82" s="22">
        <v>0</v>
      </c>
      <c r="W82" s="22">
        <v>65889</v>
      </c>
      <c r="X82" s="22">
        <v>627448</v>
      </c>
      <c r="Y82" s="22">
        <v>65750</v>
      </c>
      <c r="Z82" s="22">
        <v>2724815</v>
      </c>
      <c r="AA82" s="22">
        <v>1915106</v>
      </c>
      <c r="AB82" s="22">
        <v>87</v>
      </c>
      <c r="AC82" s="22">
        <v>3655324</v>
      </c>
      <c r="AD82" s="22">
        <v>9054419</v>
      </c>
      <c r="AE82" s="22">
        <v>24459127</v>
      </c>
      <c r="AF82" s="22">
        <v>107659792</v>
      </c>
      <c r="AG82" s="22">
        <v>8522618</v>
      </c>
      <c r="AH82" s="22">
        <v>182065</v>
      </c>
      <c r="AI82" s="22">
        <v>0</v>
      </c>
      <c r="AJ82" s="22">
        <v>116364475</v>
      </c>
      <c r="AK82" s="22">
        <v>140823602</v>
      </c>
    </row>
    <row r="83" spans="1:37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5414081</v>
      </c>
      <c r="F83" s="22">
        <v>1498127</v>
      </c>
      <c r="G83" s="22">
        <v>883451</v>
      </c>
      <c r="H83" s="22">
        <v>-763352</v>
      </c>
      <c r="I83" s="22">
        <v>120305</v>
      </c>
      <c r="J83" s="22">
        <v>0</v>
      </c>
      <c r="K83" s="22">
        <v>82037</v>
      </c>
      <c r="L83" s="22">
        <v>0</v>
      </c>
      <c r="M83" s="22">
        <v>0</v>
      </c>
      <c r="N83" s="22">
        <v>3074</v>
      </c>
      <c r="O83" s="22">
        <v>0</v>
      </c>
      <c r="P83" s="22">
        <v>0</v>
      </c>
      <c r="Q83" s="22">
        <v>0</v>
      </c>
      <c r="R83" s="22">
        <v>12852</v>
      </c>
      <c r="S83" s="22">
        <v>20000000</v>
      </c>
      <c r="T83" s="22">
        <v>0</v>
      </c>
      <c r="U83" s="22">
        <v>27250575</v>
      </c>
      <c r="V83" s="22">
        <v>0</v>
      </c>
      <c r="W83" s="22">
        <v>288503</v>
      </c>
      <c r="X83" s="22">
        <v>447441</v>
      </c>
      <c r="Y83" s="22">
        <v>86181</v>
      </c>
      <c r="Z83" s="22">
        <v>524878</v>
      </c>
      <c r="AA83" s="22">
        <v>0</v>
      </c>
      <c r="AB83" s="22">
        <v>667515</v>
      </c>
      <c r="AC83" s="22">
        <v>0</v>
      </c>
      <c r="AD83" s="22">
        <v>2014518</v>
      </c>
      <c r="AE83" s="22">
        <v>25236057</v>
      </c>
      <c r="AF83" s="22">
        <v>275351295</v>
      </c>
      <c r="AG83" s="22">
        <v>4381745</v>
      </c>
      <c r="AH83" s="22">
        <v>192644</v>
      </c>
      <c r="AI83" s="22">
        <v>0</v>
      </c>
      <c r="AJ83" s="22">
        <v>279925684</v>
      </c>
      <c r="AK83" s="22">
        <v>305161741</v>
      </c>
    </row>
    <row r="84" spans="1:37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7868170</v>
      </c>
      <c r="F84" s="22">
        <v>243686</v>
      </c>
      <c r="G84" s="22">
        <v>189956</v>
      </c>
      <c r="H84" s="22">
        <v>0</v>
      </c>
      <c r="I84" s="22">
        <v>1011875</v>
      </c>
      <c r="J84" s="22">
        <v>0</v>
      </c>
      <c r="K84" s="22">
        <v>219654</v>
      </c>
      <c r="L84" s="22">
        <v>0</v>
      </c>
      <c r="M84" s="22">
        <v>20407</v>
      </c>
      <c r="N84" s="22">
        <v>0</v>
      </c>
      <c r="O84" s="22">
        <v>0</v>
      </c>
      <c r="P84" s="22">
        <v>0</v>
      </c>
      <c r="Q84" s="22">
        <v>0</v>
      </c>
      <c r="R84" s="22">
        <v>953700</v>
      </c>
      <c r="S84" s="22">
        <v>0</v>
      </c>
      <c r="T84" s="22">
        <v>110</v>
      </c>
      <c r="U84" s="22">
        <v>10507558</v>
      </c>
      <c r="V84" s="22">
        <v>0</v>
      </c>
      <c r="W84" s="22">
        <v>10351</v>
      </c>
      <c r="X84" s="22">
        <v>2545702</v>
      </c>
      <c r="Y84" s="22">
        <v>1854</v>
      </c>
      <c r="Z84" s="22">
        <v>1417403</v>
      </c>
      <c r="AA84" s="22">
        <v>1500000</v>
      </c>
      <c r="AB84" s="22">
        <v>0</v>
      </c>
      <c r="AC84" s="22">
        <v>0</v>
      </c>
      <c r="AD84" s="22">
        <v>5475310</v>
      </c>
      <c r="AE84" s="22">
        <v>5032248</v>
      </c>
      <c r="AF84" s="22">
        <v>33025793</v>
      </c>
      <c r="AG84" s="22">
        <v>5263878</v>
      </c>
      <c r="AH84" s="22">
        <v>139314</v>
      </c>
      <c r="AI84" s="22">
        <v>0</v>
      </c>
      <c r="AJ84" s="22">
        <v>38428985</v>
      </c>
      <c r="AK84" s="22">
        <v>43461233</v>
      </c>
    </row>
    <row r="85" spans="1:37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9245697</v>
      </c>
      <c r="F85" s="22">
        <v>579900</v>
      </c>
      <c r="G85" s="22">
        <v>259865</v>
      </c>
      <c r="H85" s="22">
        <v>-149800</v>
      </c>
      <c r="I85" s="22">
        <v>2050882</v>
      </c>
      <c r="J85" s="22">
        <v>6680470</v>
      </c>
      <c r="K85" s="22">
        <v>550267</v>
      </c>
      <c r="L85" s="22">
        <v>0</v>
      </c>
      <c r="M85" s="22">
        <v>964035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66424</v>
      </c>
      <c r="T85" s="22">
        <v>0</v>
      </c>
      <c r="U85" s="22">
        <v>20247740</v>
      </c>
      <c r="V85" s="22">
        <v>0</v>
      </c>
      <c r="W85" s="22">
        <v>219913</v>
      </c>
      <c r="X85" s="22">
        <v>926783</v>
      </c>
      <c r="Y85" s="22">
        <v>54055</v>
      </c>
      <c r="Z85" s="22">
        <v>1996733</v>
      </c>
      <c r="AA85" s="22">
        <v>10890810</v>
      </c>
      <c r="AB85" s="22">
        <v>106866</v>
      </c>
      <c r="AC85" s="22">
        <v>0</v>
      </c>
      <c r="AD85" s="22">
        <v>14195160</v>
      </c>
      <c r="AE85" s="22">
        <v>6052580</v>
      </c>
      <c r="AF85" s="22">
        <v>29390060</v>
      </c>
      <c r="AG85" s="22">
        <v>1233314</v>
      </c>
      <c r="AH85" s="22">
        <v>341909</v>
      </c>
      <c r="AI85" s="22">
        <v>0</v>
      </c>
      <c r="AJ85" s="22">
        <v>30965283</v>
      </c>
      <c r="AK85" s="22">
        <v>37017863</v>
      </c>
    </row>
    <row r="86" spans="1:37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28289882</v>
      </c>
      <c r="F86" s="22">
        <v>1066088</v>
      </c>
      <c r="G86" s="22">
        <v>1104355</v>
      </c>
      <c r="H86" s="22">
        <v>-685135</v>
      </c>
      <c r="I86" s="22">
        <v>0</v>
      </c>
      <c r="J86" s="22">
        <v>0</v>
      </c>
      <c r="K86" s="22">
        <v>5476640</v>
      </c>
      <c r="L86" s="22">
        <v>6838842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13237</v>
      </c>
      <c r="T86" s="22">
        <v>0</v>
      </c>
      <c r="U86" s="22">
        <v>42103909</v>
      </c>
      <c r="V86" s="22">
        <v>0</v>
      </c>
      <c r="W86" s="22">
        <v>0</v>
      </c>
      <c r="X86" s="22">
        <v>4194534</v>
      </c>
      <c r="Y86" s="22">
        <v>1075128</v>
      </c>
      <c r="Z86" s="22">
        <v>7173364</v>
      </c>
      <c r="AA86" s="22">
        <v>8455069</v>
      </c>
      <c r="AB86" s="22">
        <v>0</v>
      </c>
      <c r="AC86" s="22">
        <v>0</v>
      </c>
      <c r="AD86" s="22">
        <v>20898095</v>
      </c>
      <c r="AE86" s="22">
        <v>21205814</v>
      </c>
      <c r="AF86" s="22">
        <v>91256267</v>
      </c>
      <c r="AG86" s="22">
        <v>10017754</v>
      </c>
      <c r="AH86" s="22">
        <v>0</v>
      </c>
      <c r="AI86" s="22">
        <v>400000</v>
      </c>
      <c r="AJ86" s="22">
        <v>101674021</v>
      </c>
      <c r="AK86" s="22">
        <v>122879835</v>
      </c>
    </row>
    <row r="87" spans="1:37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60465398</v>
      </c>
      <c r="F87" s="22">
        <v>776660</v>
      </c>
      <c r="G87" s="22">
        <v>1017286</v>
      </c>
      <c r="H87" s="22">
        <v>-412877</v>
      </c>
      <c r="I87" s="22">
        <v>0</v>
      </c>
      <c r="J87" s="22">
        <v>96805</v>
      </c>
      <c r="K87" s="22">
        <v>10233737</v>
      </c>
      <c r="L87" s="22">
        <v>1772750</v>
      </c>
      <c r="M87" s="22">
        <v>244568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74194327</v>
      </c>
      <c r="V87" s="22">
        <v>0</v>
      </c>
      <c r="W87" s="22">
        <v>0</v>
      </c>
      <c r="X87" s="22">
        <v>4436522</v>
      </c>
      <c r="Y87" s="22">
        <v>0</v>
      </c>
      <c r="Z87" s="22">
        <v>1015691</v>
      </c>
      <c r="AA87" s="22">
        <v>2194709</v>
      </c>
      <c r="AB87" s="22">
        <v>0</v>
      </c>
      <c r="AC87" s="22">
        <v>2961857</v>
      </c>
      <c r="AD87" s="22">
        <v>10608779</v>
      </c>
      <c r="AE87" s="22">
        <v>63585548</v>
      </c>
      <c r="AF87" s="22">
        <v>219902470</v>
      </c>
      <c r="AG87" s="22">
        <v>9616706</v>
      </c>
      <c r="AH87" s="22">
        <v>313008</v>
      </c>
      <c r="AI87" s="22">
        <v>0</v>
      </c>
      <c r="AJ87" s="22">
        <v>229832184</v>
      </c>
      <c r="AK87" s="22">
        <v>293417732</v>
      </c>
    </row>
    <row r="88" spans="1:37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8963451</v>
      </c>
      <c r="F88" s="22">
        <v>340988</v>
      </c>
      <c r="G88" s="22">
        <v>605824</v>
      </c>
      <c r="H88" s="22">
        <v>-697942</v>
      </c>
      <c r="I88" s="22">
        <v>87437</v>
      </c>
      <c r="J88" s="22">
        <v>0</v>
      </c>
      <c r="K88" s="22">
        <v>581927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9881685</v>
      </c>
      <c r="V88" s="22">
        <v>0</v>
      </c>
      <c r="W88" s="22">
        <v>0</v>
      </c>
      <c r="X88" s="22">
        <v>571600</v>
      </c>
      <c r="Y88" s="22">
        <v>0</v>
      </c>
      <c r="Z88" s="22">
        <v>850472</v>
      </c>
      <c r="AA88" s="22">
        <v>0</v>
      </c>
      <c r="AB88" s="22">
        <v>185781</v>
      </c>
      <c r="AC88" s="22">
        <v>0</v>
      </c>
      <c r="AD88" s="22">
        <v>1607853</v>
      </c>
      <c r="AE88" s="22">
        <v>8273832</v>
      </c>
      <c r="AF88" s="22">
        <v>92654436</v>
      </c>
      <c r="AG88" s="22">
        <v>1127407</v>
      </c>
      <c r="AH88" s="22">
        <v>202675</v>
      </c>
      <c r="AI88" s="22">
        <v>0</v>
      </c>
      <c r="AJ88" s="22">
        <v>93984518</v>
      </c>
      <c r="AK88" s="22">
        <v>102258350</v>
      </c>
    </row>
    <row r="89" spans="1:37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5905845</v>
      </c>
      <c r="F89" s="22">
        <v>738719</v>
      </c>
      <c r="G89" s="22">
        <v>130631</v>
      </c>
      <c r="H89" s="22">
        <v>0</v>
      </c>
      <c r="I89" s="22">
        <v>0</v>
      </c>
      <c r="J89" s="22">
        <v>2718050</v>
      </c>
      <c r="K89" s="22">
        <v>1148038</v>
      </c>
      <c r="L89" s="22">
        <v>0</v>
      </c>
      <c r="M89" s="22">
        <v>0</v>
      </c>
      <c r="N89" s="22">
        <v>0</v>
      </c>
      <c r="O89" s="22">
        <v>0</v>
      </c>
      <c r="P89" s="22">
        <v>420149</v>
      </c>
      <c r="Q89" s="22">
        <v>0</v>
      </c>
      <c r="R89" s="22">
        <v>0</v>
      </c>
      <c r="S89" s="22">
        <v>0</v>
      </c>
      <c r="T89" s="22">
        <v>0</v>
      </c>
      <c r="U89" s="22">
        <v>11061432</v>
      </c>
      <c r="V89" s="22">
        <v>0</v>
      </c>
      <c r="W89" s="22">
        <v>0</v>
      </c>
      <c r="X89" s="22">
        <v>1977008</v>
      </c>
      <c r="Y89" s="22">
        <v>1178161</v>
      </c>
      <c r="Z89" s="22">
        <v>16247</v>
      </c>
      <c r="AA89" s="22">
        <v>11812043</v>
      </c>
      <c r="AB89" s="22">
        <v>21085</v>
      </c>
      <c r="AC89" s="22">
        <v>0</v>
      </c>
      <c r="AD89" s="22">
        <v>15004544</v>
      </c>
      <c r="AE89" s="22">
        <v>-3943112</v>
      </c>
      <c r="AF89" s="22">
        <v>100377775</v>
      </c>
      <c r="AG89" s="22">
        <v>1517670</v>
      </c>
      <c r="AH89" s="22">
        <v>372698</v>
      </c>
      <c r="AI89" s="22">
        <v>0</v>
      </c>
      <c r="AJ89" s="22">
        <v>102268143</v>
      </c>
      <c r="AK89" s="22">
        <v>98325031</v>
      </c>
    </row>
    <row r="90" spans="1:37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95185081</v>
      </c>
      <c r="F90" s="22">
        <v>1227516</v>
      </c>
      <c r="G90" s="22">
        <v>850395</v>
      </c>
      <c r="H90" s="22">
        <v>-1123058</v>
      </c>
      <c r="I90" s="22">
        <v>1271946</v>
      </c>
      <c r="J90" s="22">
        <v>0</v>
      </c>
      <c r="K90" s="22">
        <v>2186288</v>
      </c>
      <c r="L90" s="22">
        <v>0</v>
      </c>
      <c r="M90" s="22">
        <v>1496852</v>
      </c>
      <c r="N90" s="22">
        <v>0</v>
      </c>
      <c r="O90" s="22">
        <v>0</v>
      </c>
      <c r="P90" s="22">
        <v>0</v>
      </c>
      <c r="Q90" s="22">
        <v>0</v>
      </c>
      <c r="R90" s="22">
        <v>36250080</v>
      </c>
      <c r="S90" s="22">
        <v>0</v>
      </c>
      <c r="T90" s="22">
        <v>2077843</v>
      </c>
      <c r="U90" s="22">
        <v>139422943</v>
      </c>
      <c r="V90" s="22">
        <v>0</v>
      </c>
      <c r="W90" s="22">
        <v>6206223</v>
      </c>
      <c r="X90" s="22">
        <v>7798802</v>
      </c>
      <c r="Y90" s="22">
        <v>1068539</v>
      </c>
      <c r="Z90" s="22">
        <v>11475488</v>
      </c>
      <c r="AA90" s="22">
        <v>2604044</v>
      </c>
      <c r="AB90" s="22">
        <v>508314</v>
      </c>
      <c r="AC90" s="22">
        <v>0</v>
      </c>
      <c r="AD90" s="22">
        <v>29661410</v>
      </c>
      <c r="AE90" s="22">
        <v>109761533</v>
      </c>
      <c r="AF90" s="22">
        <v>278958462</v>
      </c>
      <c r="AG90" s="22">
        <v>586187</v>
      </c>
      <c r="AH90" s="22">
        <v>394825</v>
      </c>
      <c r="AI90" s="22">
        <v>0</v>
      </c>
      <c r="AJ90" s="22">
        <v>279939474</v>
      </c>
      <c r="AK90" s="22">
        <v>389701007</v>
      </c>
    </row>
    <row r="91" spans="1:37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6207684</v>
      </c>
      <c r="F91" s="22">
        <v>169756</v>
      </c>
      <c r="G91" s="22">
        <v>79891</v>
      </c>
      <c r="H91" s="22">
        <v>-18430</v>
      </c>
      <c r="I91" s="22">
        <v>78150</v>
      </c>
      <c r="J91" s="22">
        <v>0</v>
      </c>
      <c r="K91" s="22">
        <v>650224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1132432</v>
      </c>
      <c r="U91" s="22">
        <v>8299707</v>
      </c>
      <c r="V91" s="22">
        <v>0</v>
      </c>
      <c r="W91" s="22">
        <v>0</v>
      </c>
      <c r="X91" s="22">
        <v>859824</v>
      </c>
      <c r="Y91" s="22">
        <v>451736</v>
      </c>
      <c r="Z91" s="22">
        <v>2982127</v>
      </c>
      <c r="AA91" s="22">
        <v>1497618</v>
      </c>
      <c r="AB91" s="22">
        <v>0</v>
      </c>
      <c r="AC91" s="22">
        <v>0</v>
      </c>
      <c r="AD91" s="22">
        <v>5791305</v>
      </c>
      <c r="AE91" s="22">
        <v>2508402</v>
      </c>
      <c r="AF91" s="22">
        <v>28315765</v>
      </c>
      <c r="AG91" s="22">
        <v>241883</v>
      </c>
      <c r="AH91" s="22">
        <v>3154</v>
      </c>
      <c r="AI91" s="22">
        <v>0</v>
      </c>
      <c r="AJ91" s="22">
        <v>28560802</v>
      </c>
      <c r="AK91" s="22">
        <v>31069204</v>
      </c>
    </row>
    <row r="92" spans="1:37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6825113</v>
      </c>
      <c r="F92" s="22">
        <v>102361</v>
      </c>
      <c r="G92" s="22">
        <v>59785</v>
      </c>
      <c r="H92" s="22">
        <v>-27898</v>
      </c>
      <c r="I92" s="22">
        <v>5234104</v>
      </c>
      <c r="J92" s="22">
        <v>0</v>
      </c>
      <c r="K92" s="22">
        <v>3100607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15000</v>
      </c>
      <c r="S92" s="22">
        <v>1021100</v>
      </c>
      <c r="T92" s="22">
        <v>6267321</v>
      </c>
      <c r="U92" s="22">
        <v>22597493</v>
      </c>
      <c r="V92" s="22">
        <v>650000</v>
      </c>
      <c r="W92" s="22">
        <v>536323</v>
      </c>
      <c r="X92" s="22">
        <v>3999154</v>
      </c>
      <c r="Y92" s="22">
        <v>367534</v>
      </c>
      <c r="Z92" s="22">
        <v>1390593</v>
      </c>
      <c r="AA92" s="22">
        <v>11982922</v>
      </c>
      <c r="AB92" s="22">
        <v>0</v>
      </c>
      <c r="AC92" s="22">
        <v>15000</v>
      </c>
      <c r="AD92" s="22">
        <v>18941526</v>
      </c>
      <c r="AE92" s="22">
        <v>3655967</v>
      </c>
      <c r="AF92" s="22">
        <v>203221785</v>
      </c>
      <c r="AG92" s="22">
        <v>114848</v>
      </c>
      <c r="AH92" s="22">
        <v>126420</v>
      </c>
      <c r="AI92" s="22">
        <v>0</v>
      </c>
      <c r="AJ92" s="22">
        <v>203463053</v>
      </c>
      <c r="AK92" s="22">
        <v>207119020</v>
      </c>
    </row>
    <row r="93" spans="1:37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4822247</v>
      </c>
      <c r="F93" s="22">
        <v>200372</v>
      </c>
      <c r="G93" s="22">
        <v>30569</v>
      </c>
      <c r="H93" s="22">
        <v>0</v>
      </c>
      <c r="I93" s="22">
        <v>1012139</v>
      </c>
      <c r="J93" s="22">
        <v>0</v>
      </c>
      <c r="K93" s="22">
        <v>508131</v>
      </c>
      <c r="L93" s="22">
        <v>0</v>
      </c>
      <c r="M93" s="22">
        <v>0</v>
      </c>
      <c r="N93" s="22">
        <v>0</v>
      </c>
      <c r="O93" s="22">
        <v>0</v>
      </c>
      <c r="P93" s="22">
        <v>30</v>
      </c>
      <c r="Q93" s="22">
        <v>0</v>
      </c>
      <c r="R93" s="22">
        <v>0</v>
      </c>
      <c r="S93" s="22">
        <v>3252</v>
      </c>
      <c r="T93" s="22">
        <v>81360</v>
      </c>
      <c r="U93" s="22">
        <v>6658100</v>
      </c>
      <c r="V93" s="22">
        <v>0</v>
      </c>
      <c r="W93" s="22">
        <v>40029</v>
      </c>
      <c r="X93" s="22">
        <v>52467</v>
      </c>
      <c r="Y93" s="22">
        <v>111873</v>
      </c>
      <c r="Z93" s="22">
        <v>745665</v>
      </c>
      <c r="AA93" s="22">
        <v>4797462</v>
      </c>
      <c r="AB93" s="22">
        <v>0</v>
      </c>
      <c r="AC93" s="22">
        <v>212975</v>
      </c>
      <c r="AD93" s="22">
        <v>5960471</v>
      </c>
      <c r="AE93" s="22">
        <v>697629</v>
      </c>
      <c r="AF93" s="22">
        <v>62518986</v>
      </c>
      <c r="AG93" s="22">
        <v>48394</v>
      </c>
      <c r="AH93" s="22">
        <v>25762</v>
      </c>
      <c r="AI93" s="22">
        <v>0</v>
      </c>
      <c r="AJ93" s="22">
        <v>62593142</v>
      </c>
      <c r="AK93" s="22">
        <v>63290771</v>
      </c>
    </row>
    <row r="94" spans="1:37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1714354</v>
      </c>
      <c r="F94" s="22">
        <v>83690</v>
      </c>
      <c r="G94" s="22">
        <v>60503</v>
      </c>
      <c r="H94" s="22">
        <v>0</v>
      </c>
      <c r="I94" s="22">
        <v>104686</v>
      </c>
      <c r="J94" s="22">
        <v>0</v>
      </c>
      <c r="K94" s="22">
        <v>98388</v>
      </c>
      <c r="L94" s="22">
        <v>0</v>
      </c>
      <c r="M94" s="22">
        <v>246857</v>
      </c>
      <c r="N94" s="22">
        <v>0</v>
      </c>
      <c r="O94" s="22">
        <v>0</v>
      </c>
      <c r="P94" s="22">
        <v>0</v>
      </c>
      <c r="Q94" s="22">
        <v>0</v>
      </c>
      <c r="R94" s="22">
        <v>917817</v>
      </c>
      <c r="S94" s="22">
        <v>0</v>
      </c>
      <c r="T94" s="22">
        <v>0</v>
      </c>
      <c r="U94" s="22">
        <v>3226295</v>
      </c>
      <c r="V94" s="22">
        <v>0</v>
      </c>
      <c r="W94" s="22">
        <v>5222</v>
      </c>
      <c r="X94" s="22">
        <v>74720</v>
      </c>
      <c r="Y94" s="22">
        <v>1463</v>
      </c>
      <c r="Z94" s="22">
        <v>216227</v>
      </c>
      <c r="AA94" s="22">
        <v>0</v>
      </c>
      <c r="AB94" s="22">
        <v>23144</v>
      </c>
      <c r="AC94" s="22">
        <v>230346</v>
      </c>
      <c r="AD94" s="22">
        <v>551122</v>
      </c>
      <c r="AE94" s="22">
        <v>2675173</v>
      </c>
      <c r="AF94" s="22">
        <v>10596944</v>
      </c>
      <c r="AG94" s="22">
        <v>13277</v>
      </c>
      <c r="AH94" s="22">
        <v>15231</v>
      </c>
      <c r="AI94" s="22">
        <v>0</v>
      </c>
      <c r="AJ94" s="22">
        <v>10625452</v>
      </c>
      <c r="AK94" s="22">
        <v>13300625</v>
      </c>
    </row>
    <row r="95" spans="1:37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5921789</v>
      </c>
      <c r="F95" s="22">
        <v>172480</v>
      </c>
      <c r="G95" s="22">
        <v>62536</v>
      </c>
      <c r="H95" s="22">
        <v>-10000</v>
      </c>
      <c r="I95" s="22">
        <v>0</v>
      </c>
      <c r="J95" s="22">
        <v>0</v>
      </c>
      <c r="K95" s="22">
        <v>216361</v>
      </c>
      <c r="L95" s="22">
        <v>0</v>
      </c>
      <c r="M95" s="22">
        <v>404146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6767312</v>
      </c>
      <c r="V95" s="22">
        <v>0</v>
      </c>
      <c r="W95" s="22">
        <v>0</v>
      </c>
      <c r="X95" s="22">
        <v>424179</v>
      </c>
      <c r="Y95" s="22">
        <v>125</v>
      </c>
      <c r="Z95" s="22">
        <v>1375563</v>
      </c>
      <c r="AA95" s="22">
        <v>712212</v>
      </c>
      <c r="AB95" s="22">
        <v>0</v>
      </c>
      <c r="AC95" s="22">
        <v>0</v>
      </c>
      <c r="AD95" s="22">
        <v>2512079</v>
      </c>
      <c r="AE95" s="22">
        <v>4255233</v>
      </c>
      <c r="AF95" s="22">
        <v>11407451</v>
      </c>
      <c r="AG95" s="22">
        <v>0</v>
      </c>
      <c r="AH95" s="22">
        <v>0</v>
      </c>
      <c r="AI95" s="22">
        <v>0</v>
      </c>
      <c r="AJ95" s="22">
        <v>11407451</v>
      </c>
      <c r="AK95" s="22">
        <v>15662684</v>
      </c>
    </row>
    <row r="96" spans="1:37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37219059</v>
      </c>
      <c r="F96" s="22">
        <v>976732</v>
      </c>
      <c r="G96" s="22">
        <v>477963</v>
      </c>
      <c r="H96" s="22">
        <v>0</v>
      </c>
      <c r="I96" s="22">
        <v>423397</v>
      </c>
      <c r="J96" s="22">
        <v>0</v>
      </c>
      <c r="K96" s="22">
        <v>1765936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154706</v>
      </c>
      <c r="T96" s="22">
        <v>0</v>
      </c>
      <c r="U96" s="22">
        <v>41017793</v>
      </c>
      <c r="V96" s="22">
        <v>0</v>
      </c>
      <c r="W96" s="22">
        <v>2310105</v>
      </c>
      <c r="X96" s="22">
        <v>2726815</v>
      </c>
      <c r="Y96" s="22">
        <v>3145357</v>
      </c>
      <c r="Z96" s="22">
        <v>6399871</v>
      </c>
      <c r="AA96" s="22">
        <v>16016205</v>
      </c>
      <c r="AB96" s="22">
        <v>0</v>
      </c>
      <c r="AC96" s="22">
        <v>0</v>
      </c>
      <c r="AD96" s="22">
        <v>30598353</v>
      </c>
      <c r="AE96" s="22">
        <v>10419440</v>
      </c>
      <c r="AF96" s="22">
        <v>285905147</v>
      </c>
      <c r="AG96" s="22">
        <v>136590</v>
      </c>
      <c r="AH96" s="22">
        <v>0</v>
      </c>
      <c r="AI96" s="22">
        <v>0</v>
      </c>
      <c r="AJ96" s="22">
        <v>286041737</v>
      </c>
      <c r="AK96" s="22">
        <v>296461177</v>
      </c>
    </row>
    <row r="97" spans="1:37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446156</v>
      </c>
      <c r="F97" s="22">
        <v>172568</v>
      </c>
      <c r="G97" s="22">
        <v>111871</v>
      </c>
      <c r="H97" s="22">
        <v>0</v>
      </c>
      <c r="I97" s="22">
        <v>1989195</v>
      </c>
      <c r="J97" s="22">
        <v>0</v>
      </c>
      <c r="K97" s="22">
        <v>454707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6346</v>
      </c>
      <c r="S97" s="22">
        <v>27782</v>
      </c>
      <c r="T97" s="22">
        <v>0</v>
      </c>
      <c r="U97" s="22">
        <v>3208625</v>
      </c>
      <c r="V97" s="22">
        <v>1099993</v>
      </c>
      <c r="W97" s="22">
        <v>0</v>
      </c>
      <c r="X97" s="22">
        <v>919846</v>
      </c>
      <c r="Y97" s="22">
        <v>7257</v>
      </c>
      <c r="Z97" s="22">
        <v>519292</v>
      </c>
      <c r="AA97" s="22">
        <v>5887025</v>
      </c>
      <c r="AB97" s="22">
        <v>0</v>
      </c>
      <c r="AC97" s="22">
        <v>8308</v>
      </c>
      <c r="AD97" s="22">
        <v>8441721</v>
      </c>
      <c r="AE97" s="22">
        <v>-5233096</v>
      </c>
      <c r="AF97" s="22">
        <v>30120104</v>
      </c>
      <c r="AG97" s="22">
        <v>0</v>
      </c>
      <c r="AH97" s="22">
        <v>2773</v>
      </c>
      <c r="AI97" s="22">
        <v>0</v>
      </c>
      <c r="AJ97" s="22">
        <v>30122877</v>
      </c>
      <c r="AK97" s="22">
        <v>24889781</v>
      </c>
    </row>
    <row r="98" spans="1:37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1330545</v>
      </c>
      <c r="F98" s="22">
        <v>140259</v>
      </c>
      <c r="G98" s="22">
        <v>33123</v>
      </c>
      <c r="H98" s="22">
        <v>0</v>
      </c>
      <c r="I98" s="22">
        <v>0</v>
      </c>
      <c r="J98" s="22">
        <v>0</v>
      </c>
      <c r="K98" s="22">
        <v>161180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1665107</v>
      </c>
      <c r="V98" s="22">
        <v>0</v>
      </c>
      <c r="W98" s="22">
        <v>0</v>
      </c>
      <c r="X98" s="22">
        <v>227301</v>
      </c>
      <c r="Y98" s="22">
        <v>500</v>
      </c>
      <c r="Z98" s="22">
        <v>19180</v>
      </c>
      <c r="AA98" s="22">
        <v>664181</v>
      </c>
      <c r="AB98" s="22">
        <v>62988</v>
      </c>
      <c r="AC98" s="22">
        <v>0</v>
      </c>
      <c r="AD98" s="22">
        <v>974150</v>
      </c>
      <c r="AE98" s="22">
        <v>690957</v>
      </c>
      <c r="AF98" s="22">
        <v>12720285</v>
      </c>
      <c r="AG98" s="22">
        <v>10000</v>
      </c>
      <c r="AH98" s="22">
        <v>53139</v>
      </c>
      <c r="AI98" s="22">
        <v>0</v>
      </c>
      <c r="AJ98" s="22">
        <v>12783424</v>
      </c>
      <c r="AK98" s="22">
        <v>13474381</v>
      </c>
    </row>
    <row r="99" spans="1:37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22854824</v>
      </c>
      <c r="F99" s="22">
        <v>660608</v>
      </c>
      <c r="G99" s="22">
        <v>17160</v>
      </c>
      <c r="H99" s="22">
        <v>0</v>
      </c>
      <c r="I99" s="22">
        <v>0</v>
      </c>
      <c r="J99" s="22">
        <v>0</v>
      </c>
      <c r="K99" s="22">
        <v>3783283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218124</v>
      </c>
      <c r="S99" s="22">
        <v>0</v>
      </c>
      <c r="T99" s="22">
        <v>0</v>
      </c>
      <c r="U99" s="22">
        <v>27533999</v>
      </c>
      <c r="V99" s="22">
        <v>0</v>
      </c>
      <c r="W99" s="22">
        <v>0</v>
      </c>
      <c r="X99" s="22">
        <v>2449433</v>
      </c>
      <c r="Y99" s="22">
        <v>1163500</v>
      </c>
      <c r="Z99" s="22">
        <v>92378</v>
      </c>
      <c r="AA99" s="22">
        <v>10096629</v>
      </c>
      <c r="AB99" s="22">
        <v>0</v>
      </c>
      <c r="AC99" s="22">
        <v>0</v>
      </c>
      <c r="AD99" s="22">
        <v>13801940</v>
      </c>
      <c r="AE99" s="22">
        <v>13732059</v>
      </c>
      <c r="AF99" s="22">
        <v>149978384</v>
      </c>
      <c r="AG99" s="22">
        <v>220785</v>
      </c>
      <c r="AH99" s="22">
        <v>10665</v>
      </c>
      <c r="AI99" s="22">
        <v>0</v>
      </c>
      <c r="AJ99" s="22">
        <v>150209834</v>
      </c>
      <c r="AK99" s="22">
        <v>163941893</v>
      </c>
    </row>
    <row r="100" spans="1:37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2346701</v>
      </c>
      <c r="F100" s="22">
        <v>89523</v>
      </c>
      <c r="G100" s="22">
        <v>3380</v>
      </c>
      <c r="H100" s="22">
        <v>0</v>
      </c>
      <c r="I100" s="22">
        <v>31174</v>
      </c>
      <c r="J100" s="22">
        <v>0</v>
      </c>
      <c r="K100" s="22">
        <v>96352</v>
      </c>
      <c r="L100" s="22">
        <v>0</v>
      </c>
      <c r="M100" s="22">
        <v>214558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2781688</v>
      </c>
      <c r="V100" s="22">
        <v>0</v>
      </c>
      <c r="W100" s="22">
        <v>0</v>
      </c>
      <c r="X100" s="22">
        <v>167673</v>
      </c>
      <c r="Y100" s="22">
        <v>71941</v>
      </c>
      <c r="Z100" s="22">
        <v>56583</v>
      </c>
      <c r="AA100" s="22">
        <v>1529866</v>
      </c>
      <c r="AB100" s="22">
        <v>0</v>
      </c>
      <c r="AC100" s="22">
        <v>0</v>
      </c>
      <c r="AD100" s="22">
        <v>1826063</v>
      </c>
      <c r="AE100" s="22">
        <v>955625</v>
      </c>
      <c r="AF100" s="22">
        <v>12132768</v>
      </c>
      <c r="AG100" s="22">
        <v>0</v>
      </c>
      <c r="AH100" s="22">
        <v>13785</v>
      </c>
      <c r="AI100" s="22">
        <v>0</v>
      </c>
      <c r="AJ100" s="22">
        <v>12146553</v>
      </c>
      <c r="AK100" s="22">
        <v>13102178</v>
      </c>
    </row>
    <row r="101" spans="1:37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9878395</v>
      </c>
      <c r="F101" s="22">
        <v>651977</v>
      </c>
      <c r="G101" s="22">
        <v>460494</v>
      </c>
      <c r="H101" s="22">
        <v>0</v>
      </c>
      <c r="I101" s="22">
        <v>4954787</v>
      </c>
      <c r="J101" s="22">
        <v>0</v>
      </c>
      <c r="K101" s="22">
        <v>18610590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34556243</v>
      </c>
      <c r="V101" s="22">
        <v>0</v>
      </c>
      <c r="W101" s="22">
        <v>0</v>
      </c>
      <c r="X101" s="22">
        <v>4375035</v>
      </c>
      <c r="Y101" s="22">
        <v>453413</v>
      </c>
      <c r="Z101" s="22">
        <v>4548288</v>
      </c>
      <c r="AA101" s="22">
        <v>18247127</v>
      </c>
      <c r="AB101" s="22">
        <v>56531</v>
      </c>
      <c r="AC101" s="22">
        <v>0</v>
      </c>
      <c r="AD101" s="22">
        <v>27680394</v>
      </c>
      <c r="AE101" s="22">
        <v>6875849</v>
      </c>
      <c r="AF101" s="22">
        <v>136325505</v>
      </c>
      <c r="AG101" s="22">
        <v>199937</v>
      </c>
      <c r="AH101" s="22">
        <v>57591</v>
      </c>
      <c r="AI101" s="22">
        <v>0</v>
      </c>
      <c r="AJ101" s="22">
        <v>136583033</v>
      </c>
      <c r="AK101" s="22">
        <v>143458882</v>
      </c>
    </row>
    <row r="102" spans="1:37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3324979</v>
      </c>
      <c r="F102" s="22">
        <v>56321</v>
      </c>
      <c r="G102" s="22">
        <v>5206</v>
      </c>
      <c r="H102" s="22">
        <v>0</v>
      </c>
      <c r="I102" s="22">
        <v>88484</v>
      </c>
      <c r="J102" s="22">
        <v>0</v>
      </c>
      <c r="K102" s="22">
        <v>785677</v>
      </c>
      <c r="L102" s="22">
        <v>0</v>
      </c>
      <c r="M102" s="22">
        <v>1698327</v>
      </c>
      <c r="N102" s="22">
        <v>0</v>
      </c>
      <c r="O102" s="22">
        <v>0</v>
      </c>
      <c r="P102" s="22">
        <v>0</v>
      </c>
      <c r="Q102" s="22">
        <v>0</v>
      </c>
      <c r="R102" s="22">
        <v>10</v>
      </c>
      <c r="S102" s="22">
        <v>0</v>
      </c>
      <c r="T102" s="22">
        <v>0</v>
      </c>
      <c r="U102" s="22">
        <v>5959004</v>
      </c>
      <c r="V102" s="22">
        <v>0</v>
      </c>
      <c r="W102" s="22">
        <v>9234</v>
      </c>
      <c r="X102" s="22">
        <v>660254</v>
      </c>
      <c r="Y102" s="22">
        <v>22143</v>
      </c>
      <c r="Z102" s="22">
        <v>164243</v>
      </c>
      <c r="AA102" s="22">
        <v>3825927</v>
      </c>
      <c r="AB102" s="22">
        <v>0</v>
      </c>
      <c r="AC102" s="22">
        <v>0</v>
      </c>
      <c r="AD102" s="22">
        <v>4681801</v>
      </c>
      <c r="AE102" s="22">
        <v>1277203</v>
      </c>
      <c r="AF102" s="22">
        <v>16265362</v>
      </c>
      <c r="AG102" s="22">
        <v>86027</v>
      </c>
      <c r="AH102" s="22">
        <v>680</v>
      </c>
      <c r="AI102" s="22">
        <v>0</v>
      </c>
      <c r="AJ102" s="22">
        <v>16352069</v>
      </c>
      <c r="AK102" s="22">
        <v>17629272</v>
      </c>
    </row>
    <row r="103" spans="1:37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2489154</v>
      </c>
      <c r="F103" s="22">
        <v>82253</v>
      </c>
      <c r="G103" s="22">
        <v>137589</v>
      </c>
      <c r="H103" s="22">
        <v>-11508</v>
      </c>
      <c r="I103" s="22">
        <v>21531</v>
      </c>
      <c r="J103" s="22">
        <v>0</v>
      </c>
      <c r="K103" s="22">
        <v>102421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2821440</v>
      </c>
      <c r="V103" s="22">
        <v>0</v>
      </c>
      <c r="W103" s="22">
        <v>0</v>
      </c>
      <c r="X103" s="22">
        <v>308923</v>
      </c>
      <c r="Y103" s="22">
        <v>48073</v>
      </c>
      <c r="Z103" s="22">
        <v>263197</v>
      </c>
      <c r="AA103" s="22">
        <v>630939</v>
      </c>
      <c r="AB103" s="22">
        <v>0</v>
      </c>
      <c r="AC103" s="22">
        <v>0</v>
      </c>
      <c r="AD103" s="22">
        <v>1251132</v>
      </c>
      <c r="AE103" s="22">
        <v>1570308</v>
      </c>
      <c r="AF103" s="22">
        <v>9132605</v>
      </c>
      <c r="AG103" s="22">
        <v>0</v>
      </c>
      <c r="AH103" s="22">
        <v>6495</v>
      </c>
      <c r="AI103" s="22">
        <v>0</v>
      </c>
      <c r="AJ103" s="22">
        <v>9139100</v>
      </c>
      <c r="AK103" s="22">
        <v>10709408</v>
      </c>
    </row>
    <row r="104" spans="1:37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1585537</v>
      </c>
      <c r="F104" s="22">
        <v>135600</v>
      </c>
      <c r="G104" s="22">
        <v>38706</v>
      </c>
      <c r="H104" s="22">
        <v>-19068</v>
      </c>
      <c r="I104" s="22">
        <v>128501</v>
      </c>
      <c r="J104" s="22">
        <v>0</v>
      </c>
      <c r="K104" s="22">
        <v>113016</v>
      </c>
      <c r="L104" s="22">
        <v>0</v>
      </c>
      <c r="M104" s="22">
        <v>3255</v>
      </c>
      <c r="N104" s="22">
        <v>0</v>
      </c>
      <c r="O104" s="22">
        <v>0</v>
      </c>
      <c r="P104" s="22">
        <v>0</v>
      </c>
      <c r="Q104" s="22">
        <v>0</v>
      </c>
      <c r="R104" s="22">
        <v>39685</v>
      </c>
      <c r="S104" s="22">
        <v>0</v>
      </c>
      <c r="T104" s="22">
        <v>0</v>
      </c>
      <c r="U104" s="22">
        <v>2025232</v>
      </c>
      <c r="V104" s="22">
        <v>0</v>
      </c>
      <c r="W104" s="22">
        <v>0</v>
      </c>
      <c r="X104" s="22">
        <v>412507</v>
      </c>
      <c r="Y104" s="22">
        <v>24132</v>
      </c>
      <c r="Z104" s="22">
        <v>283366</v>
      </c>
      <c r="AA104" s="22">
        <v>1551784</v>
      </c>
      <c r="AB104" s="22">
        <v>0</v>
      </c>
      <c r="AC104" s="22">
        <v>0</v>
      </c>
      <c r="AD104" s="22">
        <v>2271789</v>
      </c>
      <c r="AE104" s="22">
        <v>-246557</v>
      </c>
      <c r="AF104" s="22">
        <v>11798724</v>
      </c>
      <c r="AG104" s="22">
        <v>6697</v>
      </c>
      <c r="AH104" s="22">
        <v>115433</v>
      </c>
      <c r="AI104" s="22">
        <v>0</v>
      </c>
      <c r="AJ104" s="22">
        <v>11920854</v>
      </c>
      <c r="AK104" s="22">
        <v>11674297</v>
      </c>
    </row>
    <row r="105" spans="1:37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13350426</v>
      </c>
      <c r="F105" s="22">
        <v>224424</v>
      </c>
      <c r="G105" s="22">
        <v>38391</v>
      </c>
      <c r="H105" s="22">
        <v>0</v>
      </c>
      <c r="I105" s="22">
        <v>0</v>
      </c>
      <c r="J105" s="22">
        <v>0</v>
      </c>
      <c r="K105" s="22">
        <v>472733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14085974</v>
      </c>
      <c r="V105" s="22">
        <v>0</v>
      </c>
      <c r="W105" s="22">
        <v>0</v>
      </c>
      <c r="X105" s="22">
        <v>789941</v>
      </c>
      <c r="Y105" s="22">
        <v>702291</v>
      </c>
      <c r="Z105" s="22">
        <v>3387798</v>
      </c>
      <c r="AA105" s="22">
        <v>2051607</v>
      </c>
      <c r="AB105" s="22">
        <v>23563</v>
      </c>
      <c r="AC105" s="22">
        <v>0</v>
      </c>
      <c r="AD105" s="22">
        <v>6955200</v>
      </c>
      <c r="AE105" s="22">
        <v>7130774</v>
      </c>
      <c r="AF105" s="22">
        <v>35516335</v>
      </c>
      <c r="AG105" s="22">
        <v>95478</v>
      </c>
      <c r="AH105" s="22">
        <v>93450</v>
      </c>
      <c r="AI105" s="22">
        <v>0</v>
      </c>
      <c r="AJ105" s="22">
        <v>35705263</v>
      </c>
      <c r="AK105" s="22">
        <v>42836037</v>
      </c>
    </row>
    <row r="106" spans="1:37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2108230</v>
      </c>
      <c r="F106" s="22">
        <v>353574</v>
      </c>
      <c r="G106" s="22">
        <v>137407</v>
      </c>
      <c r="H106" s="22">
        <v>-94900</v>
      </c>
      <c r="I106" s="22">
        <v>873900</v>
      </c>
      <c r="J106" s="22">
        <v>0</v>
      </c>
      <c r="K106" s="22">
        <v>257642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256843</v>
      </c>
      <c r="S106" s="22">
        <v>0</v>
      </c>
      <c r="T106" s="22">
        <v>10</v>
      </c>
      <c r="U106" s="22">
        <v>3892706</v>
      </c>
      <c r="V106" s="22">
        <v>0</v>
      </c>
      <c r="W106" s="22">
        <v>167059</v>
      </c>
      <c r="X106" s="22">
        <v>313787</v>
      </c>
      <c r="Y106" s="22">
        <v>703266</v>
      </c>
      <c r="Z106" s="22">
        <v>294799</v>
      </c>
      <c r="AA106" s="22">
        <v>2281782</v>
      </c>
      <c r="AB106" s="22">
        <v>0</v>
      </c>
      <c r="AC106" s="22">
        <v>0</v>
      </c>
      <c r="AD106" s="22">
        <v>3760693</v>
      </c>
      <c r="AE106" s="22">
        <v>132013</v>
      </c>
      <c r="AF106" s="22">
        <v>21693675</v>
      </c>
      <c r="AG106" s="22">
        <v>0</v>
      </c>
      <c r="AH106" s="22">
        <v>30196</v>
      </c>
      <c r="AI106" s="22">
        <v>0</v>
      </c>
      <c r="AJ106" s="22">
        <v>21723871</v>
      </c>
      <c r="AK106" s="22">
        <v>21855884</v>
      </c>
    </row>
    <row r="107" spans="1:37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33828635</v>
      </c>
      <c r="F107" s="22">
        <v>433596</v>
      </c>
      <c r="G107" s="22">
        <v>132942</v>
      </c>
      <c r="H107" s="22">
        <v>0</v>
      </c>
      <c r="I107" s="22">
        <v>428119</v>
      </c>
      <c r="J107" s="22">
        <v>0</v>
      </c>
      <c r="K107" s="22">
        <v>6077720</v>
      </c>
      <c r="L107" s="22">
        <v>0</v>
      </c>
      <c r="M107" s="22">
        <v>0</v>
      </c>
      <c r="N107" s="22">
        <v>1641528</v>
      </c>
      <c r="O107" s="22">
        <v>0</v>
      </c>
      <c r="P107" s="22">
        <v>0</v>
      </c>
      <c r="Q107" s="22">
        <v>0</v>
      </c>
      <c r="R107" s="22">
        <v>47721606</v>
      </c>
      <c r="S107" s="22">
        <v>0</v>
      </c>
      <c r="T107" s="22">
        <v>0</v>
      </c>
      <c r="U107" s="22">
        <v>90264146</v>
      </c>
      <c r="V107" s="22">
        <v>0</v>
      </c>
      <c r="W107" s="22">
        <v>0</v>
      </c>
      <c r="X107" s="22">
        <v>6676797</v>
      </c>
      <c r="Y107" s="22">
        <v>0</v>
      </c>
      <c r="Z107" s="22">
        <v>31422134</v>
      </c>
      <c r="AA107" s="22">
        <v>32686404</v>
      </c>
      <c r="AB107" s="22">
        <v>0</v>
      </c>
      <c r="AC107" s="22">
        <v>0</v>
      </c>
      <c r="AD107" s="22">
        <v>70785335</v>
      </c>
      <c r="AE107" s="22">
        <v>19478811</v>
      </c>
      <c r="AF107" s="22">
        <v>308451905</v>
      </c>
      <c r="AG107" s="22">
        <v>92384</v>
      </c>
      <c r="AH107" s="22">
        <v>51565</v>
      </c>
      <c r="AI107" s="22">
        <v>0</v>
      </c>
      <c r="AJ107" s="22">
        <v>308595854</v>
      </c>
      <c r="AK107" s="22">
        <v>328074665</v>
      </c>
    </row>
    <row r="108" spans="1:37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322941</v>
      </c>
      <c r="F108" s="22">
        <v>60676</v>
      </c>
      <c r="G108" s="22">
        <v>34123</v>
      </c>
      <c r="H108" s="22">
        <v>0</v>
      </c>
      <c r="I108" s="22">
        <v>0</v>
      </c>
      <c r="J108" s="22">
        <v>0</v>
      </c>
      <c r="K108" s="22">
        <v>1503157</v>
      </c>
      <c r="L108" s="22">
        <v>0</v>
      </c>
      <c r="M108" s="22">
        <v>423767</v>
      </c>
      <c r="N108" s="22">
        <v>0</v>
      </c>
      <c r="O108" s="22">
        <v>0</v>
      </c>
      <c r="P108" s="22">
        <v>0</v>
      </c>
      <c r="Q108" s="22">
        <v>0</v>
      </c>
      <c r="R108" s="22">
        <v>3433705</v>
      </c>
      <c r="S108" s="22">
        <v>0</v>
      </c>
      <c r="T108" s="22">
        <v>0</v>
      </c>
      <c r="U108" s="22">
        <v>5778369</v>
      </c>
      <c r="V108" s="22">
        <v>0</v>
      </c>
      <c r="W108" s="22">
        <v>0</v>
      </c>
      <c r="X108" s="22">
        <v>581260</v>
      </c>
      <c r="Y108" s="22">
        <v>0</v>
      </c>
      <c r="Z108" s="22">
        <v>856524</v>
      </c>
      <c r="AA108" s="22">
        <v>838599</v>
      </c>
      <c r="AB108" s="22">
        <v>0</v>
      </c>
      <c r="AC108" s="22">
        <v>129231</v>
      </c>
      <c r="AD108" s="22">
        <v>2405614</v>
      </c>
      <c r="AE108" s="22">
        <v>3372755</v>
      </c>
      <c r="AF108" s="22">
        <v>46355616</v>
      </c>
      <c r="AG108" s="22">
        <v>604984</v>
      </c>
      <c r="AH108" s="22">
        <v>1931</v>
      </c>
      <c r="AI108" s="22">
        <v>0</v>
      </c>
      <c r="AJ108" s="22">
        <v>46962531</v>
      </c>
      <c r="AK108" s="22">
        <v>50335286</v>
      </c>
    </row>
    <row r="109" spans="1:37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2887925</v>
      </c>
      <c r="F109" s="22">
        <v>245394</v>
      </c>
      <c r="G109" s="22">
        <v>92202</v>
      </c>
      <c r="H109" s="22">
        <v>0</v>
      </c>
      <c r="I109" s="22">
        <v>45235</v>
      </c>
      <c r="J109" s="22">
        <v>0</v>
      </c>
      <c r="K109" s="22">
        <v>376091</v>
      </c>
      <c r="L109" s="22">
        <v>0</v>
      </c>
      <c r="M109" s="22">
        <v>437645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4084492</v>
      </c>
      <c r="V109" s="22">
        <v>0</v>
      </c>
      <c r="W109" s="22">
        <v>0</v>
      </c>
      <c r="X109" s="22">
        <v>342329</v>
      </c>
      <c r="Y109" s="22">
        <v>27895</v>
      </c>
      <c r="Z109" s="22">
        <v>45584</v>
      </c>
      <c r="AA109" s="22">
        <v>1514385</v>
      </c>
      <c r="AB109" s="22">
        <v>184693</v>
      </c>
      <c r="AC109" s="22">
        <v>146904</v>
      </c>
      <c r="AD109" s="22">
        <v>2261790</v>
      </c>
      <c r="AE109" s="22">
        <v>1822702</v>
      </c>
      <c r="AF109" s="22">
        <v>47741921</v>
      </c>
      <c r="AG109" s="22">
        <v>0</v>
      </c>
      <c r="AH109" s="22">
        <v>14847</v>
      </c>
      <c r="AI109" s="22">
        <v>0</v>
      </c>
      <c r="AJ109" s="22">
        <v>47756768</v>
      </c>
      <c r="AK109" s="22">
        <v>49579470</v>
      </c>
    </row>
    <row r="110" spans="1:37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125215</v>
      </c>
      <c r="G110" s="22">
        <v>81611</v>
      </c>
      <c r="H110" s="22">
        <v>0</v>
      </c>
      <c r="I110" s="22">
        <v>931083</v>
      </c>
      <c r="J110" s="22">
        <v>0</v>
      </c>
      <c r="K110" s="22">
        <v>365516</v>
      </c>
      <c r="L110" s="22">
        <v>0</v>
      </c>
      <c r="M110" s="22">
        <v>310785</v>
      </c>
      <c r="N110" s="22">
        <v>0</v>
      </c>
      <c r="O110" s="22">
        <v>0</v>
      </c>
      <c r="P110" s="22">
        <v>0</v>
      </c>
      <c r="Q110" s="22">
        <v>0</v>
      </c>
      <c r="R110" s="22">
        <v>26064</v>
      </c>
      <c r="S110" s="22">
        <v>0</v>
      </c>
      <c r="T110" s="22">
        <v>0</v>
      </c>
      <c r="U110" s="22">
        <v>1840274</v>
      </c>
      <c r="V110" s="22">
        <v>801773</v>
      </c>
      <c r="W110" s="22">
        <v>0</v>
      </c>
      <c r="X110" s="22">
        <v>169825</v>
      </c>
      <c r="Y110" s="22">
        <v>0</v>
      </c>
      <c r="Z110" s="22">
        <v>0</v>
      </c>
      <c r="AA110" s="22">
        <v>1415746</v>
      </c>
      <c r="AB110" s="22">
        <v>0</v>
      </c>
      <c r="AC110" s="22">
        <v>96162</v>
      </c>
      <c r="AD110" s="22">
        <v>2483506</v>
      </c>
      <c r="AE110" s="22">
        <v>-643232</v>
      </c>
      <c r="AF110" s="22">
        <v>10690308</v>
      </c>
      <c r="AG110" s="22">
        <v>0</v>
      </c>
      <c r="AH110" s="22">
        <v>5404</v>
      </c>
      <c r="AI110" s="22">
        <v>0</v>
      </c>
      <c r="AJ110" s="22">
        <v>10695712</v>
      </c>
      <c r="AK110" s="22">
        <v>10052480</v>
      </c>
    </row>
    <row r="111" spans="1:37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7836184</v>
      </c>
      <c r="F111" s="22">
        <v>132263</v>
      </c>
      <c r="G111" s="22">
        <v>97817</v>
      </c>
      <c r="H111" s="22">
        <v>0</v>
      </c>
      <c r="I111" s="22">
        <v>188495</v>
      </c>
      <c r="J111" s="22">
        <v>0</v>
      </c>
      <c r="K111" s="22">
        <v>437637</v>
      </c>
      <c r="L111" s="22">
        <v>0</v>
      </c>
      <c r="M111" s="22">
        <v>122820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8815216</v>
      </c>
      <c r="V111" s="22">
        <v>0</v>
      </c>
      <c r="W111" s="22">
        <v>0</v>
      </c>
      <c r="X111" s="22">
        <v>1225011</v>
      </c>
      <c r="Y111" s="22">
        <v>12190</v>
      </c>
      <c r="Z111" s="22">
        <v>3904383</v>
      </c>
      <c r="AA111" s="22">
        <v>4244067</v>
      </c>
      <c r="AB111" s="22">
        <v>0</v>
      </c>
      <c r="AC111" s="22">
        <v>0</v>
      </c>
      <c r="AD111" s="22">
        <v>9385651</v>
      </c>
      <c r="AE111" s="22">
        <v>-570435</v>
      </c>
      <c r="AF111" s="22">
        <v>29374353</v>
      </c>
      <c r="AG111" s="22">
        <v>220436</v>
      </c>
      <c r="AH111" s="22">
        <v>25285</v>
      </c>
      <c r="AI111" s="22">
        <v>0</v>
      </c>
      <c r="AJ111" s="22">
        <v>29620074</v>
      </c>
      <c r="AK111" s="22">
        <v>29049639</v>
      </c>
    </row>
    <row r="112" spans="1:37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17111357</v>
      </c>
      <c r="F112" s="22">
        <v>60484</v>
      </c>
      <c r="G112" s="22">
        <v>453352</v>
      </c>
      <c r="H112" s="22">
        <v>0</v>
      </c>
      <c r="I112" s="22">
        <v>395738</v>
      </c>
      <c r="J112" s="22">
        <v>15</v>
      </c>
      <c r="K112" s="22">
        <v>881310</v>
      </c>
      <c r="L112" s="22">
        <v>0</v>
      </c>
      <c r="M112" s="22">
        <v>203668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19105924</v>
      </c>
      <c r="V112" s="22">
        <v>0</v>
      </c>
      <c r="W112" s="22">
        <v>53143</v>
      </c>
      <c r="X112" s="22">
        <v>1821100</v>
      </c>
      <c r="Y112" s="22">
        <v>155604</v>
      </c>
      <c r="Z112" s="22">
        <v>1806677</v>
      </c>
      <c r="AA112" s="22">
        <v>4357150</v>
      </c>
      <c r="AB112" s="22">
        <v>0</v>
      </c>
      <c r="AC112" s="22">
        <v>0</v>
      </c>
      <c r="AD112" s="22">
        <v>8193674</v>
      </c>
      <c r="AE112" s="22">
        <v>10912250</v>
      </c>
      <c r="AF112" s="22">
        <v>89904771</v>
      </c>
      <c r="AG112" s="22">
        <v>50140</v>
      </c>
      <c r="AH112" s="22">
        <v>4862</v>
      </c>
      <c r="AI112" s="22">
        <v>2736014</v>
      </c>
      <c r="AJ112" s="22">
        <v>92695787</v>
      </c>
      <c r="AK112" s="22">
        <v>103608037</v>
      </c>
    </row>
    <row r="113" spans="1:37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8881442</v>
      </c>
      <c r="F113" s="22">
        <v>110128</v>
      </c>
      <c r="G113" s="22">
        <v>23404</v>
      </c>
      <c r="H113" s="22">
        <v>0</v>
      </c>
      <c r="I113" s="22">
        <v>0</v>
      </c>
      <c r="J113" s="22">
        <v>0</v>
      </c>
      <c r="K113" s="22">
        <v>448784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9463758</v>
      </c>
      <c r="V113" s="22">
        <v>0</v>
      </c>
      <c r="W113" s="22">
        <v>0</v>
      </c>
      <c r="X113" s="22">
        <v>7081</v>
      </c>
      <c r="Y113" s="22">
        <v>662055</v>
      </c>
      <c r="Z113" s="22">
        <v>370653</v>
      </c>
      <c r="AA113" s="22">
        <v>4217054</v>
      </c>
      <c r="AB113" s="22">
        <v>45782</v>
      </c>
      <c r="AC113" s="22">
        <v>0</v>
      </c>
      <c r="AD113" s="22">
        <v>5302625</v>
      </c>
      <c r="AE113" s="22">
        <v>4161133</v>
      </c>
      <c r="AF113" s="22">
        <v>23708188</v>
      </c>
      <c r="AG113" s="22">
        <v>0</v>
      </c>
      <c r="AH113" s="22">
        <v>7429</v>
      </c>
      <c r="AI113" s="22">
        <v>0</v>
      </c>
      <c r="AJ113" s="22">
        <v>23715617</v>
      </c>
      <c r="AK113" s="22">
        <v>27876750</v>
      </c>
    </row>
    <row r="114" spans="1:37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56279405</v>
      </c>
      <c r="F114" s="22">
        <v>677519</v>
      </c>
      <c r="G114" s="22">
        <v>173713</v>
      </c>
      <c r="H114" s="22">
        <v>0</v>
      </c>
      <c r="I114" s="22">
        <v>0</v>
      </c>
      <c r="J114" s="22">
        <v>0</v>
      </c>
      <c r="K114" s="22">
        <v>5336567</v>
      </c>
      <c r="L114" s="22">
        <v>0</v>
      </c>
      <c r="M114" s="22">
        <v>0</v>
      </c>
      <c r="N114" s="22">
        <v>4337</v>
      </c>
      <c r="O114" s="22">
        <v>0</v>
      </c>
      <c r="P114" s="22">
        <v>0</v>
      </c>
      <c r="Q114" s="22">
        <v>0</v>
      </c>
      <c r="R114" s="22">
        <v>24414810</v>
      </c>
      <c r="S114" s="22">
        <v>0</v>
      </c>
      <c r="T114" s="22">
        <v>0</v>
      </c>
      <c r="U114" s="22">
        <v>86886351</v>
      </c>
      <c r="V114" s="22">
        <v>0</v>
      </c>
      <c r="W114" s="22">
        <v>0</v>
      </c>
      <c r="X114" s="22">
        <v>6555209</v>
      </c>
      <c r="Y114" s="22">
        <v>2036780</v>
      </c>
      <c r="Z114" s="22">
        <v>9541262</v>
      </c>
      <c r="AA114" s="22">
        <v>31279565</v>
      </c>
      <c r="AB114" s="22">
        <v>1042987</v>
      </c>
      <c r="AC114" s="22">
        <v>0</v>
      </c>
      <c r="AD114" s="22">
        <v>50455803</v>
      </c>
      <c r="AE114" s="22">
        <v>36430548</v>
      </c>
      <c r="AF114" s="22">
        <v>417856061</v>
      </c>
      <c r="AG114" s="22">
        <v>0</v>
      </c>
      <c r="AH114" s="22">
        <v>38498</v>
      </c>
      <c r="AI114" s="22">
        <v>0</v>
      </c>
      <c r="AJ114" s="22">
        <v>417894559</v>
      </c>
      <c r="AK114" s="22">
        <v>454325107</v>
      </c>
    </row>
    <row r="115" spans="1:37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1551810</v>
      </c>
      <c r="F115" s="22">
        <v>100329</v>
      </c>
      <c r="G115" s="22">
        <v>262356</v>
      </c>
      <c r="H115" s="22">
        <v>-45684</v>
      </c>
      <c r="I115" s="22">
        <v>11781</v>
      </c>
      <c r="J115" s="22">
        <v>0</v>
      </c>
      <c r="K115" s="22">
        <v>329400</v>
      </c>
      <c r="L115" s="22">
        <v>0</v>
      </c>
      <c r="M115" s="22">
        <v>494967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2704959</v>
      </c>
      <c r="V115" s="22">
        <v>0</v>
      </c>
      <c r="W115" s="22">
        <v>0</v>
      </c>
      <c r="X115" s="22">
        <v>102728</v>
      </c>
      <c r="Y115" s="22">
        <v>2300</v>
      </c>
      <c r="Z115" s="22">
        <v>24113</v>
      </c>
      <c r="AA115" s="22">
        <v>264399</v>
      </c>
      <c r="AB115" s="22">
        <v>31712</v>
      </c>
      <c r="AC115" s="22">
        <v>0</v>
      </c>
      <c r="AD115" s="22">
        <v>425252</v>
      </c>
      <c r="AE115" s="22">
        <v>2279707</v>
      </c>
      <c r="AF115" s="22">
        <v>9052519</v>
      </c>
      <c r="AG115" s="22">
        <v>0</v>
      </c>
      <c r="AH115" s="22">
        <v>0</v>
      </c>
      <c r="AI115" s="22">
        <v>0</v>
      </c>
      <c r="AJ115" s="22">
        <v>9052519</v>
      </c>
      <c r="AK115" s="22">
        <v>11332226</v>
      </c>
    </row>
    <row r="116" spans="1:37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4687368</v>
      </c>
      <c r="F116" s="22">
        <v>230782</v>
      </c>
      <c r="G116" s="22">
        <v>155860</v>
      </c>
      <c r="H116" s="22">
        <v>-61753</v>
      </c>
      <c r="I116" s="22">
        <v>541766</v>
      </c>
      <c r="J116" s="22">
        <v>0</v>
      </c>
      <c r="K116" s="22">
        <v>876912</v>
      </c>
      <c r="L116" s="22">
        <v>0</v>
      </c>
      <c r="M116" s="22">
        <v>23439</v>
      </c>
      <c r="N116" s="22">
        <v>0</v>
      </c>
      <c r="O116" s="22">
        <v>0</v>
      </c>
      <c r="P116" s="22">
        <v>0</v>
      </c>
      <c r="Q116" s="22">
        <v>0</v>
      </c>
      <c r="R116" s="22">
        <v>10</v>
      </c>
      <c r="S116" s="22">
        <v>0</v>
      </c>
      <c r="T116" s="22">
        <v>0</v>
      </c>
      <c r="U116" s="22">
        <v>6454384</v>
      </c>
      <c r="V116" s="22">
        <v>0</v>
      </c>
      <c r="W116" s="22">
        <v>116951</v>
      </c>
      <c r="X116" s="22">
        <v>557942</v>
      </c>
      <c r="Y116" s="22">
        <v>549832</v>
      </c>
      <c r="Z116" s="22">
        <v>430719</v>
      </c>
      <c r="AA116" s="22">
        <v>4614218</v>
      </c>
      <c r="AB116" s="22">
        <v>0</v>
      </c>
      <c r="AC116" s="22">
        <v>0</v>
      </c>
      <c r="AD116" s="22">
        <v>6269662</v>
      </c>
      <c r="AE116" s="22">
        <v>184722</v>
      </c>
      <c r="AF116" s="22">
        <v>36169984</v>
      </c>
      <c r="AG116" s="22">
        <v>0</v>
      </c>
      <c r="AH116" s="22">
        <v>66940</v>
      </c>
      <c r="AI116" s="22">
        <v>0</v>
      </c>
      <c r="AJ116" s="22">
        <v>36236924</v>
      </c>
      <c r="AK116" s="22">
        <v>36421646</v>
      </c>
    </row>
    <row r="117" spans="1:37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1226243</v>
      </c>
      <c r="F117" s="22">
        <v>46395</v>
      </c>
      <c r="G117" s="22">
        <v>98388</v>
      </c>
      <c r="H117" s="22">
        <v>0</v>
      </c>
      <c r="I117" s="22">
        <v>108168</v>
      </c>
      <c r="J117" s="22">
        <v>0</v>
      </c>
      <c r="K117" s="22">
        <v>142997</v>
      </c>
      <c r="L117" s="22">
        <v>0</v>
      </c>
      <c r="M117" s="22">
        <v>118401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35659</v>
      </c>
      <c r="U117" s="22">
        <v>1776251</v>
      </c>
      <c r="V117" s="22">
        <v>0</v>
      </c>
      <c r="W117" s="22">
        <v>0</v>
      </c>
      <c r="X117" s="22">
        <v>253099</v>
      </c>
      <c r="Y117" s="22">
        <v>0</v>
      </c>
      <c r="Z117" s="22">
        <v>283850</v>
      </c>
      <c r="AA117" s="22">
        <v>1266178</v>
      </c>
      <c r="AB117" s="22">
        <v>0</v>
      </c>
      <c r="AC117" s="22">
        <v>0</v>
      </c>
      <c r="AD117" s="22">
        <v>1803127</v>
      </c>
      <c r="AE117" s="22">
        <v>-26876</v>
      </c>
      <c r="AF117" s="22">
        <v>12014247</v>
      </c>
      <c r="AG117" s="22">
        <v>0</v>
      </c>
      <c r="AH117" s="22">
        <v>0</v>
      </c>
      <c r="AI117" s="22">
        <v>0</v>
      </c>
      <c r="AJ117" s="22">
        <v>12014247</v>
      </c>
      <c r="AK117" s="22">
        <v>11987371</v>
      </c>
    </row>
    <row r="118" spans="1:37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4216357</v>
      </c>
      <c r="F118" s="22">
        <v>222594</v>
      </c>
      <c r="G118" s="22">
        <v>217134</v>
      </c>
      <c r="H118" s="22">
        <v>0</v>
      </c>
      <c r="I118" s="22">
        <v>0</v>
      </c>
      <c r="J118" s="22">
        <v>0</v>
      </c>
      <c r="K118" s="22">
        <v>1777870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15256828</v>
      </c>
      <c r="S118" s="22">
        <v>0</v>
      </c>
      <c r="T118" s="22">
        <v>0</v>
      </c>
      <c r="U118" s="22">
        <v>21690783</v>
      </c>
      <c r="V118" s="22">
        <v>0</v>
      </c>
      <c r="W118" s="22">
        <v>0</v>
      </c>
      <c r="X118" s="22">
        <v>3320740</v>
      </c>
      <c r="Y118" s="22">
        <v>698059</v>
      </c>
      <c r="Z118" s="22">
        <v>5469104</v>
      </c>
      <c r="AA118" s="22">
        <v>4926226</v>
      </c>
      <c r="AB118" s="22">
        <v>0</v>
      </c>
      <c r="AC118" s="22">
        <v>71512</v>
      </c>
      <c r="AD118" s="22">
        <v>14485641</v>
      </c>
      <c r="AE118" s="22">
        <v>7205142</v>
      </c>
      <c r="AF118" s="22">
        <v>74919545</v>
      </c>
      <c r="AG118" s="22">
        <v>0</v>
      </c>
      <c r="AH118" s="22">
        <v>167746</v>
      </c>
      <c r="AI118" s="22">
        <v>0</v>
      </c>
      <c r="AJ118" s="22">
        <v>75087291</v>
      </c>
      <c r="AK118" s="22">
        <v>82292433</v>
      </c>
    </row>
    <row r="119" spans="1:37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3075492</v>
      </c>
      <c r="F119" s="22">
        <v>369486</v>
      </c>
      <c r="G119" s="22">
        <v>226558</v>
      </c>
      <c r="H119" s="22">
        <v>0</v>
      </c>
      <c r="I119" s="22">
        <v>0</v>
      </c>
      <c r="J119" s="22">
        <v>0</v>
      </c>
      <c r="K119" s="22">
        <v>1613840</v>
      </c>
      <c r="L119" s="22">
        <v>0</v>
      </c>
      <c r="M119" s="22">
        <v>1616669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6902045</v>
      </c>
      <c r="V119" s="22">
        <v>0</v>
      </c>
      <c r="W119" s="22">
        <v>0</v>
      </c>
      <c r="X119" s="22">
        <v>776852</v>
      </c>
      <c r="Y119" s="22">
        <v>18380</v>
      </c>
      <c r="Z119" s="22">
        <v>1645787</v>
      </c>
      <c r="AA119" s="22">
        <v>5732728</v>
      </c>
      <c r="AB119" s="22">
        <v>0</v>
      </c>
      <c r="AC119" s="22">
        <v>0</v>
      </c>
      <c r="AD119" s="22">
        <v>8173747</v>
      </c>
      <c r="AE119" s="22">
        <v>-1271702</v>
      </c>
      <c r="AF119" s="22">
        <v>60679584</v>
      </c>
      <c r="AG119" s="22">
        <v>90323</v>
      </c>
      <c r="AH119" s="22">
        <v>21327</v>
      </c>
      <c r="AI119" s="22">
        <v>0</v>
      </c>
      <c r="AJ119" s="22">
        <v>60791234</v>
      </c>
      <c r="AK119" s="22">
        <v>59519532</v>
      </c>
    </row>
    <row r="120" spans="1:37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15656166</v>
      </c>
      <c r="F120" s="22">
        <v>30174</v>
      </c>
      <c r="G120" s="22">
        <v>593713</v>
      </c>
      <c r="H120" s="22">
        <v>-500188</v>
      </c>
      <c r="I120" s="22">
        <v>1453854</v>
      </c>
      <c r="J120" s="22">
        <v>1942902</v>
      </c>
      <c r="K120" s="22">
        <v>0</v>
      </c>
      <c r="L120" s="22">
        <v>0</v>
      </c>
      <c r="M120" s="22">
        <v>286274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19462895</v>
      </c>
      <c r="V120" s="22">
        <v>0</v>
      </c>
      <c r="W120" s="22">
        <v>0</v>
      </c>
      <c r="X120" s="22">
        <v>2727631</v>
      </c>
      <c r="Y120" s="22">
        <v>292648</v>
      </c>
      <c r="Z120" s="22">
        <v>4117626</v>
      </c>
      <c r="AA120" s="22">
        <v>12595965</v>
      </c>
      <c r="AB120" s="22">
        <v>0</v>
      </c>
      <c r="AC120" s="22">
        <v>3500000</v>
      </c>
      <c r="AD120" s="22">
        <v>23233870</v>
      </c>
      <c r="AE120" s="22">
        <v>-3770975</v>
      </c>
      <c r="AF120" s="22">
        <v>118486434</v>
      </c>
      <c r="AG120" s="22">
        <v>52195</v>
      </c>
      <c r="AH120" s="22">
        <v>19816</v>
      </c>
      <c r="AI120" s="22">
        <v>0</v>
      </c>
      <c r="AJ120" s="22">
        <v>118558445</v>
      </c>
      <c r="AK120" s="22">
        <v>114787470</v>
      </c>
    </row>
    <row r="121" spans="1:37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10559217</v>
      </c>
      <c r="F121" s="22">
        <v>607692</v>
      </c>
      <c r="G121" s="22">
        <v>985846</v>
      </c>
      <c r="H121" s="22">
        <v>-458772</v>
      </c>
      <c r="I121" s="22">
        <v>7098600</v>
      </c>
      <c r="J121" s="22">
        <v>0</v>
      </c>
      <c r="K121" s="22">
        <v>2064176</v>
      </c>
      <c r="L121" s="22">
        <v>0</v>
      </c>
      <c r="M121" s="22">
        <v>1828083</v>
      </c>
      <c r="N121" s="22">
        <v>19216</v>
      </c>
      <c r="O121" s="22">
        <v>0</v>
      </c>
      <c r="P121" s="22">
        <v>0</v>
      </c>
      <c r="Q121" s="22">
        <v>0</v>
      </c>
      <c r="R121" s="22">
        <v>0</v>
      </c>
      <c r="S121" s="22">
        <v>10391685</v>
      </c>
      <c r="T121" s="22">
        <v>0</v>
      </c>
      <c r="U121" s="22">
        <v>33095743</v>
      </c>
      <c r="V121" s="22">
        <v>0</v>
      </c>
      <c r="W121" s="22">
        <v>0</v>
      </c>
      <c r="X121" s="22">
        <v>2728180</v>
      </c>
      <c r="Y121" s="22">
        <v>0</v>
      </c>
      <c r="Z121" s="22">
        <v>9529669</v>
      </c>
      <c r="AA121" s="22">
        <v>9605204</v>
      </c>
      <c r="AB121" s="22">
        <v>0</v>
      </c>
      <c r="AC121" s="22">
        <v>594968</v>
      </c>
      <c r="AD121" s="22">
        <v>22458021</v>
      </c>
      <c r="AE121" s="22">
        <v>10637722</v>
      </c>
      <c r="AF121" s="22">
        <v>141831984</v>
      </c>
      <c r="AG121" s="22">
        <v>667942</v>
      </c>
      <c r="AH121" s="22">
        <v>289570</v>
      </c>
      <c r="AI121" s="22">
        <v>0</v>
      </c>
      <c r="AJ121" s="22">
        <v>142789496</v>
      </c>
      <c r="AK121" s="22">
        <v>153427218</v>
      </c>
    </row>
    <row r="122" spans="1:37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2198825</v>
      </c>
      <c r="F122" s="22">
        <v>45940</v>
      </c>
      <c r="G122" s="22">
        <v>20827</v>
      </c>
      <c r="H122" s="22">
        <v>0</v>
      </c>
      <c r="I122" s="22">
        <v>18742</v>
      </c>
      <c r="J122" s="22">
        <v>0</v>
      </c>
      <c r="K122" s="22">
        <v>169552</v>
      </c>
      <c r="L122" s="22">
        <v>0</v>
      </c>
      <c r="M122" s="22">
        <v>324618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230847</v>
      </c>
      <c r="U122" s="22">
        <v>3009351</v>
      </c>
      <c r="V122" s="22">
        <v>0</v>
      </c>
      <c r="W122" s="22">
        <v>690</v>
      </c>
      <c r="X122" s="22">
        <v>132217</v>
      </c>
      <c r="Y122" s="22">
        <v>0</v>
      </c>
      <c r="Z122" s="22">
        <v>206408</v>
      </c>
      <c r="AA122" s="22">
        <v>1034903</v>
      </c>
      <c r="AB122" s="22">
        <v>0</v>
      </c>
      <c r="AC122" s="22">
        <v>0</v>
      </c>
      <c r="AD122" s="22">
        <v>1374218</v>
      </c>
      <c r="AE122" s="22">
        <v>1635133</v>
      </c>
      <c r="AF122" s="22">
        <v>10312429</v>
      </c>
      <c r="AG122" s="22">
        <v>0</v>
      </c>
      <c r="AH122" s="22">
        <v>4605</v>
      </c>
      <c r="AI122" s="22">
        <v>0</v>
      </c>
      <c r="AJ122" s="22">
        <v>10317034</v>
      </c>
      <c r="AK122" s="22">
        <v>11952167</v>
      </c>
    </row>
    <row r="123" spans="1:37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22419848</v>
      </c>
      <c r="F123" s="22">
        <v>436773</v>
      </c>
      <c r="G123" s="22">
        <v>145426</v>
      </c>
      <c r="H123" s="22">
        <v>-66242</v>
      </c>
      <c r="I123" s="22">
        <v>2393545</v>
      </c>
      <c r="J123" s="22">
        <v>0</v>
      </c>
      <c r="K123" s="22">
        <v>858868</v>
      </c>
      <c r="L123" s="22">
        <v>0</v>
      </c>
      <c r="M123" s="22">
        <v>1467455</v>
      </c>
      <c r="N123" s="22">
        <v>2284</v>
      </c>
      <c r="O123" s="22">
        <v>0</v>
      </c>
      <c r="P123" s="22">
        <v>0</v>
      </c>
      <c r="Q123" s="22">
        <v>0</v>
      </c>
      <c r="R123" s="22">
        <v>0</v>
      </c>
      <c r="S123" s="22">
        <v>28344</v>
      </c>
      <c r="T123" s="22">
        <v>30</v>
      </c>
      <c r="U123" s="22">
        <v>27686331</v>
      </c>
      <c r="V123" s="22">
        <v>0</v>
      </c>
      <c r="W123" s="22">
        <v>717852</v>
      </c>
      <c r="X123" s="22">
        <v>3580109</v>
      </c>
      <c r="Y123" s="22">
        <v>768970</v>
      </c>
      <c r="Z123" s="22">
        <v>1158476</v>
      </c>
      <c r="AA123" s="22">
        <v>14208103</v>
      </c>
      <c r="AB123" s="22">
        <v>0</v>
      </c>
      <c r="AC123" s="22">
        <v>1306968</v>
      </c>
      <c r="AD123" s="22">
        <v>21740478</v>
      </c>
      <c r="AE123" s="22">
        <v>5945853</v>
      </c>
      <c r="AF123" s="22">
        <v>108647191</v>
      </c>
      <c r="AG123" s="22">
        <v>574365</v>
      </c>
      <c r="AH123" s="22">
        <v>44623</v>
      </c>
      <c r="AI123" s="22">
        <v>0</v>
      </c>
      <c r="AJ123" s="22">
        <v>109266179</v>
      </c>
      <c r="AK123" s="22">
        <v>115212032</v>
      </c>
    </row>
    <row r="124" spans="1:37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903733</v>
      </c>
      <c r="F124" s="22">
        <v>199955</v>
      </c>
      <c r="G124" s="22">
        <v>46736</v>
      </c>
      <c r="H124" s="22">
        <v>-16514</v>
      </c>
      <c r="I124" s="22">
        <v>159965</v>
      </c>
      <c r="J124" s="22">
        <v>125245</v>
      </c>
      <c r="K124" s="22">
        <v>189958</v>
      </c>
      <c r="L124" s="22">
        <v>0</v>
      </c>
      <c r="M124" s="22">
        <v>902971</v>
      </c>
      <c r="N124" s="22">
        <v>0</v>
      </c>
      <c r="O124" s="22">
        <v>0</v>
      </c>
      <c r="P124" s="22">
        <v>0</v>
      </c>
      <c r="Q124" s="22">
        <v>0</v>
      </c>
      <c r="R124" s="22">
        <v>551884</v>
      </c>
      <c r="S124" s="22">
        <v>0</v>
      </c>
      <c r="T124" s="22">
        <v>0</v>
      </c>
      <c r="U124" s="22">
        <v>3063933</v>
      </c>
      <c r="V124" s="22">
        <v>0</v>
      </c>
      <c r="W124" s="22">
        <v>0</v>
      </c>
      <c r="X124" s="22">
        <v>375899</v>
      </c>
      <c r="Y124" s="22">
        <v>58325</v>
      </c>
      <c r="Z124" s="22">
        <v>662604</v>
      </c>
      <c r="AA124" s="22">
        <v>2272419</v>
      </c>
      <c r="AB124" s="22">
        <v>0</v>
      </c>
      <c r="AC124" s="22">
        <v>0</v>
      </c>
      <c r="AD124" s="22">
        <v>3369247</v>
      </c>
      <c r="AE124" s="22">
        <v>-305314</v>
      </c>
      <c r="AF124" s="22">
        <v>23518436</v>
      </c>
      <c r="AG124" s="22">
        <v>0</v>
      </c>
      <c r="AH124" s="22">
        <v>9016</v>
      </c>
      <c r="AI124" s="22">
        <v>0</v>
      </c>
      <c r="AJ124" s="22">
        <v>23527452</v>
      </c>
      <c r="AK124" s="22">
        <v>23222138</v>
      </c>
    </row>
    <row r="125" spans="1:37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4428317</v>
      </c>
      <c r="F125" s="22">
        <v>134723</v>
      </c>
      <c r="G125" s="22">
        <v>89967</v>
      </c>
      <c r="H125" s="22">
        <v>0</v>
      </c>
      <c r="I125" s="22">
        <v>0</v>
      </c>
      <c r="J125" s="22">
        <v>0</v>
      </c>
      <c r="K125" s="22">
        <v>2605836</v>
      </c>
      <c r="L125" s="22">
        <v>153675</v>
      </c>
      <c r="M125" s="22">
        <v>204650</v>
      </c>
      <c r="N125" s="22">
        <v>0</v>
      </c>
      <c r="O125" s="22">
        <v>0</v>
      </c>
      <c r="P125" s="22">
        <v>0</v>
      </c>
      <c r="Q125" s="22">
        <v>0</v>
      </c>
      <c r="R125" s="22">
        <v>20</v>
      </c>
      <c r="S125" s="22">
        <v>0</v>
      </c>
      <c r="T125" s="22">
        <v>0</v>
      </c>
      <c r="U125" s="22">
        <v>7617188</v>
      </c>
      <c r="V125" s="22">
        <v>0</v>
      </c>
      <c r="W125" s="22">
        <v>0</v>
      </c>
      <c r="X125" s="22">
        <v>1589130</v>
      </c>
      <c r="Y125" s="22">
        <v>294243</v>
      </c>
      <c r="Z125" s="22">
        <v>4183</v>
      </c>
      <c r="AA125" s="22">
        <v>3101257</v>
      </c>
      <c r="AB125" s="22">
        <v>0</v>
      </c>
      <c r="AC125" s="22">
        <v>0</v>
      </c>
      <c r="AD125" s="22">
        <v>4988813</v>
      </c>
      <c r="AE125" s="22">
        <v>2628375</v>
      </c>
      <c r="AF125" s="22">
        <v>38708668</v>
      </c>
      <c r="AG125" s="22">
        <v>0</v>
      </c>
      <c r="AH125" s="22">
        <v>15102</v>
      </c>
      <c r="AI125" s="22">
        <v>0</v>
      </c>
      <c r="AJ125" s="22">
        <v>38723770</v>
      </c>
      <c r="AK125" s="22">
        <v>41352145</v>
      </c>
    </row>
    <row r="126" spans="1:37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494747</v>
      </c>
      <c r="F126" s="22">
        <v>27895</v>
      </c>
      <c r="G126" s="22">
        <v>188329</v>
      </c>
      <c r="H126" s="22">
        <v>-46899</v>
      </c>
      <c r="I126" s="22">
        <v>5981</v>
      </c>
      <c r="J126" s="22">
        <v>0</v>
      </c>
      <c r="K126" s="22">
        <v>261301</v>
      </c>
      <c r="L126" s="22">
        <v>38400</v>
      </c>
      <c r="M126" s="22">
        <v>264655</v>
      </c>
      <c r="N126" s="22">
        <v>0</v>
      </c>
      <c r="O126" s="22">
        <v>0</v>
      </c>
      <c r="P126" s="22">
        <v>0</v>
      </c>
      <c r="Q126" s="22">
        <v>0</v>
      </c>
      <c r="R126" s="22">
        <v>3072052</v>
      </c>
      <c r="S126" s="22">
        <v>0</v>
      </c>
      <c r="T126" s="22">
        <v>0</v>
      </c>
      <c r="U126" s="22">
        <v>4306461</v>
      </c>
      <c r="V126" s="22">
        <v>0</v>
      </c>
      <c r="W126" s="22">
        <v>189669</v>
      </c>
      <c r="X126" s="22">
        <v>69524</v>
      </c>
      <c r="Y126" s="22">
        <v>373612</v>
      </c>
      <c r="Z126" s="22">
        <v>0</v>
      </c>
      <c r="AA126" s="22">
        <v>335439</v>
      </c>
      <c r="AB126" s="22">
        <v>0</v>
      </c>
      <c r="AC126" s="22">
        <v>0</v>
      </c>
      <c r="AD126" s="22">
        <v>968244</v>
      </c>
      <c r="AE126" s="22">
        <v>3338217</v>
      </c>
      <c r="AF126" s="22">
        <v>11306243</v>
      </c>
      <c r="AG126" s="22">
        <v>2605</v>
      </c>
      <c r="AH126" s="22">
        <v>37641</v>
      </c>
      <c r="AI126" s="22">
        <v>0</v>
      </c>
      <c r="AJ126" s="22">
        <v>11346489</v>
      </c>
      <c r="AK126" s="22">
        <v>14684706</v>
      </c>
    </row>
    <row r="127" spans="1:37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7498909</v>
      </c>
      <c r="F127" s="22">
        <v>230386</v>
      </c>
      <c r="G127" s="22">
        <v>88485</v>
      </c>
      <c r="H127" s="22">
        <v>0</v>
      </c>
      <c r="I127" s="22">
        <v>1986803</v>
      </c>
      <c r="J127" s="22">
        <v>125000</v>
      </c>
      <c r="K127" s="22">
        <v>383204</v>
      </c>
      <c r="L127" s="22">
        <v>0</v>
      </c>
      <c r="M127" s="22">
        <v>653921</v>
      </c>
      <c r="N127" s="22">
        <v>0</v>
      </c>
      <c r="O127" s="22">
        <v>0</v>
      </c>
      <c r="P127" s="22">
        <v>0</v>
      </c>
      <c r="Q127" s="22">
        <v>0</v>
      </c>
      <c r="R127" s="22">
        <v>1999938</v>
      </c>
      <c r="S127" s="22">
        <v>0</v>
      </c>
      <c r="T127" s="22">
        <v>0</v>
      </c>
      <c r="U127" s="22">
        <v>12966646</v>
      </c>
      <c r="V127" s="22">
        <v>0</v>
      </c>
      <c r="W127" s="22">
        <v>203487</v>
      </c>
      <c r="X127" s="22">
        <v>716064</v>
      </c>
      <c r="Y127" s="22">
        <v>229645</v>
      </c>
      <c r="Z127" s="22">
        <v>1234696</v>
      </c>
      <c r="AA127" s="22">
        <v>4343220</v>
      </c>
      <c r="AB127" s="22">
        <v>0</v>
      </c>
      <c r="AC127" s="22">
        <v>0</v>
      </c>
      <c r="AD127" s="22">
        <v>6727112</v>
      </c>
      <c r="AE127" s="22">
        <v>6239534</v>
      </c>
      <c r="AF127" s="22">
        <v>42880335</v>
      </c>
      <c r="AG127" s="22">
        <v>748161</v>
      </c>
      <c r="AH127" s="22">
        <v>6084</v>
      </c>
      <c r="AI127" s="22">
        <v>0</v>
      </c>
      <c r="AJ127" s="22">
        <v>43634580</v>
      </c>
      <c r="AK127" s="22">
        <v>49874114</v>
      </c>
    </row>
    <row r="128" spans="1:37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16294388</v>
      </c>
      <c r="F128" s="22">
        <v>207236</v>
      </c>
      <c r="G128" s="22">
        <v>330031</v>
      </c>
      <c r="H128" s="22">
        <v>-100000</v>
      </c>
      <c r="I128" s="22">
        <v>2107103</v>
      </c>
      <c r="J128" s="22">
        <v>0</v>
      </c>
      <c r="K128" s="22">
        <v>790442</v>
      </c>
      <c r="L128" s="22">
        <v>0</v>
      </c>
      <c r="M128" s="22">
        <v>1020056</v>
      </c>
      <c r="N128" s="22">
        <v>95175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20744431</v>
      </c>
      <c r="V128" s="22">
        <v>0</v>
      </c>
      <c r="W128" s="22">
        <v>294658</v>
      </c>
      <c r="X128" s="22">
        <v>4334305</v>
      </c>
      <c r="Y128" s="22">
        <v>323610</v>
      </c>
      <c r="Z128" s="22">
        <v>3410557</v>
      </c>
      <c r="AA128" s="22">
        <v>1019764</v>
      </c>
      <c r="AB128" s="22">
        <v>0</v>
      </c>
      <c r="AC128" s="22">
        <v>0</v>
      </c>
      <c r="AD128" s="22">
        <v>9382894</v>
      </c>
      <c r="AE128" s="22">
        <v>11361537</v>
      </c>
      <c r="AF128" s="22">
        <v>68594100</v>
      </c>
      <c r="AG128" s="22">
        <v>0</v>
      </c>
      <c r="AH128" s="22">
        <v>19331</v>
      </c>
      <c r="AI128" s="22">
        <v>0</v>
      </c>
      <c r="AJ128" s="22">
        <v>68613431</v>
      </c>
      <c r="AK128" s="22">
        <v>79974968</v>
      </c>
    </row>
    <row r="129" spans="1:37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5335675</v>
      </c>
      <c r="F129" s="22">
        <v>129607</v>
      </c>
      <c r="G129" s="22">
        <v>64898</v>
      </c>
      <c r="H129" s="22">
        <v>-5000</v>
      </c>
      <c r="I129" s="22">
        <v>67791</v>
      </c>
      <c r="J129" s="22">
        <v>0</v>
      </c>
      <c r="K129" s="22">
        <v>297618</v>
      </c>
      <c r="L129" s="22">
        <v>0</v>
      </c>
      <c r="M129" s="22">
        <v>17729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5908318</v>
      </c>
      <c r="V129" s="22">
        <v>0</v>
      </c>
      <c r="W129" s="22">
        <v>0</v>
      </c>
      <c r="X129" s="22">
        <v>338345</v>
      </c>
      <c r="Y129" s="22">
        <v>59508</v>
      </c>
      <c r="Z129" s="22">
        <v>649452</v>
      </c>
      <c r="AA129" s="22">
        <v>4987501</v>
      </c>
      <c r="AB129" s="22">
        <v>0</v>
      </c>
      <c r="AC129" s="22">
        <v>0</v>
      </c>
      <c r="AD129" s="22">
        <v>6034806</v>
      </c>
      <c r="AE129" s="22">
        <v>-126488</v>
      </c>
      <c r="AF129" s="22">
        <v>32184304</v>
      </c>
      <c r="AG129" s="22">
        <v>67200</v>
      </c>
      <c r="AH129" s="22">
        <v>17417</v>
      </c>
      <c r="AI129" s="22">
        <v>0</v>
      </c>
      <c r="AJ129" s="22">
        <v>32268921</v>
      </c>
      <c r="AK129" s="22">
        <v>32142433</v>
      </c>
    </row>
    <row r="130" spans="1:37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4857244</v>
      </c>
      <c r="F130" s="22">
        <v>170323</v>
      </c>
      <c r="G130" s="22">
        <v>51710</v>
      </c>
      <c r="H130" s="22">
        <v>0</v>
      </c>
      <c r="I130" s="22">
        <v>690753</v>
      </c>
      <c r="J130" s="22">
        <v>0</v>
      </c>
      <c r="K130" s="22">
        <v>0</v>
      </c>
      <c r="L130" s="22">
        <v>0</v>
      </c>
      <c r="M130" s="22">
        <v>74511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4232</v>
      </c>
      <c r="T130" s="22">
        <v>0</v>
      </c>
      <c r="U130" s="22">
        <v>5848773</v>
      </c>
      <c r="V130" s="22">
        <v>0</v>
      </c>
      <c r="W130" s="22">
        <v>0</v>
      </c>
      <c r="X130" s="22">
        <v>290754</v>
      </c>
      <c r="Y130" s="22">
        <v>3803</v>
      </c>
      <c r="Z130" s="22">
        <v>347613</v>
      </c>
      <c r="AA130" s="22">
        <v>0</v>
      </c>
      <c r="AB130" s="22">
        <v>0</v>
      </c>
      <c r="AC130" s="22">
        <v>0</v>
      </c>
      <c r="AD130" s="22">
        <v>642170</v>
      </c>
      <c r="AE130" s="22">
        <v>5206603</v>
      </c>
      <c r="AF130" s="22">
        <v>23666184</v>
      </c>
      <c r="AG130" s="22">
        <v>0</v>
      </c>
      <c r="AH130" s="22">
        <v>87245</v>
      </c>
      <c r="AI130" s="22">
        <v>0</v>
      </c>
      <c r="AJ130" s="22">
        <v>23753429</v>
      </c>
      <c r="AK130" s="22">
        <v>28960032</v>
      </c>
    </row>
    <row r="131" spans="1:37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8065733</v>
      </c>
      <c r="F131" s="22">
        <v>369022</v>
      </c>
      <c r="G131" s="22">
        <v>302687</v>
      </c>
      <c r="H131" s="22">
        <v>0</v>
      </c>
      <c r="I131" s="22">
        <v>4140881</v>
      </c>
      <c r="J131" s="22">
        <v>0</v>
      </c>
      <c r="K131" s="22">
        <v>478586</v>
      </c>
      <c r="L131" s="22">
        <v>0</v>
      </c>
      <c r="M131" s="22">
        <v>762000</v>
      </c>
      <c r="N131" s="22">
        <v>0</v>
      </c>
      <c r="O131" s="22">
        <v>0</v>
      </c>
      <c r="P131" s="22">
        <v>0</v>
      </c>
      <c r="Q131" s="22">
        <v>0</v>
      </c>
      <c r="R131" s="22">
        <v>81</v>
      </c>
      <c r="S131" s="22">
        <v>0</v>
      </c>
      <c r="T131" s="22">
        <v>0</v>
      </c>
      <c r="U131" s="22">
        <v>14118990</v>
      </c>
      <c r="V131" s="22">
        <v>0</v>
      </c>
      <c r="W131" s="22">
        <v>0</v>
      </c>
      <c r="X131" s="22">
        <v>3114685</v>
      </c>
      <c r="Y131" s="22">
        <v>167383</v>
      </c>
      <c r="Z131" s="22">
        <v>69612</v>
      </c>
      <c r="AA131" s="22">
        <v>3020001</v>
      </c>
      <c r="AB131" s="22">
        <v>0</v>
      </c>
      <c r="AC131" s="22">
        <v>3294427</v>
      </c>
      <c r="AD131" s="22">
        <v>9666108</v>
      </c>
      <c r="AE131" s="22">
        <v>4452882</v>
      </c>
      <c r="AF131" s="22">
        <v>50814648</v>
      </c>
      <c r="AG131" s="22">
        <v>8571</v>
      </c>
      <c r="AH131" s="22">
        <v>8214</v>
      </c>
      <c r="AI131" s="22">
        <v>0</v>
      </c>
      <c r="AJ131" s="22">
        <v>50831433</v>
      </c>
      <c r="AK131" s="22">
        <v>55284315</v>
      </c>
    </row>
    <row r="132" spans="1:37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1611904</v>
      </c>
      <c r="F132" s="22">
        <v>57160</v>
      </c>
      <c r="G132" s="22">
        <v>27884</v>
      </c>
      <c r="H132" s="22">
        <v>0</v>
      </c>
      <c r="I132" s="22">
        <v>157955</v>
      </c>
      <c r="J132" s="22">
        <v>0</v>
      </c>
      <c r="K132" s="22">
        <v>34790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1889693</v>
      </c>
      <c r="V132" s="22">
        <v>0</v>
      </c>
      <c r="W132" s="22">
        <v>0</v>
      </c>
      <c r="X132" s="22">
        <v>92395</v>
      </c>
      <c r="Y132" s="22">
        <v>2300</v>
      </c>
      <c r="Z132" s="22">
        <v>979038</v>
      </c>
      <c r="AA132" s="22">
        <v>0</v>
      </c>
      <c r="AB132" s="22">
        <v>0</v>
      </c>
      <c r="AC132" s="22">
        <v>0</v>
      </c>
      <c r="AD132" s="22">
        <v>1073733</v>
      </c>
      <c r="AE132" s="22">
        <v>815960</v>
      </c>
      <c r="AF132" s="22">
        <v>5824179</v>
      </c>
      <c r="AG132" s="22">
        <v>4742</v>
      </c>
      <c r="AH132" s="22">
        <v>0</v>
      </c>
      <c r="AI132" s="22">
        <v>0</v>
      </c>
      <c r="AJ132" s="22">
        <v>5828921</v>
      </c>
      <c r="AK132" s="22">
        <v>6644881</v>
      </c>
    </row>
    <row r="133" spans="1:37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2284810</v>
      </c>
      <c r="F133" s="22">
        <v>138790</v>
      </c>
      <c r="G133" s="22">
        <v>51723</v>
      </c>
      <c r="H133" s="22">
        <v>0</v>
      </c>
      <c r="I133" s="22">
        <v>1231353</v>
      </c>
      <c r="J133" s="22">
        <v>0</v>
      </c>
      <c r="K133" s="22">
        <v>560293</v>
      </c>
      <c r="L133" s="22">
        <v>0</v>
      </c>
      <c r="M133" s="22">
        <v>1979000</v>
      </c>
      <c r="N133" s="22">
        <v>0</v>
      </c>
      <c r="O133" s="22">
        <v>0</v>
      </c>
      <c r="P133" s="22">
        <v>0</v>
      </c>
      <c r="Q133" s="22">
        <v>0</v>
      </c>
      <c r="R133" s="22">
        <v>1855607</v>
      </c>
      <c r="S133" s="22">
        <v>88000</v>
      </c>
      <c r="T133" s="22">
        <v>0</v>
      </c>
      <c r="U133" s="22">
        <v>8189576</v>
      </c>
      <c r="V133" s="22">
        <v>0</v>
      </c>
      <c r="W133" s="22">
        <v>0</v>
      </c>
      <c r="X133" s="22">
        <v>120072</v>
      </c>
      <c r="Y133" s="22">
        <v>5760</v>
      </c>
      <c r="Z133" s="22">
        <v>1393886</v>
      </c>
      <c r="AA133" s="22">
        <v>0</v>
      </c>
      <c r="AB133" s="22">
        <v>304990</v>
      </c>
      <c r="AC133" s="22">
        <v>0</v>
      </c>
      <c r="AD133" s="22">
        <v>1824708</v>
      </c>
      <c r="AE133" s="22">
        <v>6364868</v>
      </c>
      <c r="AF133" s="22">
        <v>27916451</v>
      </c>
      <c r="AG133" s="22">
        <v>0</v>
      </c>
      <c r="AH133" s="22">
        <v>192</v>
      </c>
      <c r="AI133" s="22">
        <v>0</v>
      </c>
      <c r="AJ133" s="22">
        <v>27916643</v>
      </c>
      <c r="AK133" s="22">
        <v>34281511</v>
      </c>
    </row>
    <row r="134" spans="1:37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1558324</v>
      </c>
      <c r="F134" s="22">
        <v>46556</v>
      </c>
      <c r="G134" s="22">
        <v>139772</v>
      </c>
      <c r="H134" s="22">
        <v>-24596</v>
      </c>
      <c r="I134" s="22">
        <v>662968</v>
      </c>
      <c r="J134" s="22">
        <v>100388</v>
      </c>
      <c r="K134" s="22">
        <v>66931</v>
      </c>
      <c r="L134" s="22">
        <v>0</v>
      </c>
      <c r="M134" s="22">
        <v>70437</v>
      </c>
      <c r="N134" s="22">
        <v>10590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11100</v>
      </c>
      <c r="U134" s="22">
        <v>2642470</v>
      </c>
      <c r="V134" s="22">
        <v>0</v>
      </c>
      <c r="W134" s="22">
        <v>0</v>
      </c>
      <c r="X134" s="22">
        <v>142775</v>
      </c>
      <c r="Y134" s="22">
        <v>157217</v>
      </c>
      <c r="Z134" s="22">
        <v>578684</v>
      </c>
      <c r="AA134" s="22">
        <v>94712</v>
      </c>
      <c r="AB134" s="22">
        <v>0</v>
      </c>
      <c r="AC134" s="22">
        <v>0</v>
      </c>
      <c r="AD134" s="22">
        <v>973388</v>
      </c>
      <c r="AE134" s="22">
        <v>1669082</v>
      </c>
      <c r="AF134" s="22">
        <v>7760098</v>
      </c>
      <c r="AG134" s="22">
        <v>0</v>
      </c>
      <c r="AH134" s="22">
        <v>0</v>
      </c>
      <c r="AI134" s="22">
        <v>0</v>
      </c>
      <c r="AJ134" s="22">
        <v>7760098</v>
      </c>
      <c r="AK134" s="22">
        <v>9429180</v>
      </c>
    </row>
    <row r="135" spans="1:37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204194</v>
      </c>
      <c r="F135" s="22">
        <v>154678</v>
      </c>
      <c r="G135" s="22">
        <v>38138</v>
      </c>
      <c r="H135" s="22">
        <v>0</v>
      </c>
      <c r="I135" s="22">
        <v>621739</v>
      </c>
      <c r="J135" s="22">
        <v>0</v>
      </c>
      <c r="K135" s="22">
        <v>850851</v>
      </c>
      <c r="L135" s="22">
        <v>19881</v>
      </c>
      <c r="M135" s="22">
        <v>0</v>
      </c>
      <c r="N135" s="22">
        <v>23650</v>
      </c>
      <c r="O135" s="22">
        <v>0</v>
      </c>
      <c r="P135" s="22">
        <v>0</v>
      </c>
      <c r="Q135" s="22">
        <v>0</v>
      </c>
      <c r="R135" s="22">
        <v>9502966</v>
      </c>
      <c r="S135" s="22">
        <v>0</v>
      </c>
      <c r="T135" s="22">
        <v>0</v>
      </c>
      <c r="U135" s="22">
        <v>11416097</v>
      </c>
      <c r="V135" s="22">
        <v>0</v>
      </c>
      <c r="W135" s="22">
        <v>233127</v>
      </c>
      <c r="X135" s="22">
        <v>928304</v>
      </c>
      <c r="Y135" s="22">
        <v>47239</v>
      </c>
      <c r="Z135" s="22">
        <v>1246388</v>
      </c>
      <c r="AA135" s="22">
        <v>3879080</v>
      </c>
      <c r="AB135" s="22">
        <v>267991</v>
      </c>
      <c r="AC135" s="22">
        <v>4128016</v>
      </c>
      <c r="AD135" s="22">
        <v>10730145</v>
      </c>
      <c r="AE135" s="22">
        <v>685952</v>
      </c>
      <c r="AF135" s="22">
        <v>110959626</v>
      </c>
      <c r="AG135" s="22">
        <v>143336</v>
      </c>
      <c r="AH135" s="22">
        <v>202407</v>
      </c>
      <c r="AI135" s="22">
        <v>0</v>
      </c>
      <c r="AJ135" s="22">
        <v>111305369</v>
      </c>
      <c r="AK135" s="22">
        <v>111991321</v>
      </c>
    </row>
    <row r="136" spans="1:37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6705969</v>
      </c>
      <c r="F136" s="22">
        <v>359190</v>
      </c>
      <c r="G136" s="22">
        <v>0</v>
      </c>
      <c r="H136" s="22">
        <v>-34136</v>
      </c>
      <c r="I136" s="22">
        <v>41567</v>
      </c>
      <c r="J136" s="22">
        <v>0</v>
      </c>
      <c r="K136" s="22">
        <v>2155574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771282</v>
      </c>
      <c r="T136" s="22">
        <v>0</v>
      </c>
      <c r="U136" s="22">
        <v>9999446</v>
      </c>
      <c r="V136" s="22">
        <v>0</v>
      </c>
      <c r="W136" s="22">
        <v>0</v>
      </c>
      <c r="X136" s="22">
        <v>937771</v>
      </c>
      <c r="Y136" s="22">
        <v>95681</v>
      </c>
      <c r="Z136" s="22">
        <v>1685693</v>
      </c>
      <c r="AA136" s="22">
        <v>3232012</v>
      </c>
      <c r="AB136" s="22">
        <v>0</v>
      </c>
      <c r="AC136" s="22">
        <v>282860</v>
      </c>
      <c r="AD136" s="22">
        <v>6234017</v>
      </c>
      <c r="AE136" s="22">
        <v>3765429</v>
      </c>
      <c r="AF136" s="22">
        <v>44730733</v>
      </c>
      <c r="AG136" s="22">
        <v>162152</v>
      </c>
      <c r="AH136" s="22">
        <v>9556</v>
      </c>
      <c r="AI136" s="22">
        <v>0</v>
      </c>
      <c r="AJ136" s="22">
        <v>44902441</v>
      </c>
      <c r="AK136" s="22">
        <v>48667870</v>
      </c>
    </row>
    <row r="137" spans="1:37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30209028</v>
      </c>
      <c r="F137" s="22">
        <v>838565</v>
      </c>
      <c r="G137" s="22">
        <v>446713</v>
      </c>
      <c r="H137" s="22">
        <v>-6450</v>
      </c>
      <c r="I137" s="22">
        <v>5292575</v>
      </c>
      <c r="J137" s="22">
        <v>3831565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49645992</v>
      </c>
      <c r="S137" s="22">
        <v>0</v>
      </c>
      <c r="T137" s="22">
        <v>0</v>
      </c>
      <c r="U137" s="22">
        <v>90257988</v>
      </c>
      <c r="V137" s="22">
        <v>0</v>
      </c>
      <c r="W137" s="22">
        <v>0</v>
      </c>
      <c r="X137" s="22">
        <v>5493498</v>
      </c>
      <c r="Y137" s="22">
        <v>804164</v>
      </c>
      <c r="Z137" s="22">
        <v>83450210</v>
      </c>
      <c r="AA137" s="22">
        <v>10315804</v>
      </c>
      <c r="AB137" s="22">
        <v>0</v>
      </c>
      <c r="AC137" s="22">
        <v>0</v>
      </c>
      <c r="AD137" s="22">
        <v>100063676</v>
      </c>
      <c r="AE137" s="22">
        <v>-9805688</v>
      </c>
      <c r="AF137" s="22">
        <v>227278215</v>
      </c>
      <c r="AG137" s="22">
        <v>354736</v>
      </c>
      <c r="AH137" s="22">
        <v>93508</v>
      </c>
      <c r="AI137" s="22">
        <v>0</v>
      </c>
      <c r="AJ137" s="22">
        <v>227726459</v>
      </c>
      <c r="AK137" s="22">
        <v>217920771</v>
      </c>
    </row>
    <row r="138" spans="1:37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340999</v>
      </c>
      <c r="G138" s="22">
        <v>275057</v>
      </c>
      <c r="H138" s="22">
        <v>0</v>
      </c>
      <c r="I138" s="22">
        <v>1048639</v>
      </c>
      <c r="J138" s="22">
        <v>1500000</v>
      </c>
      <c r="K138" s="22">
        <v>2940929</v>
      </c>
      <c r="L138" s="22">
        <v>0</v>
      </c>
      <c r="M138" s="22">
        <v>2960</v>
      </c>
      <c r="N138" s="22">
        <v>0</v>
      </c>
      <c r="O138" s="22">
        <v>0</v>
      </c>
      <c r="P138" s="22">
        <v>0</v>
      </c>
      <c r="Q138" s="22">
        <v>0</v>
      </c>
      <c r="R138" s="22">
        <v>14681982</v>
      </c>
      <c r="S138" s="22">
        <v>0</v>
      </c>
      <c r="T138" s="22">
        <v>0</v>
      </c>
      <c r="U138" s="22">
        <v>20790566</v>
      </c>
      <c r="V138" s="22">
        <v>708299</v>
      </c>
      <c r="W138" s="22">
        <v>0</v>
      </c>
      <c r="X138" s="22">
        <v>3041759</v>
      </c>
      <c r="Y138" s="22">
        <v>346143</v>
      </c>
      <c r="Z138" s="22">
        <v>3869534</v>
      </c>
      <c r="AA138" s="22">
        <v>8271902</v>
      </c>
      <c r="AB138" s="22">
        <v>0</v>
      </c>
      <c r="AC138" s="22">
        <v>79402</v>
      </c>
      <c r="AD138" s="22">
        <v>16317039</v>
      </c>
      <c r="AE138" s="22">
        <v>4473527</v>
      </c>
      <c r="AF138" s="22">
        <v>151453772</v>
      </c>
      <c r="AG138" s="22">
        <v>315313</v>
      </c>
      <c r="AH138" s="22">
        <v>97752</v>
      </c>
      <c r="AI138" s="22">
        <v>0</v>
      </c>
      <c r="AJ138" s="22">
        <v>151866837</v>
      </c>
      <c r="AK138" s="22">
        <v>156340364</v>
      </c>
    </row>
    <row r="139" spans="1:37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17523538</v>
      </c>
      <c r="F139" s="22">
        <v>404815</v>
      </c>
      <c r="G139" s="22">
        <v>202718</v>
      </c>
      <c r="H139" s="22">
        <v>0</v>
      </c>
      <c r="I139" s="22">
        <v>0</v>
      </c>
      <c r="J139" s="22">
        <v>0</v>
      </c>
      <c r="K139" s="22">
        <v>1441210</v>
      </c>
      <c r="L139" s="22">
        <v>0</v>
      </c>
      <c r="M139" s="22">
        <v>4973804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24546085</v>
      </c>
      <c r="V139" s="22">
        <v>0</v>
      </c>
      <c r="W139" s="22">
        <v>0</v>
      </c>
      <c r="X139" s="22">
        <v>1493661</v>
      </c>
      <c r="Y139" s="22">
        <v>118600</v>
      </c>
      <c r="Z139" s="22">
        <v>1403931</v>
      </c>
      <c r="AA139" s="22">
        <v>302700</v>
      </c>
      <c r="AB139" s="22">
        <v>0</v>
      </c>
      <c r="AC139" s="22">
        <v>0</v>
      </c>
      <c r="AD139" s="22">
        <v>3318892</v>
      </c>
      <c r="AE139" s="22">
        <v>21227193</v>
      </c>
      <c r="AF139" s="22">
        <v>85728516</v>
      </c>
      <c r="AG139" s="22">
        <v>0</v>
      </c>
      <c r="AH139" s="22">
        <v>78251</v>
      </c>
      <c r="AI139" s="22">
        <v>0</v>
      </c>
      <c r="AJ139" s="22">
        <v>85806767</v>
      </c>
      <c r="AK139" s="22">
        <v>107033960</v>
      </c>
    </row>
    <row r="140" spans="1:37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765706</v>
      </c>
      <c r="F140" s="22">
        <v>159857</v>
      </c>
      <c r="G140" s="22">
        <v>98781</v>
      </c>
      <c r="H140" s="22">
        <v>0</v>
      </c>
      <c r="I140" s="22">
        <v>13626</v>
      </c>
      <c r="J140" s="22">
        <v>0</v>
      </c>
      <c r="K140" s="22">
        <v>232736</v>
      </c>
      <c r="L140" s="22">
        <v>0</v>
      </c>
      <c r="M140" s="22">
        <v>578354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1849060</v>
      </c>
      <c r="V140" s="22">
        <v>0</v>
      </c>
      <c r="W140" s="22">
        <v>0</v>
      </c>
      <c r="X140" s="22">
        <v>145162</v>
      </c>
      <c r="Y140" s="22">
        <v>69224</v>
      </c>
      <c r="Z140" s="22">
        <v>533244</v>
      </c>
      <c r="AA140" s="22">
        <v>806973</v>
      </c>
      <c r="AB140" s="22">
        <v>0</v>
      </c>
      <c r="AC140" s="22">
        <v>0</v>
      </c>
      <c r="AD140" s="22">
        <v>1554603</v>
      </c>
      <c r="AE140" s="22">
        <v>294457</v>
      </c>
      <c r="AF140" s="22">
        <v>10865220</v>
      </c>
      <c r="AG140" s="22">
        <v>17251</v>
      </c>
      <c r="AH140" s="22">
        <v>27865</v>
      </c>
      <c r="AI140" s="22">
        <v>0</v>
      </c>
      <c r="AJ140" s="22">
        <v>10910336</v>
      </c>
      <c r="AK140" s="22">
        <v>11204793</v>
      </c>
    </row>
    <row r="141" spans="1:37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863751</v>
      </c>
      <c r="F141" s="22">
        <v>47400</v>
      </c>
      <c r="G141" s="22">
        <v>34697</v>
      </c>
      <c r="H141" s="22">
        <v>0</v>
      </c>
      <c r="I141" s="22">
        <v>346655</v>
      </c>
      <c r="J141" s="22">
        <v>0</v>
      </c>
      <c r="K141" s="22">
        <v>259125</v>
      </c>
      <c r="L141" s="22">
        <v>158537</v>
      </c>
      <c r="M141" s="22">
        <v>769388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29525</v>
      </c>
      <c r="U141" s="22">
        <v>2509078</v>
      </c>
      <c r="V141" s="22">
        <v>0</v>
      </c>
      <c r="W141" s="22">
        <v>0</v>
      </c>
      <c r="X141" s="22">
        <v>393325</v>
      </c>
      <c r="Y141" s="22">
        <v>300</v>
      </c>
      <c r="Z141" s="22">
        <v>365753</v>
      </c>
      <c r="AA141" s="22">
        <v>1433984</v>
      </c>
      <c r="AB141" s="22">
        <v>0</v>
      </c>
      <c r="AC141" s="22">
        <v>0</v>
      </c>
      <c r="AD141" s="22">
        <v>2193362</v>
      </c>
      <c r="AE141" s="22">
        <v>315716</v>
      </c>
      <c r="AF141" s="22">
        <v>7766113</v>
      </c>
      <c r="AG141" s="22">
        <v>0</v>
      </c>
      <c r="AH141" s="22">
        <v>0</v>
      </c>
      <c r="AI141" s="22">
        <v>0</v>
      </c>
      <c r="AJ141" s="22">
        <v>7766113</v>
      </c>
      <c r="AK141" s="22">
        <v>8081829</v>
      </c>
    </row>
    <row r="142" spans="1:37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3667028</v>
      </c>
      <c r="F142" s="22">
        <v>197346</v>
      </c>
      <c r="G142" s="22">
        <v>50920</v>
      </c>
      <c r="H142" s="22">
        <v>0</v>
      </c>
      <c r="I142" s="22">
        <v>267711</v>
      </c>
      <c r="J142" s="22">
        <v>0</v>
      </c>
      <c r="K142" s="22">
        <v>264827</v>
      </c>
      <c r="L142" s="22">
        <v>0</v>
      </c>
      <c r="M142" s="22">
        <v>127000</v>
      </c>
      <c r="N142" s="22">
        <v>0</v>
      </c>
      <c r="O142" s="22">
        <v>0</v>
      </c>
      <c r="P142" s="22">
        <v>0</v>
      </c>
      <c r="Q142" s="22">
        <v>0</v>
      </c>
      <c r="R142" s="22">
        <v>1220312</v>
      </c>
      <c r="S142" s="22">
        <v>0</v>
      </c>
      <c r="T142" s="22">
        <v>6226</v>
      </c>
      <c r="U142" s="22">
        <v>5801370</v>
      </c>
      <c r="V142" s="22">
        <v>0</v>
      </c>
      <c r="W142" s="22">
        <v>0</v>
      </c>
      <c r="X142" s="22">
        <v>334756</v>
      </c>
      <c r="Y142" s="22">
        <v>19775</v>
      </c>
      <c r="Z142" s="22">
        <v>474205</v>
      </c>
      <c r="AA142" s="22">
        <v>1422198</v>
      </c>
      <c r="AB142" s="22">
        <v>0</v>
      </c>
      <c r="AC142" s="22">
        <v>0</v>
      </c>
      <c r="AD142" s="22">
        <v>2250934</v>
      </c>
      <c r="AE142" s="22">
        <v>3550436</v>
      </c>
      <c r="AF142" s="22">
        <v>17903357</v>
      </c>
      <c r="AG142" s="22">
        <v>500</v>
      </c>
      <c r="AH142" s="22">
        <v>0</v>
      </c>
      <c r="AI142" s="22">
        <v>0</v>
      </c>
      <c r="AJ142" s="22">
        <v>17903857</v>
      </c>
      <c r="AK142" s="22">
        <v>21454293</v>
      </c>
    </row>
    <row r="143" spans="1:37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3066350</v>
      </c>
      <c r="F143" s="22">
        <v>28551</v>
      </c>
      <c r="G143" s="22">
        <v>4625</v>
      </c>
      <c r="H143" s="22">
        <v>0</v>
      </c>
      <c r="I143" s="22">
        <v>501335</v>
      </c>
      <c r="J143" s="22">
        <v>0</v>
      </c>
      <c r="K143" s="22">
        <v>200506</v>
      </c>
      <c r="L143" s="22">
        <v>0</v>
      </c>
      <c r="M143" s="22">
        <v>1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3801368</v>
      </c>
      <c r="V143" s="22">
        <v>0</v>
      </c>
      <c r="W143" s="22">
        <v>0</v>
      </c>
      <c r="X143" s="22">
        <v>170316</v>
      </c>
      <c r="Y143" s="22">
        <v>3650</v>
      </c>
      <c r="Z143" s="22">
        <v>356638</v>
      </c>
      <c r="AA143" s="22">
        <v>870227</v>
      </c>
      <c r="AB143" s="22">
        <v>0</v>
      </c>
      <c r="AC143" s="22">
        <v>0</v>
      </c>
      <c r="AD143" s="22">
        <v>1400831</v>
      </c>
      <c r="AE143" s="22">
        <v>2400537</v>
      </c>
      <c r="AF143" s="22">
        <v>9869152</v>
      </c>
      <c r="AG143" s="22">
        <v>0</v>
      </c>
      <c r="AH143" s="22">
        <v>3433</v>
      </c>
      <c r="AI143" s="22">
        <v>0</v>
      </c>
      <c r="AJ143" s="22">
        <v>9872585</v>
      </c>
      <c r="AK143" s="22">
        <v>12273122</v>
      </c>
    </row>
    <row r="144" spans="1:37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819746</v>
      </c>
      <c r="F144" s="22">
        <v>130203</v>
      </c>
      <c r="G144" s="22">
        <v>59005</v>
      </c>
      <c r="H144" s="22">
        <v>0</v>
      </c>
      <c r="I144" s="22">
        <v>1015431</v>
      </c>
      <c r="J144" s="22">
        <v>0</v>
      </c>
      <c r="K144" s="22">
        <v>375058</v>
      </c>
      <c r="L144" s="22">
        <v>0</v>
      </c>
      <c r="M144" s="22">
        <v>315030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2714473</v>
      </c>
      <c r="V144" s="22">
        <v>0</v>
      </c>
      <c r="W144" s="22">
        <v>3698</v>
      </c>
      <c r="X144" s="22">
        <v>483637</v>
      </c>
      <c r="Y144" s="22">
        <v>0</v>
      </c>
      <c r="Z144" s="22">
        <v>2063664</v>
      </c>
      <c r="AA144" s="22">
        <v>610335</v>
      </c>
      <c r="AB144" s="22">
        <v>0</v>
      </c>
      <c r="AC144" s="22">
        <v>0</v>
      </c>
      <c r="AD144" s="22">
        <v>3161334</v>
      </c>
      <c r="AE144" s="22">
        <v>-446861</v>
      </c>
      <c r="AF144" s="22">
        <v>23048929</v>
      </c>
      <c r="AG144" s="22">
        <v>24614</v>
      </c>
      <c r="AH144" s="22">
        <v>82176</v>
      </c>
      <c r="AI144" s="22">
        <v>0</v>
      </c>
      <c r="AJ144" s="22">
        <v>23155719</v>
      </c>
      <c r="AK144" s="22">
        <v>22708858</v>
      </c>
    </row>
    <row r="145" spans="1:37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98275</v>
      </c>
      <c r="G145" s="22">
        <v>12512</v>
      </c>
      <c r="H145" s="22">
        <v>0</v>
      </c>
      <c r="I145" s="22">
        <v>8319</v>
      </c>
      <c r="J145" s="22">
        <v>0</v>
      </c>
      <c r="K145" s="22">
        <v>361762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334084</v>
      </c>
      <c r="S145" s="22">
        <v>0</v>
      </c>
      <c r="T145" s="22">
        <v>0</v>
      </c>
      <c r="U145" s="22">
        <v>814952</v>
      </c>
      <c r="V145" s="22">
        <v>4618</v>
      </c>
      <c r="W145" s="22">
        <v>0</v>
      </c>
      <c r="X145" s="22">
        <v>251864</v>
      </c>
      <c r="Y145" s="22">
        <v>11180</v>
      </c>
      <c r="Z145" s="22">
        <v>143254</v>
      </c>
      <c r="AA145" s="22">
        <v>1703603</v>
      </c>
      <c r="AB145" s="22">
        <v>0</v>
      </c>
      <c r="AC145" s="22">
        <v>0</v>
      </c>
      <c r="AD145" s="22">
        <v>2114519</v>
      </c>
      <c r="AE145" s="22">
        <v>-1299567</v>
      </c>
      <c r="AF145" s="22">
        <v>25729369</v>
      </c>
      <c r="AG145" s="22">
        <v>201657</v>
      </c>
      <c r="AH145" s="22">
        <v>82761</v>
      </c>
      <c r="AI145" s="22">
        <v>0</v>
      </c>
      <c r="AJ145" s="22">
        <v>26013787</v>
      </c>
      <c r="AK145" s="22">
        <v>24714220</v>
      </c>
    </row>
    <row r="146" spans="1:37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1614884</v>
      </c>
      <c r="F146" s="22">
        <v>157991</v>
      </c>
      <c r="G146" s="22">
        <v>67819</v>
      </c>
      <c r="H146" s="22">
        <v>0</v>
      </c>
      <c r="I146" s="22">
        <v>48444</v>
      </c>
      <c r="J146" s="22">
        <v>0</v>
      </c>
      <c r="K146" s="22">
        <v>318952</v>
      </c>
      <c r="L146" s="22">
        <v>0</v>
      </c>
      <c r="M146" s="22">
        <v>53718</v>
      </c>
      <c r="N146" s="22">
        <v>0</v>
      </c>
      <c r="O146" s="22">
        <v>0</v>
      </c>
      <c r="P146" s="22">
        <v>0</v>
      </c>
      <c r="Q146" s="22">
        <v>0</v>
      </c>
      <c r="R146" s="22">
        <v>6279</v>
      </c>
      <c r="S146" s="22">
        <v>0</v>
      </c>
      <c r="T146" s="22">
        <v>1157448</v>
      </c>
      <c r="U146" s="22">
        <v>3425535</v>
      </c>
      <c r="V146" s="22">
        <v>0</v>
      </c>
      <c r="W146" s="22">
        <v>0</v>
      </c>
      <c r="X146" s="22">
        <v>664955</v>
      </c>
      <c r="Y146" s="22">
        <v>2575</v>
      </c>
      <c r="Z146" s="22">
        <v>748815</v>
      </c>
      <c r="AA146" s="22">
        <v>3620876</v>
      </c>
      <c r="AB146" s="22">
        <v>0</v>
      </c>
      <c r="AC146" s="22">
        <v>0</v>
      </c>
      <c r="AD146" s="22">
        <v>5037221</v>
      </c>
      <c r="AE146" s="22">
        <v>-1611686</v>
      </c>
      <c r="AF146" s="22">
        <v>25308602</v>
      </c>
      <c r="AG146" s="22">
        <v>118991</v>
      </c>
      <c r="AH146" s="22">
        <v>20735</v>
      </c>
      <c r="AI146" s="22">
        <v>0</v>
      </c>
      <c r="AJ146" s="22">
        <v>25448328</v>
      </c>
      <c r="AK146" s="22">
        <v>23836642</v>
      </c>
    </row>
    <row r="147" spans="1:37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1206003</v>
      </c>
      <c r="F147" s="22">
        <v>156391</v>
      </c>
      <c r="G147" s="22">
        <v>594249</v>
      </c>
      <c r="H147" s="22">
        <v>-132000</v>
      </c>
      <c r="I147" s="22">
        <v>129472</v>
      </c>
      <c r="J147" s="22">
        <v>0</v>
      </c>
      <c r="K147" s="22">
        <v>363949</v>
      </c>
      <c r="L147" s="22">
        <v>0</v>
      </c>
      <c r="M147" s="22">
        <v>44694</v>
      </c>
      <c r="N147" s="22">
        <v>0</v>
      </c>
      <c r="O147" s="22">
        <v>0</v>
      </c>
      <c r="P147" s="22">
        <v>0</v>
      </c>
      <c r="Q147" s="22">
        <v>0</v>
      </c>
      <c r="R147" s="22">
        <v>16833</v>
      </c>
      <c r="S147" s="22">
        <v>65</v>
      </c>
      <c r="T147" s="22">
        <v>0</v>
      </c>
      <c r="U147" s="22">
        <v>2379656</v>
      </c>
      <c r="V147" s="22">
        <v>0</v>
      </c>
      <c r="W147" s="22">
        <v>0</v>
      </c>
      <c r="X147" s="22">
        <v>110649</v>
      </c>
      <c r="Y147" s="22">
        <v>24160</v>
      </c>
      <c r="Z147" s="22">
        <v>30256</v>
      </c>
      <c r="AA147" s="22">
        <v>274176</v>
      </c>
      <c r="AB147" s="22">
        <v>0</v>
      </c>
      <c r="AC147" s="22">
        <v>0</v>
      </c>
      <c r="AD147" s="22">
        <v>439241</v>
      </c>
      <c r="AE147" s="22">
        <v>1940415</v>
      </c>
      <c r="AF147" s="22">
        <v>5558963</v>
      </c>
      <c r="AG147" s="22">
        <v>24178</v>
      </c>
      <c r="AH147" s="22">
        <v>49729</v>
      </c>
      <c r="AI147" s="22">
        <v>0</v>
      </c>
      <c r="AJ147" s="22">
        <v>5632870</v>
      </c>
      <c r="AK147" s="22">
        <v>7573285</v>
      </c>
    </row>
    <row r="148" spans="1:37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3655717</v>
      </c>
      <c r="F148" s="22">
        <v>49247</v>
      </c>
      <c r="G148" s="22">
        <v>28937</v>
      </c>
      <c r="H148" s="22">
        <v>0</v>
      </c>
      <c r="I148" s="22">
        <v>49786</v>
      </c>
      <c r="J148" s="22">
        <v>0</v>
      </c>
      <c r="K148" s="22">
        <v>53814</v>
      </c>
      <c r="L148" s="22">
        <v>0</v>
      </c>
      <c r="M148" s="22">
        <v>51232</v>
      </c>
      <c r="N148" s="22">
        <v>0</v>
      </c>
      <c r="O148" s="22">
        <v>0</v>
      </c>
      <c r="P148" s="22">
        <v>0</v>
      </c>
      <c r="Q148" s="22">
        <v>0</v>
      </c>
      <c r="R148" s="22">
        <v>1750</v>
      </c>
      <c r="S148" s="22">
        <v>0</v>
      </c>
      <c r="T148" s="22">
        <v>0</v>
      </c>
      <c r="U148" s="22">
        <v>3890483</v>
      </c>
      <c r="V148" s="22">
        <v>0</v>
      </c>
      <c r="W148" s="22">
        <v>0</v>
      </c>
      <c r="X148" s="22">
        <v>96320</v>
      </c>
      <c r="Y148" s="22">
        <v>0</v>
      </c>
      <c r="Z148" s="22">
        <v>1322781</v>
      </c>
      <c r="AA148" s="22">
        <v>0</v>
      </c>
      <c r="AB148" s="22">
        <v>0</v>
      </c>
      <c r="AC148" s="22">
        <v>0</v>
      </c>
      <c r="AD148" s="22">
        <v>1419101</v>
      </c>
      <c r="AE148" s="22">
        <v>2471382</v>
      </c>
      <c r="AF148" s="22">
        <v>9364258</v>
      </c>
      <c r="AG148" s="22">
        <v>42662</v>
      </c>
      <c r="AH148" s="22">
        <v>0</v>
      </c>
      <c r="AI148" s="22">
        <v>0</v>
      </c>
      <c r="AJ148" s="22">
        <v>9406920</v>
      </c>
      <c r="AK148" s="22">
        <v>11878302</v>
      </c>
    </row>
    <row r="149" spans="1:37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3781004</v>
      </c>
      <c r="F149" s="22">
        <v>149584</v>
      </c>
      <c r="G149" s="22">
        <v>88188</v>
      </c>
      <c r="H149" s="22">
        <v>0</v>
      </c>
      <c r="I149" s="22">
        <v>63683</v>
      </c>
      <c r="J149" s="22">
        <v>0</v>
      </c>
      <c r="K149" s="22">
        <v>222476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375000</v>
      </c>
      <c r="T149" s="22">
        <v>0</v>
      </c>
      <c r="U149" s="22">
        <v>4679935</v>
      </c>
      <c r="V149" s="22">
        <v>0</v>
      </c>
      <c r="W149" s="22">
        <v>0</v>
      </c>
      <c r="X149" s="22">
        <v>256296</v>
      </c>
      <c r="Y149" s="22">
        <v>18306</v>
      </c>
      <c r="Z149" s="22">
        <v>849388</v>
      </c>
      <c r="AA149" s="22">
        <v>525209</v>
      </c>
      <c r="AB149" s="22">
        <v>0</v>
      </c>
      <c r="AC149" s="22">
        <v>0</v>
      </c>
      <c r="AD149" s="22">
        <v>1649199</v>
      </c>
      <c r="AE149" s="22">
        <v>3030736</v>
      </c>
      <c r="AF149" s="22">
        <v>15105859</v>
      </c>
      <c r="AG149" s="22">
        <v>10839</v>
      </c>
      <c r="AH149" s="22">
        <v>71518</v>
      </c>
      <c r="AI149" s="22">
        <v>3886</v>
      </c>
      <c r="AJ149" s="22">
        <v>15192102</v>
      </c>
      <c r="AK149" s="22">
        <v>18222838</v>
      </c>
    </row>
    <row r="150" spans="1:37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8186130</v>
      </c>
      <c r="F150" s="22">
        <v>473334</v>
      </c>
      <c r="G150" s="22">
        <v>147978</v>
      </c>
      <c r="H150" s="22">
        <v>-30000</v>
      </c>
      <c r="I150" s="22">
        <v>1178179</v>
      </c>
      <c r="J150" s="22">
        <v>0</v>
      </c>
      <c r="K150" s="22">
        <v>1187902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2935436</v>
      </c>
      <c r="S150" s="22">
        <v>0</v>
      </c>
      <c r="T150" s="22">
        <v>0</v>
      </c>
      <c r="U150" s="22">
        <v>14078959</v>
      </c>
      <c r="V150" s="22">
        <v>0</v>
      </c>
      <c r="W150" s="22">
        <v>0</v>
      </c>
      <c r="X150" s="22">
        <v>2792330</v>
      </c>
      <c r="Y150" s="22">
        <v>456151</v>
      </c>
      <c r="Z150" s="22">
        <v>4770062</v>
      </c>
      <c r="AA150" s="22">
        <v>2302341</v>
      </c>
      <c r="AB150" s="22">
        <v>0</v>
      </c>
      <c r="AC150" s="22">
        <v>0</v>
      </c>
      <c r="AD150" s="22">
        <v>10320884</v>
      </c>
      <c r="AE150" s="22">
        <v>3758075</v>
      </c>
      <c r="AF150" s="22">
        <v>129451121</v>
      </c>
      <c r="AG150" s="22">
        <v>0</v>
      </c>
      <c r="AH150" s="22">
        <v>115810</v>
      </c>
      <c r="AI150" s="22">
        <v>0</v>
      </c>
      <c r="AJ150" s="22">
        <v>129566931</v>
      </c>
      <c r="AK150" s="22">
        <v>133325006</v>
      </c>
    </row>
    <row r="151" spans="1:37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638351</v>
      </c>
      <c r="F151" s="22">
        <v>160098</v>
      </c>
      <c r="G151" s="22">
        <v>162533</v>
      </c>
      <c r="H151" s="22">
        <v>-66435</v>
      </c>
      <c r="I151" s="22">
        <v>5974</v>
      </c>
      <c r="J151" s="22">
        <v>0</v>
      </c>
      <c r="K151" s="22">
        <v>61427</v>
      </c>
      <c r="L151" s="22">
        <v>0</v>
      </c>
      <c r="M151" s="22">
        <v>9164</v>
      </c>
      <c r="N151" s="22">
        <v>0</v>
      </c>
      <c r="O151" s="22">
        <v>0</v>
      </c>
      <c r="P151" s="22">
        <v>10</v>
      </c>
      <c r="Q151" s="22">
        <v>0</v>
      </c>
      <c r="R151" s="22">
        <v>0</v>
      </c>
      <c r="S151" s="22">
        <v>0</v>
      </c>
      <c r="T151" s="22">
        <v>0</v>
      </c>
      <c r="U151" s="22">
        <v>971122</v>
      </c>
      <c r="V151" s="22">
        <v>0</v>
      </c>
      <c r="W151" s="22">
        <v>0</v>
      </c>
      <c r="X151" s="22">
        <v>80753</v>
      </c>
      <c r="Y151" s="22">
        <v>19727</v>
      </c>
      <c r="Z151" s="22">
        <v>429866</v>
      </c>
      <c r="AA151" s="22">
        <v>1414764</v>
      </c>
      <c r="AB151" s="22">
        <v>0</v>
      </c>
      <c r="AC151" s="22">
        <v>0</v>
      </c>
      <c r="AD151" s="22">
        <v>1945110</v>
      </c>
      <c r="AE151" s="22">
        <v>-973988</v>
      </c>
      <c r="AF151" s="22">
        <v>11853895</v>
      </c>
      <c r="AG151" s="22">
        <v>0</v>
      </c>
      <c r="AH151" s="22">
        <v>4119</v>
      </c>
      <c r="AI151" s="22">
        <v>0</v>
      </c>
      <c r="AJ151" s="22">
        <v>11858014</v>
      </c>
      <c r="AK151" s="22">
        <v>10884026</v>
      </c>
    </row>
    <row r="152" spans="1:37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2946954</v>
      </c>
      <c r="F152" s="22">
        <v>120221</v>
      </c>
      <c r="G152" s="22">
        <v>40845</v>
      </c>
      <c r="H152" s="22">
        <v>0</v>
      </c>
      <c r="I152" s="22">
        <v>1107038</v>
      </c>
      <c r="J152" s="22">
        <v>0</v>
      </c>
      <c r="K152" s="22">
        <v>254097</v>
      </c>
      <c r="L152" s="22">
        <v>0</v>
      </c>
      <c r="M152" s="22">
        <v>294381</v>
      </c>
      <c r="N152" s="22">
        <v>0</v>
      </c>
      <c r="O152" s="22">
        <v>0</v>
      </c>
      <c r="P152" s="22">
        <v>0</v>
      </c>
      <c r="Q152" s="22">
        <v>0</v>
      </c>
      <c r="R152" s="22">
        <v>674724</v>
      </c>
      <c r="S152" s="22">
        <v>0</v>
      </c>
      <c r="T152" s="22">
        <v>0</v>
      </c>
      <c r="U152" s="22">
        <v>5438260</v>
      </c>
      <c r="V152" s="22">
        <v>200000</v>
      </c>
      <c r="W152" s="22">
        <v>0</v>
      </c>
      <c r="X152" s="22">
        <v>482167</v>
      </c>
      <c r="Y152" s="22">
        <v>126151</v>
      </c>
      <c r="Z152" s="22">
        <v>698918</v>
      </c>
      <c r="AA152" s="22">
        <v>479247</v>
      </c>
      <c r="AB152" s="22">
        <v>0</v>
      </c>
      <c r="AC152" s="22">
        <v>0</v>
      </c>
      <c r="AD152" s="22">
        <v>1986483</v>
      </c>
      <c r="AE152" s="22">
        <v>3451777</v>
      </c>
      <c r="AF152" s="22">
        <v>38887725</v>
      </c>
      <c r="AG152" s="22">
        <v>0</v>
      </c>
      <c r="AH152" s="22">
        <v>94276</v>
      </c>
      <c r="AI152" s="22">
        <v>0</v>
      </c>
      <c r="AJ152" s="22">
        <v>38982001</v>
      </c>
      <c r="AK152" s="22">
        <v>42433778</v>
      </c>
    </row>
    <row r="153" spans="1:37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5677100</v>
      </c>
      <c r="F153" s="22">
        <v>1734335</v>
      </c>
      <c r="G153" s="22">
        <v>604510</v>
      </c>
      <c r="H153" s="22">
        <v>-17985</v>
      </c>
      <c r="I153" s="22">
        <v>5924461</v>
      </c>
      <c r="J153" s="22">
        <v>340000</v>
      </c>
      <c r="K153" s="22">
        <v>6536380</v>
      </c>
      <c r="L153" s="22">
        <v>0</v>
      </c>
      <c r="M153" s="22">
        <v>678860</v>
      </c>
      <c r="N153" s="22">
        <v>156953</v>
      </c>
      <c r="O153" s="22">
        <v>0</v>
      </c>
      <c r="P153" s="22">
        <v>0</v>
      </c>
      <c r="Q153" s="22">
        <v>0</v>
      </c>
      <c r="R153" s="22">
        <v>38192541</v>
      </c>
      <c r="S153" s="22">
        <v>0</v>
      </c>
      <c r="T153" s="22">
        <v>0</v>
      </c>
      <c r="U153" s="22">
        <v>59827155</v>
      </c>
      <c r="V153" s="22">
        <v>0</v>
      </c>
      <c r="W153" s="22">
        <v>0</v>
      </c>
      <c r="X153" s="22">
        <v>9551744</v>
      </c>
      <c r="Y153" s="22">
        <v>1554759</v>
      </c>
      <c r="Z153" s="22">
        <v>5992960</v>
      </c>
      <c r="AA153" s="22">
        <v>17448867</v>
      </c>
      <c r="AB153" s="22">
        <v>0</v>
      </c>
      <c r="AC153" s="22">
        <v>0</v>
      </c>
      <c r="AD153" s="22">
        <v>34548330</v>
      </c>
      <c r="AE153" s="22">
        <v>25278825</v>
      </c>
      <c r="AF153" s="22">
        <v>364814854</v>
      </c>
      <c r="AG153" s="22">
        <v>262258</v>
      </c>
      <c r="AH153" s="22">
        <v>189147</v>
      </c>
      <c r="AI153" s="22">
        <v>0</v>
      </c>
      <c r="AJ153" s="22">
        <v>365266259</v>
      </c>
      <c r="AK153" s="22">
        <v>390545084</v>
      </c>
    </row>
    <row r="154" spans="1:37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1597794</v>
      </c>
      <c r="F154" s="22">
        <v>355096</v>
      </c>
      <c r="G154" s="22">
        <v>137632</v>
      </c>
      <c r="H154" s="22">
        <v>0</v>
      </c>
      <c r="I154" s="22">
        <v>219882</v>
      </c>
      <c r="J154" s="22">
        <v>14024643</v>
      </c>
      <c r="K154" s="22">
        <v>4092691</v>
      </c>
      <c r="L154" s="22">
        <v>0</v>
      </c>
      <c r="M154" s="22">
        <v>19215</v>
      </c>
      <c r="N154" s="22">
        <v>0</v>
      </c>
      <c r="O154" s="22">
        <v>0</v>
      </c>
      <c r="P154" s="22">
        <v>0</v>
      </c>
      <c r="Q154" s="22">
        <v>0</v>
      </c>
      <c r="R154" s="22">
        <v>4810253</v>
      </c>
      <c r="S154" s="22">
        <v>0</v>
      </c>
      <c r="T154" s="22">
        <v>0</v>
      </c>
      <c r="U154" s="22">
        <v>25257206</v>
      </c>
      <c r="V154" s="22">
        <v>0</v>
      </c>
      <c r="W154" s="22">
        <v>0</v>
      </c>
      <c r="X154" s="22">
        <v>2809539</v>
      </c>
      <c r="Y154" s="22">
        <v>870455</v>
      </c>
      <c r="Z154" s="22">
        <v>1028290</v>
      </c>
      <c r="AA154" s="22">
        <v>15906839</v>
      </c>
      <c r="AB154" s="22">
        <v>0</v>
      </c>
      <c r="AC154" s="22">
        <v>0</v>
      </c>
      <c r="AD154" s="22">
        <v>20615123</v>
      </c>
      <c r="AE154" s="22">
        <v>4642083</v>
      </c>
      <c r="AF154" s="22">
        <v>79392145</v>
      </c>
      <c r="AG154" s="22">
        <v>0</v>
      </c>
      <c r="AH154" s="22">
        <v>114748</v>
      </c>
      <c r="AI154" s="22">
        <v>0</v>
      </c>
      <c r="AJ154" s="22">
        <v>79506893</v>
      </c>
      <c r="AK154" s="22">
        <v>84148976</v>
      </c>
    </row>
    <row r="155" spans="1:37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1188320</v>
      </c>
      <c r="F155" s="22">
        <v>69541</v>
      </c>
      <c r="G155" s="22">
        <v>87977</v>
      </c>
      <c r="H155" s="22">
        <v>-7134</v>
      </c>
      <c r="I155" s="22">
        <v>116668</v>
      </c>
      <c r="J155" s="22">
        <v>0</v>
      </c>
      <c r="K155" s="22">
        <v>182152</v>
      </c>
      <c r="L155" s="22">
        <v>0</v>
      </c>
      <c r="M155" s="22">
        <v>203384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1840908</v>
      </c>
      <c r="V155" s="22">
        <v>0</v>
      </c>
      <c r="W155" s="22">
        <v>0</v>
      </c>
      <c r="X155" s="22">
        <v>339965</v>
      </c>
      <c r="Y155" s="22">
        <v>0</v>
      </c>
      <c r="Z155" s="22">
        <v>357397</v>
      </c>
      <c r="AA155" s="22">
        <v>1716516</v>
      </c>
      <c r="AB155" s="22">
        <v>0</v>
      </c>
      <c r="AC155" s="22">
        <v>0</v>
      </c>
      <c r="AD155" s="22">
        <v>2413878</v>
      </c>
      <c r="AE155" s="22">
        <v>-572970</v>
      </c>
      <c r="AF155" s="22">
        <v>11079199</v>
      </c>
      <c r="AG155" s="22">
        <v>0</v>
      </c>
      <c r="AH155" s="22">
        <v>19916</v>
      </c>
      <c r="AI155" s="22">
        <v>0</v>
      </c>
      <c r="AJ155" s="22">
        <v>11099115</v>
      </c>
      <c r="AK155" s="22">
        <v>10526145</v>
      </c>
    </row>
    <row r="156" spans="1:37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530711</v>
      </c>
      <c r="F156" s="22">
        <v>92601</v>
      </c>
      <c r="G156" s="22">
        <v>0</v>
      </c>
      <c r="H156" s="22">
        <v>0</v>
      </c>
      <c r="I156" s="22">
        <v>0</v>
      </c>
      <c r="J156" s="22">
        <v>495714</v>
      </c>
      <c r="K156" s="22">
        <v>361971</v>
      </c>
      <c r="L156" s="22">
        <v>0</v>
      </c>
      <c r="M156" s="22">
        <v>293996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1774993</v>
      </c>
      <c r="V156" s="22">
        <v>0</v>
      </c>
      <c r="W156" s="22">
        <v>0</v>
      </c>
      <c r="X156" s="22">
        <v>146884</v>
      </c>
      <c r="Y156" s="22">
        <v>1501</v>
      </c>
      <c r="Z156" s="22">
        <v>474374</v>
      </c>
      <c r="AA156" s="22">
        <v>1457073</v>
      </c>
      <c r="AB156" s="22">
        <v>0</v>
      </c>
      <c r="AC156" s="22">
        <v>0</v>
      </c>
      <c r="AD156" s="22">
        <v>2079832</v>
      </c>
      <c r="AE156" s="22">
        <v>-304839</v>
      </c>
      <c r="AF156" s="22">
        <v>22995863</v>
      </c>
      <c r="AG156" s="22">
        <v>0</v>
      </c>
      <c r="AH156" s="22">
        <v>6509</v>
      </c>
      <c r="AI156" s="22">
        <v>0</v>
      </c>
      <c r="AJ156" s="22">
        <v>23002372</v>
      </c>
      <c r="AK156" s="22">
        <v>22697533</v>
      </c>
    </row>
    <row r="157" spans="1:37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12407918</v>
      </c>
      <c r="F157" s="22">
        <v>885546</v>
      </c>
      <c r="G157" s="22">
        <v>378300</v>
      </c>
      <c r="H157" s="22">
        <v>-72460</v>
      </c>
      <c r="I157" s="22">
        <v>3160497</v>
      </c>
      <c r="J157" s="22">
        <v>36000</v>
      </c>
      <c r="K157" s="22">
        <v>10250692</v>
      </c>
      <c r="L157" s="22">
        <v>0</v>
      </c>
      <c r="M157" s="22">
        <v>28881</v>
      </c>
      <c r="N157" s="22">
        <v>0</v>
      </c>
      <c r="O157" s="22">
        <v>0</v>
      </c>
      <c r="P157" s="22">
        <v>0</v>
      </c>
      <c r="Q157" s="22">
        <v>0</v>
      </c>
      <c r="R157" s="22">
        <v>30</v>
      </c>
      <c r="S157" s="22">
        <v>2161248</v>
      </c>
      <c r="T157" s="22">
        <v>0</v>
      </c>
      <c r="U157" s="22">
        <v>29236652</v>
      </c>
      <c r="V157" s="22">
        <v>0</v>
      </c>
      <c r="W157" s="22">
        <v>0</v>
      </c>
      <c r="X157" s="22">
        <v>6554411</v>
      </c>
      <c r="Y157" s="22">
        <v>49786</v>
      </c>
      <c r="Z157" s="22">
        <v>5834243</v>
      </c>
      <c r="AA157" s="22">
        <v>10855102</v>
      </c>
      <c r="AB157" s="22">
        <v>4319</v>
      </c>
      <c r="AC157" s="22">
        <v>2095874</v>
      </c>
      <c r="AD157" s="22">
        <v>25393735</v>
      </c>
      <c r="AE157" s="22">
        <v>3842917</v>
      </c>
      <c r="AF157" s="22">
        <v>118792248</v>
      </c>
      <c r="AG157" s="22">
        <v>0</v>
      </c>
      <c r="AH157" s="22">
        <v>19520</v>
      </c>
      <c r="AI157" s="22">
        <v>0</v>
      </c>
      <c r="AJ157" s="22">
        <v>118811768</v>
      </c>
      <c r="AK157" s="22">
        <v>122654685</v>
      </c>
    </row>
    <row r="158" spans="1:37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4558438</v>
      </c>
      <c r="F158" s="22">
        <v>236383</v>
      </c>
      <c r="G158" s="22">
        <v>66072</v>
      </c>
      <c r="H158" s="22">
        <v>0</v>
      </c>
      <c r="I158" s="22">
        <v>0</v>
      </c>
      <c r="J158" s="22">
        <v>0</v>
      </c>
      <c r="K158" s="22">
        <v>1604337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6465230</v>
      </c>
      <c r="V158" s="22">
        <v>0</v>
      </c>
      <c r="W158" s="22">
        <v>0</v>
      </c>
      <c r="X158" s="22">
        <v>585619</v>
      </c>
      <c r="Y158" s="22">
        <v>0</v>
      </c>
      <c r="Z158" s="22">
        <v>1601445</v>
      </c>
      <c r="AA158" s="22">
        <v>3489712</v>
      </c>
      <c r="AB158" s="22">
        <v>380000</v>
      </c>
      <c r="AC158" s="22">
        <v>0</v>
      </c>
      <c r="AD158" s="22">
        <v>6056776</v>
      </c>
      <c r="AE158" s="22">
        <v>408454</v>
      </c>
      <c r="AF158" s="22">
        <v>47642411</v>
      </c>
      <c r="AG158" s="22">
        <v>0</v>
      </c>
      <c r="AH158" s="22">
        <v>634</v>
      </c>
      <c r="AI158" s="22">
        <v>0</v>
      </c>
      <c r="AJ158" s="22">
        <v>47643045</v>
      </c>
      <c r="AK158" s="22">
        <v>48051499</v>
      </c>
    </row>
    <row r="159" spans="1:37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4921071</v>
      </c>
      <c r="F159" s="22">
        <v>43396</v>
      </c>
      <c r="G159" s="22">
        <v>15080</v>
      </c>
      <c r="H159" s="22">
        <v>0</v>
      </c>
      <c r="I159" s="22">
        <v>203058</v>
      </c>
      <c r="J159" s="22">
        <v>0</v>
      </c>
      <c r="K159" s="22">
        <v>197684</v>
      </c>
      <c r="L159" s="22">
        <v>0</v>
      </c>
      <c r="M159" s="22">
        <v>759178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6139467</v>
      </c>
      <c r="V159" s="22">
        <v>0</v>
      </c>
      <c r="W159" s="22">
        <v>0</v>
      </c>
      <c r="X159" s="22">
        <v>361675</v>
      </c>
      <c r="Y159" s="22">
        <v>0</v>
      </c>
      <c r="Z159" s="22">
        <v>3224</v>
      </c>
      <c r="AA159" s="22">
        <v>888064</v>
      </c>
      <c r="AB159" s="22">
        <v>0</v>
      </c>
      <c r="AC159" s="22">
        <v>0</v>
      </c>
      <c r="AD159" s="22">
        <v>1252963</v>
      </c>
      <c r="AE159" s="22">
        <v>4886504</v>
      </c>
      <c r="AF159" s="22">
        <v>22239843</v>
      </c>
      <c r="AG159" s="22">
        <v>19034</v>
      </c>
      <c r="AH159" s="22">
        <v>7620</v>
      </c>
      <c r="AI159" s="22">
        <v>0</v>
      </c>
      <c r="AJ159" s="22">
        <v>22266497</v>
      </c>
      <c r="AK159" s="22">
        <v>27153001</v>
      </c>
    </row>
    <row r="160" spans="1:37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3776389</v>
      </c>
      <c r="F160" s="22">
        <v>156372</v>
      </c>
      <c r="G160" s="22">
        <v>57440</v>
      </c>
      <c r="H160" s="22">
        <v>0</v>
      </c>
      <c r="I160" s="22">
        <v>1192928</v>
      </c>
      <c r="J160" s="22">
        <v>0</v>
      </c>
      <c r="K160" s="22">
        <v>831084</v>
      </c>
      <c r="L160" s="22">
        <v>0</v>
      </c>
      <c r="M160" s="22">
        <v>291915</v>
      </c>
      <c r="N160" s="22">
        <v>0</v>
      </c>
      <c r="O160" s="22">
        <v>0</v>
      </c>
      <c r="P160" s="22">
        <v>0</v>
      </c>
      <c r="Q160" s="22">
        <v>0</v>
      </c>
      <c r="R160" s="22">
        <v>9020482</v>
      </c>
      <c r="S160" s="22">
        <v>0</v>
      </c>
      <c r="T160" s="22">
        <v>0</v>
      </c>
      <c r="U160" s="22">
        <v>15326610</v>
      </c>
      <c r="V160" s="22">
        <v>0</v>
      </c>
      <c r="W160" s="22">
        <v>0</v>
      </c>
      <c r="X160" s="22">
        <v>1521427</v>
      </c>
      <c r="Y160" s="22">
        <v>71455</v>
      </c>
      <c r="Z160" s="22">
        <v>1610549</v>
      </c>
      <c r="AA160" s="22">
        <v>2243083</v>
      </c>
      <c r="AB160" s="22">
        <v>0</v>
      </c>
      <c r="AC160" s="22">
        <v>0</v>
      </c>
      <c r="AD160" s="22">
        <v>5446514</v>
      </c>
      <c r="AE160" s="22">
        <v>9880096</v>
      </c>
      <c r="AF160" s="22">
        <v>39779097</v>
      </c>
      <c r="AG160" s="22">
        <v>300011</v>
      </c>
      <c r="AH160" s="22">
        <v>124151</v>
      </c>
      <c r="AI160" s="22">
        <v>0</v>
      </c>
      <c r="AJ160" s="22">
        <v>40203259</v>
      </c>
      <c r="AK160" s="22">
        <v>50083355</v>
      </c>
    </row>
    <row r="161" spans="1:37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10250982</v>
      </c>
      <c r="F161" s="22">
        <v>168844</v>
      </c>
      <c r="G161" s="22">
        <v>197587</v>
      </c>
      <c r="H161" s="22">
        <v>-7242</v>
      </c>
      <c r="I161" s="22">
        <v>2382286</v>
      </c>
      <c r="J161" s="22">
        <v>0</v>
      </c>
      <c r="K161" s="22">
        <v>1728712</v>
      </c>
      <c r="L161" s="22">
        <v>0</v>
      </c>
      <c r="M161" s="22">
        <v>816276</v>
      </c>
      <c r="N161" s="22">
        <v>0</v>
      </c>
      <c r="O161" s="22">
        <v>0</v>
      </c>
      <c r="P161" s="22">
        <v>0</v>
      </c>
      <c r="Q161" s="22">
        <v>0</v>
      </c>
      <c r="R161" s="22">
        <v>40</v>
      </c>
      <c r="S161" s="22">
        <v>175000</v>
      </c>
      <c r="T161" s="22">
        <v>0</v>
      </c>
      <c r="U161" s="22">
        <v>15712485</v>
      </c>
      <c r="V161" s="22">
        <v>0</v>
      </c>
      <c r="W161" s="22">
        <v>171246</v>
      </c>
      <c r="X161" s="22">
        <v>1828430</v>
      </c>
      <c r="Y161" s="22">
        <v>356952</v>
      </c>
      <c r="Z161" s="22">
        <v>2434380</v>
      </c>
      <c r="AA161" s="22">
        <v>6880246</v>
      </c>
      <c r="AB161" s="22">
        <v>0</v>
      </c>
      <c r="AC161" s="22">
        <v>0</v>
      </c>
      <c r="AD161" s="22">
        <v>11671254</v>
      </c>
      <c r="AE161" s="22">
        <v>4041231</v>
      </c>
      <c r="AF161" s="22">
        <v>58410428</v>
      </c>
      <c r="AG161" s="22">
        <v>473734</v>
      </c>
      <c r="AH161" s="22">
        <v>18162</v>
      </c>
      <c r="AI161" s="22">
        <v>0</v>
      </c>
      <c r="AJ161" s="22">
        <v>58902324</v>
      </c>
      <c r="AK161" s="22">
        <v>62943555</v>
      </c>
    </row>
    <row r="162" spans="1:37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7082214</v>
      </c>
      <c r="F162" s="22">
        <v>135699</v>
      </c>
      <c r="G162" s="22">
        <v>39466</v>
      </c>
      <c r="H162" s="22">
        <v>-8442</v>
      </c>
      <c r="I162" s="22">
        <v>263780</v>
      </c>
      <c r="J162" s="22">
        <v>5832</v>
      </c>
      <c r="K162" s="22">
        <v>231554</v>
      </c>
      <c r="L162" s="22">
        <v>0</v>
      </c>
      <c r="M162" s="22">
        <v>2580291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125460</v>
      </c>
      <c r="T162" s="22">
        <v>20</v>
      </c>
      <c r="U162" s="22">
        <v>10455874</v>
      </c>
      <c r="V162" s="22">
        <v>0</v>
      </c>
      <c r="W162" s="22">
        <v>44164</v>
      </c>
      <c r="X162" s="22">
        <v>258118</v>
      </c>
      <c r="Y162" s="22">
        <v>106539</v>
      </c>
      <c r="Z162" s="22">
        <v>321092</v>
      </c>
      <c r="AA162" s="22">
        <v>1452531</v>
      </c>
      <c r="AB162" s="22">
        <v>0</v>
      </c>
      <c r="AC162" s="22">
        <v>210195</v>
      </c>
      <c r="AD162" s="22">
        <v>2392639</v>
      </c>
      <c r="AE162" s="22">
        <v>8063235</v>
      </c>
      <c r="AF162" s="22">
        <v>31310722</v>
      </c>
      <c r="AG162" s="22">
        <v>27969</v>
      </c>
      <c r="AH162" s="22">
        <v>12336</v>
      </c>
      <c r="AI162" s="22">
        <v>0</v>
      </c>
      <c r="AJ162" s="22">
        <v>31351027</v>
      </c>
      <c r="AK162" s="22">
        <v>39414262</v>
      </c>
    </row>
    <row r="163" spans="1:37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437807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587914</v>
      </c>
      <c r="L163" s="22">
        <v>0</v>
      </c>
      <c r="M163" s="22">
        <v>178186</v>
      </c>
      <c r="N163" s="22">
        <v>0</v>
      </c>
      <c r="O163" s="22">
        <v>438565</v>
      </c>
      <c r="P163" s="22">
        <v>1355537</v>
      </c>
      <c r="Q163" s="22">
        <v>0</v>
      </c>
      <c r="R163" s="22">
        <v>4383759</v>
      </c>
      <c r="S163" s="22">
        <v>0</v>
      </c>
      <c r="T163" s="22">
        <v>0</v>
      </c>
      <c r="U163" s="22">
        <v>7381768</v>
      </c>
      <c r="V163" s="22">
        <v>0</v>
      </c>
      <c r="W163" s="22">
        <v>0</v>
      </c>
      <c r="X163" s="22">
        <v>300769</v>
      </c>
      <c r="Y163" s="22">
        <v>68134</v>
      </c>
      <c r="Z163" s="22">
        <v>825062</v>
      </c>
      <c r="AA163" s="22">
        <v>1589731</v>
      </c>
      <c r="AB163" s="22">
        <v>0</v>
      </c>
      <c r="AC163" s="22">
        <v>0</v>
      </c>
      <c r="AD163" s="22">
        <v>2783696</v>
      </c>
      <c r="AE163" s="22">
        <v>4598072</v>
      </c>
      <c r="AF163" s="22">
        <v>33690615</v>
      </c>
      <c r="AG163" s="22">
        <v>13525</v>
      </c>
      <c r="AH163" s="22">
        <v>138130</v>
      </c>
      <c r="AI163" s="22">
        <v>0</v>
      </c>
      <c r="AJ163" s="22">
        <v>33842270</v>
      </c>
      <c r="AK163" s="22">
        <v>38440342</v>
      </c>
    </row>
    <row r="164" spans="1:37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75</v>
      </c>
      <c r="F164" s="22">
        <v>283030</v>
      </c>
      <c r="G164" s="22">
        <v>86651</v>
      </c>
      <c r="H164" s="22">
        <v>0</v>
      </c>
      <c r="I164" s="22">
        <v>2019779</v>
      </c>
      <c r="J164" s="22">
        <v>38585</v>
      </c>
      <c r="K164" s="22">
        <v>985297</v>
      </c>
      <c r="L164" s="22">
        <v>0</v>
      </c>
      <c r="M164" s="22">
        <v>157146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3570563</v>
      </c>
      <c r="V164" s="22">
        <v>1766887</v>
      </c>
      <c r="W164" s="22">
        <v>0</v>
      </c>
      <c r="X164" s="22">
        <v>736811</v>
      </c>
      <c r="Y164" s="22">
        <v>0</v>
      </c>
      <c r="Z164" s="22">
        <v>839855</v>
      </c>
      <c r="AA164" s="22">
        <v>4069756</v>
      </c>
      <c r="AB164" s="22">
        <v>0</v>
      </c>
      <c r="AC164" s="22">
        <v>0</v>
      </c>
      <c r="AD164" s="22">
        <v>7413309</v>
      </c>
      <c r="AE164" s="22">
        <v>-3842746</v>
      </c>
      <c r="AF164" s="22">
        <v>29949449</v>
      </c>
      <c r="AG164" s="22">
        <v>53628</v>
      </c>
      <c r="AH164" s="22">
        <v>1674</v>
      </c>
      <c r="AI164" s="22">
        <v>0</v>
      </c>
      <c r="AJ164" s="22">
        <v>30004751</v>
      </c>
      <c r="AK164" s="22">
        <v>26162005</v>
      </c>
    </row>
    <row r="165" spans="1:37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840858</v>
      </c>
      <c r="F165" s="22">
        <v>284910</v>
      </c>
      <c r="G165" s="22">
        <v>79454</v>
      </c>
      <c r="H165" s="22">
        <v>0</v>
      </c>
      <c r="I165" s="22">
        <v>0</v>
      </c>
      <c r="J165" s="22">
        <v>365593</v>
      </c>
      <c r="K165" s="22">
        <v>4152205</v>
      </c>
      <c r="L165" s="22">
        <v>0</v>
      </c>
      <c r="M165" s="22">
        <v>1045089</v>
      </c>
      <c r="N165" s="22">
        <v>23521</v>
      </c>
      <c r="O165" s="22">
        <v>0</v>
      </c>
      <c r="P165" s="22">
        <v>0</v>
      </c>
      <c r="Q165" s="22">
        <v>0</v>
      </c>
      <c r="R165" s="22">
        <v>19508111</v>
      </c>
      <c r="S165" s="22">
        <v>0</v>
      </c>
      <c r="T165" s="22">
        <v>0</v>
      </c>
      <c r="U165" s="22">
        <v>26299741</v>
      </c>
      <c r="V165" s="22">
        <v>0</v>
      </c>
      <c r="W165" s="22">
        <v>0</v>
      </c>
      <c r="X165" s="22">
        <v>880506</v>
      </c>
      <c r="Y165" s="22">
        <v>0</v>
      </c>
      <c r="Z165" s="22">
        <v>2540431</v>
      </c>
      <c r="AA165" s="22">
        <v>6772620</v>
      </c>
      <c r="AB165" s="22">
        <v>165830</v>
      </c>
      <c r="AC165" s="22">
        <v>0</v>
      </c>
      <c r="AD165" s="22">
        <v>10359387</v>
      </c>
      <c r="AE165" s="22">
        <v>15940354</v>
      </c>
      <c r="AF165" s="22">
        <v>83873643</v>
      </c>
      <c r="AG165" s="22">
        <v>62240</v>
      </c>
      <c r="AH165" s="22">
        <v>247947</v>
      </c>
      <c r="AI165" s="22">
        <v>0</v>
      </c>
      <c r="AJ165" s="22">
        <v>84183830</v>
      </c>
      <c r="AK165" s="22">
        <v>100124184</v>
      </c>
    </row>
    <row r="166" spans="1:37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4244866</v>
      </c>
      <c r="F166" s="22">
        <v>372601</v>
      </c>
      <c r="G166" s="22">
        <v>144580</v>
      </c>
      <c r="H166" s="22">
        <v>0</v>
      </c>
      <c r="I166" s="22">
        <v>65010</v>
      </c>
      <c r="J166" s="22">
        <v>0</v>
      </c>
      <c r="K166" s="22">
        <v>366217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44353</v>
      </c>
      <c r="U166" s="22">
        <v>5237627</v>
      </c>
      <c r="V166" s="22">
        <v>0</v>
      </c>
      <c r="W166" s="22">
        <v>84439</v>
      </c>
      <c r="X166" s="22">
        <v>420026</v>
      </c>
      <c r="Y166" s="22">
        <v>1108235</v>
      </c>
      <c r="Z166" s="22">
        <v>144083</v>
      </c>
      <c r="AA166" s="22">
        <v>2958864</v>
      </c>
      <c r="AB166" s="22">
        <v>0</v>
      </c>
      <c r="AC166" s="22">
        <v>4725</v>
      </c>
      <c r="AD166" s="22">
        <v>4720372</v>
      </c>
      <c r="AE166" s="22">
        <v>517255</v>
      </c>
      <c r="AF166" s="22">
        <v>20394488</v>
      </c>
      <c r="AG166" s="22">
        <v>71401</v>
      </c>
      <c r="AH166" s="22">
        <v>34955</v>
      </c>
      <c r="AI166" s="22">
        <v>0</v>
      </c>
      <c r="AJ166" s="22">
        <v>20500844</v>
      </c>
      <c r="AK166" s="22">
        <v>21018099</v>
      </c>
    </row>
    <row r="167" spans="1:37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3926695</v>
      </c>
      <c r="F167" s="22">
        <v>146255</v>
      </c>
      <c r="G167" s="22">
        <v>17867</v>
      </c>
      <c r="H167" s="22">
        <v>0</v>
      </c>
      <c r="I167" s="22">
        <v>14097</v>
      </c>
      <c r="J167" s="22">
        <v>0</v>
      </c>
      <c r="K167" s="22">
        <v>218322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2326</v>
      </c>
      <c r="S167" s="22">
        <v>0</v>
      </c>
      <c r="T167" s="22">
        <v>0</v>
      </c>
      <c r="U167" s="22">
        <v>4325562</v>
      </c>
      <c r="V167" s="22">
        <v>0</v>
      </c>
      <c r="W167" s="22">
        <v>0</v>
      </c>
      <c r="X167" s="22">
        <v>282019</v>
      </c>
      <c r="Y167" s="22">
        <v>63750</v>
      </c>
      <c r="Z167" s="22">
        <v>1130083</v>
      </c>
      <c r="AA167" s="22">
        <v>2357979</v>
      </c>
      <c r="AB167" s="22">
        <v>37302</v>
      </c>
      <c r="AC167" s="22">
        <v>0</v>
      </c>
      <c r="AD167" s="22">
        <v>3871133</v>
      </c>
      <c r="AE167" s="22">
        <v>454429</v>
      </c>
      <c r="AF167" s="22">
        <v>28937058</v>
      </c>
      <c r="AG167" s="22">
        <v>0</v>
      </c>
      <c r="AH167" s="22">
        <v>84171</v>
      </c>
      <c r="AI167" s="22">
        <v>320316</v>
      </c>
      <c r="AJ167" s="22">
        <v>29341545</v>
      </c>
      <c r="AK167" s="22">
        <v>29795974</v>
      </c>
    </row>
    <row r="168" spans="1:37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10512375</v>
      </c>
      <c r="F168" s="22">
        <v>300922</v>
      </c>
      <c r="G168" s="22">
        <v>132302</v>
      </c>
      <c r="H168" s="22">
        <v>0</v>
      </c>
      <c r="I168" s="22">
        <v>3999692</v>
      </c>
      <c r="J168" s="22">
        <v>833000</v>
      </c>
      <c r="K168" s="22">
        <v>995494</v>
      </c>
      <c r="L168" s="22">
        <v>0</v>
      </c>
      <c r="M168" s="22">
        <v>1623434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18397219</v>
      </c>
      <c r="V168" s="22">
        <v>0</v>
      </c>
      <c r="W168" s="22">
        <v>1053443</v>
      </c>
      <c r="X168" s="22">
        <v>1168673</v>
      </c>
      <c r="Y168" s="22">
        <v>212555</v>
      </c>
      <c r="Z168" s="22">
        <v>3278873</v>
      </c>
      <c r="AA168" s="22">
        <v>6741699</v>
      </c>
      <c r="AB168" s="22">
        <v>0</v>
      </c>
      <c r="AC168" s="22">
        <v>0</v>
      </c>
      <c r="AD168" s="22">
        <v>12455243</v>
      </c>
      <c r="AE168" s="22">
        <v>5941976</v>
      </c>
      <c r="AF168" s="22">
        <v>88484634</v>
      </c>
      <c r="AG168" s="22">
        <v>221541</v>
      </c>
      <c r="AH168" s="22">
        <v>25732</v>
      </c>
      <c r="AI168" s="22">
        <v>49251</v>
      </c>
      <c r="AJ168" s="22">
        <v>88781158</v>
      </c>
      <c r="AK168" s="22">
        <v>94723134</v>
      </c>
    </row>
    <row r="169" spans="1:37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4497064</v>
      </c>
      <c r="F169" s="22">
        <v>39429</v>
      </c>
      <c r="G169" s="22">
        <v>71910</v>
      </c>
      <c r="H169" s="22">
        <v>-2153</v>
      </c>
      <c r="I169" s="22">
        <v>706192</v>
      </c>
      <c r="J169" s="22">
        <v>0</v>
      </c>
      <c r="K169" s="22">
        <v>173433</v>
      </c>
      <c r="L169" s="22">
        <v>0</v>
      </c>
      <c r="M169" s="22">
        <v>163680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77897</v>
      </c>
      <c r="U169" s="22">
        <v>5727452</v>
      </c>
      <c r="V169" s="22">
        <v>0</v>
      </c>
      <c r="W169" s="22">
        <v>0</v>
      </c>
      <c r="X169" s="22">
        <v>157942</v>
      </c>
      <c r="Y169" s="22">
        <v>110560</v>
      </c>
      <c r="Z169" s="22">
        <v>2021760</v>
      </c>
      <c r="AA169" s="22">
        <v>0</v>
      </c>
      <c r="AB169" s="22">
        <v>0</v>
      </c>
      <c r="AC169" s="22">
        <v>0</v>
      </c>
      <c r="AD169" s="22">
        <v>2290262</v>
      </c>
      <c r="AE169" s="22">
        <v>3437190</v>
      </c>
      <c r="AF169" s="22">
        <v>6720118</v>
      </c>
      <c r="AG169" s="22">
        <v>0</v>
      </c>
      <c r="AH169" s="22">
        <v>45652</v>
      </c>
      <c r="AI169" s="22">
        <v>0</v>
      </c>
      <c r="AJ169" s="22">
        <v>6765770</v>
      </c>
      <c r="AK169" s="22">
        <v>10202960</v>
      </c>
    </row>
    <row r="170" spans="1:37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4670663</v>
      </c>
      <c r="F170" s="22">
        <v>168143</v>
      </c>
      <c r="G170" s="22">
        <v>46114</v>
      </c>
      <c r="H170" s="22">
        <v>0</v>
      </c>
      <c r="I170" s="22">
        <v>170920</v>
      </c>
      <c r="J170" s="22">
        <v>50000</v>
      </c>
      <c r="K170" s="22">
        <v>505364</v>
      </c>
      <c r="L170" s="22">
        <v>90133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13145250</v>
      </c>
      <c r="S170" s="22">
        <v>0</v>
      </c>
      <c r="T170" s="22">
        <v>76223</v>
      </c>
      <c r="U170" s="22">
        <v>18922810</v>
      </c>
      <c r="V170" s="22">
        <v>0</v>
      </c>
      <c r="W170" s="22">
        <v>0</v>
      </c>
      <c r="X170" s="22">
        <v>250177</v>
      </c>
      <c r="Y170" s="22">
        <v>0</v>
      </c>
      <c r="Z170" s="22">
        <v>564223</v>
      </c>
      <c r="AA170" s="22">
        <v>2192015</v>
      </c>
      <c r="AB170" s="22">
        <v>9597</v>
      </c>
      <c r="AC170" s="22">
        <v>0</v>
      </c>
      <c r="AD170" s="22">
        <v>3016012</v>
      </c>
      <c r="AE170" s="22">
        <v>15906798</v>
      </c>
      <c r="AF170" s="22">
        <v>23703109</v>
      </c>
      <c r="AG170" s="22">
        <v>0</v>
      </c>
      <c r="AH170" s="22">
        <v>6913</v>
      </c>
      <c r="AI170" s="22">
        <v>0</v>
      </c>
      <c r="AJ170" s="22">
        <v>23710022</v>
      </c>
      <c r="AK170" s="22">
        <v>39616820</v>
      </c>
    </row>
    <row r="171" spans="1:37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4607306</v>
      </c>
      <c r="F171" s="22">
        <v>324668</v>
      </c>
      <c r="G171" s="22">
        <v>152557</v>
      </c>
      <c r="H171" s="22">
        <v>-10000</v>
      </c>
      <c r="I171" s="22">
        <v>0</v>
      </c>
      <c r="J171" s="22">
        <v>0</v>
      </c>
      <c r="K171" s="22">
        <v>4934749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11135056</v>
      </c>
      <c r="S171" s="22">
        <v>0</v>
      </c>
      <c r="T171" s="22">
        <v>115273</v>
      </c>
      <c r="U171" s="22">
        <v>21259609</v>
      </c>
      <c r="V171" s="22">
        <v>0</v>
      </c>
      <c r="W171" s="22">
        <v>0</v>
      </c>
      <c r="X171" s="22">
        <v>1965906</v>
      </c>
      <c r="Y171" s="22">
        <v>505476</v>
      </c>
      <c r="Z171" s="22">
        <v>6066559</v>
      </c>
      <c r="AA171" s="22">
        <v>26153053</v>
      </c>
      <c r="AB171" s="22">
        <v>1275226</v>
      </c>
      <c r="AC171" s="22">
        <v>498979</v>
      </c>
      <c r="AD171" s="22">
        <v>36465199</v>
      </c>
      <c r="AE171" s="22">
        <v>-15205590</v>
      </c>
      <c r="AF171" s="22">
        <v>145584471</v>
      </c>
      <c r="AG171" s="22">
        <v>267236</v>
      </c>
      <c r="AH171" s="22">
        <v>33704</v>
      </c>
      <c r="AI171" s="22">
        <v>0</v>
      </c>
      <c r="AJ171" s="22">
        <v>145885411</v>
      </c>
      <c r="AK171" s="22">
        <v>130679821</v>
      </c>
    </row>
    <row r="172" spans="1:37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1188457</v>
      </c>
      <c r="F172" s="22">
        <v>60723</v>
      </c>
      <c r="G172" s="22">
        <v>99044</v>
      </c>
      <c r="H172" s="22">
        <v>0</v>
      </c>
      <c r="I172" s="22">
        <v>1249648</v>
      </c>
      <c r="J172" s="22">
        <v>0</v>
      </c>
      <c r="K172" s="22">
        <v>278740</v>
      </c>
      <c r="L172" s="22">
        <v>0</v>
      </c>
      <c r="M172" s="22">
        <v>81814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19001</v>
      </c>
      <c r="T172" s="22">
        <v>0</v>
      </c>
      <c r="U172" s="22">
        <v>2977427</v>
      </c>
      <c r="V172" s="22">
        <v>0</v>
      </c>
      <c r="W172" s="22">
        <v>0</v>
      </c>
      <c r="X172" s="22">
        <v>545360</v>
      </c>
      <c r="Y172" s="22">
        <v>4750</v>
      </c>
      <c r="Z172" s="22">
        <v>961341</v>
      </c>
      <c r="AA172" s="22">
        <v>559822</v>
      </c>
      <c r="AB172" s="22">
        <v>74702</v>
      </c>
      <c r="AC172" s="22">
        <v>0</v>
      </c>
      <c r="AD172" s="22">
        <v>2145975</v>
      </c>
      <c r="AE172" s="22">
        <v>831452</v>
      </c>
      <c r="AF172" s="22">
        <v>7906631</v>
      </c>
      <c r="AG172" s="22">
        <v>107914</v>
      </c>
      <c r="AH172" s="22">
        <v>35369</v>
      </c>
      <c r="AI172" s="22">
        <v>0</v>
      </c>
      <c r="AJ172" s="22">
        <v>8049914</v>
      </c>
      <c r="AK172" s="22">
        <v>8881366</v>
      </c>
    </row>
    <row r="173" spans="1:37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4792386</v>
      </c>
      <c r="F173" s="22">
        <v>177164</v>
      </c>
      <c r="G173" s="22">
        <v>54565</v>
      </c>
      <c r="H173" s="22">
        <v>-5716</v>
      </c>
      <c r="I173" s="22">
        <v>602874</v>
      </c>
      <c r="J173" s="22">
        <v>0</v>
      </c>
      <c r="K173" s="22">
        <v>1538090</v>
      </c>
      <c r="L173" s="22">
        <v>0</v>
      </c>
      <c r="M173" s="22">
        <v>446961</v>
      </c>
      <c r="N173" s="22">
        <v>18046</v>
      </c>
      <c r="O173" s="22">
        <v>246981</v>
      </c>
      <c r="P173" s="22">
        <v>225936</v>
      </c>
      <c r="Q173" s="22">
        <v>0</v>
      </c>
      <c r="R173" s="22">
        <v>145287</v>
      </c>
      <c r="S173" s="22">
        <v>9133</v>
      </c>
      <c r="T173" s="22">
        <v>0</v>
      </c>
      <c r="U173" s="22">
        <v>8251707</v>
      </c>
      <c r="V173" s="22">
        <v>0</v>
      </c>
      <c r="W173" s="22">
        <v>148012</v>
      </c>
      <c r="X173" s="22">
        <v>640974</v>
      </c>
      <c r="Y173" s="22">
        <v>43810</v>
      </c>
      <c r="Z173" s="22">
        <v>432583</v>
      </c>
      <c r="AA173" s="22">
        <v>965280</v>
      </c>
      <c r="AB173" s="22">
        <v>0</v>
      </c>
      <c r="AC173" s="22">
        <v>3575</v>
      </c>
      <c r="AD173" s="22">
        <v>2234234</v>
      </c>
      <c r="AE173" s="22">
        <v>6017473</v>
      </c>
      <c r="AF173" s="22">
        <v>13721543</v>
      </c>
      <c r="AG173" s="22">
        <v>0</v>
      </c>
      <c r="AH173" s="22">
        <v>118220</v>
      </c>
      <c r="AI173" s="22">
        <v>0</v>
      </c>
      <c r="AJ173" s="22">
        <v>13839763</v>
      </c>
      <c r="AK173" s="22">
        <v>19857236</v>
      </c>
    </row>
    <row r="174" spans="1:37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5399293</v>
      </c>
      <c r="F174" s="22">
        <v>270925</v>
      </c>
      <c r="G174" s="22">
        <v>86993</v>
      </c>
      <c r="H174" s="22">
        <v>-12000</v>
      </c>
      <c r="I174" s="22">
        <v>1617989</v>
      </c>
      <c r="J174" s="22">
        <v>546463</v>
      </c>
      <c r="K174" s="22">
        <v>850073</v>
      </c>
      <c r="L174" s="22">
        <v>0</v>
      </c>
      <c r="M174" s="22">
        <v>983438</v>
      </c>
      <c r="N174" s="22">
        <v>29403</v>
      </c>
      <c r="O174" s="22">
        <v>0</v>
      </c>
      <c r="P174" s="22">
        <v>0</v>
      </c>
      <c r="Q174" s="22">
        <v>0</v>
      </c>
      <c r="R174" s="22">
        <v>18389</v>
      </c>
      <c r="S174" s="22">
        <v>15713</v>
      </c>
      <c r="T174" s="22">
        <v>0</v>
      </c>
      <c r="U174" s="22">
        <v>9806679</v>
      </c>
      <c r="V174" s="22">
        <v>0</v>
      </c>
      <c r="W174" s="22">
        <v>0</v>
      </c>
      <c r="X174" s="22">
        <v>2370146</v>
      </c>
      <c r="Y174" s="22">
        <v>2369</v>
      </c>
      <c r="Z174" s="22">
        <v>270066</v>
      </c>
      <c r="AA174" s="22">
        <v>5092137</v>
      </c>
      <c r="AB174" s="22">
        <v>0</v>
      </c>
      <c r="AC174" s="22">
        <v>0</v>
      </c>
      <c r="AD174" s="22">
        <v>7734718</v>
      </c>
      <c r="AE174" s="22">
        <v>2071961</v>
      </c>
      <c r="AF174" s="22">
        <v>64099091</v>
      </c>
      <c r="AG174" s="22">
        <v>215206</v>
      </c>
      <c r="AH174" s="22">
        <v>36009</v>
      </c>
      <c r="AI174" s="22">
        <v>0</v>
      </c>
      <c r="AJ174" s="22">
        <v>64350306</v>
      </c>
      <c r="AK174" s="22">
        <v>66422267</v>
      </c>
    </row>
    <row r="175" spans="1:37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1094978</v>
      </c>
      <c r="F175" s="22">
        <v>47237</v>
      </c>
      <c r="G175" s="22">
        <v>18618</v>
      </c>
      <c r="H175" s="22">
        <v>0</v>
      </c>
      <c r="I175" s="22">
        <v>56332</v>
      </c>
      <c r="J175" s="22">
        <v>0</v>
      </c>
      <c r="K175" s="22">
        <v>45862</v>
      </c>
      <c r="L175" s="22">
        <v>0</v>
      </c>
      <c r="M175" s="22">
        <v>262972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1525999</v>
      </c>
      <c r="V175" s="22">
        <v>0</v>
      </c>
      <c r="W175" s="22">
        <v>0</v>
      </c>
      <c r="X175" s="22">
        <v>75673</v>
      </c>
      <c r="Y175" s="22">
        <v>0</v>
      </c>
      <c r="Z175" s="22">
        <v>308423</v>
      </c>
      <c r="AA175" s="22">
        <v>500597</v>
      </c>
      <c r="AB175" s="22">
        <v>0</v>
      </c>
      <c r="AC175" s="22">
        <v>0</v>
      </c>
      <c r="AD175" s="22">
        <v>884693</v>
      </c>
      <c r="AE175" s="22">
        <v>641306</v>
      </c>
      <c r="AF175" s="22">
        <v>6189633</v>
      </c>
      <c r="AG175" s="22">
        <v>0</v>
      </c>
      <c r="AH175" s="22">
        <v>3915</v>
      </c>
      <c r="AI175" s="22">
        <v>0</v>
      </c>
      <c r="AJ175" s="22">
        <v>6193548</v>
      </c>
      <c r="AK175" s="22">
        <v>6834854</v>
      </c>
    </row>
    <row r="176" spans="1:37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6979759</v>
      </c>
      <c r="F176" s="22">
        <v>146307</v>
      </c>
      <c r="G176" s="22">
        <v>114435</v>
      </c>
      <c r="H176" s="22">
        <v>-12511</v>
      </c>
      <c r="I176" s="22">
        <v>588688</v>
      </c>
      <c r="J176" s="22">
        <v>0</v>
      </c>
      <c r="K176" s="22">
        <v>1394547</v>
      </c>
      <c r="L176" s="22">
        <v>0</v>
      </c>
      <c r="M176" s="22">
        <v>393881</v>
      </c>
      <c r="N176" s="22">
        <v>0</v>
      </c>
      <c r="O176" s="22">
        <v>0</v>
      </c>
      <c r="P176" s="22">
        <v>0</v>
      </c>
      <c r="Q176" s="22">
        <v>0</v>
      </c>
      <c r="R176" s="22">
        <v>40</v>
      </c>
      <c r="S176" s="22">
        <v>681</v>
      </c>
      <c r="T176" s="22">
        <v>1575400</v>
      </c>
      <c r="U176" s="22">
        <v>11181227</v>
      </c>
      <c r="V176" s="22">
        <v>0</v>
      </c>
      <c r="W176" s="22">
        <v>329331</v>
      </c>
      <c r="X176" s="22">
        <v>1360264</v>
      </c>
      <c r="Y176" s="22">
        <v>22025</v>
      </c>
      <c r="Z176" s="22">
        <v>451674</v>
      </c>
      <c r="AA176" s="22">
        <v>6502626</v>
      </c>
      <c r="AB176" s="22">
        <v>0</v>
      </c>
      <c r="AC176" s="22">
        <v>105359</v>
      </c>
      <c r="AD176" s="22">
        <v>8771279</v>
      </c>
      <c r="AE176" s="22">
        <v>2409948</v>
      </c>
      <c r="AF176" s="22">
        <v>102714924</v>
      </c>
      <c r="AG176" s="22">
        <v>0</v>
      </c>
      <c r="AH176" s="22">
        <v>53514</v>
      </c>
      <c r="AI176" s="22">
        <v>0</v>
      </c>
      <c r="AJ176" s="22">
        <v>102768438</v>
      </c>
      <c r="AK176" s="22">
        <v>105178386</v>
      </c>
    </row>
    <row r="177" spans="1:37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15691595</v>
      </c>
      <c r="F177" s="22">
        <v>753050</v>
      </c>
      <c r="G177" s="22">
        <v>486248</v>
      </c>
      <c r="H177" s="22">
        <v>0</v>
      </c>
      <c r="I177" s="22">
        <v>3320761</v>
      </c>
      <c r="J177" s="22">
        <v>0</v>
      </c>
      <c r="K177" s="22">
        <v>4064461</v>
      </c>
      <c r="L177" s="22">
        <v>0</v>
      </c>
      <c r="M177" s="22">
        <v>117990</v>
      </c>
      <c r="N177" s="22">
        <v>0</v>
      </c>
      <c r="O177" s="22">
        <v>0</v>
      </c>
      <c r="P177" s="22">
        <v>0</v>
      </c>
      <c r="Q177" s="22">
        <v>0</v>
      </c>
      <c r="R177" s="22">
        <v>27563732</v>
      </c>
      <c r="S177" s="22">
        <v>0</v>
      </c>
      <c r="T177" s="22">
        <v>0</v>
      </c>
      <c r="U177" s="22">
        <v>51997837</v>
      </c>
      <c r="V177" s="22">
        <v>0</v>
      </c>
      <c r="W177" s="22">
        <v>0</v>
      </c>
      <c r="X177" s="22">
        <v>11761999</v>
      </c>
      <c r="Y177" s="22">
        <v>2989087</v>
      </c>
      <c r="Z177" s="22">
        <v>12421603</v>
      </c>
      <c r="AA177" s="22">
        <v>20249512</v>
      </c>
      <c r="AB177" s="22">
        <v>0</v>
      </c>
      <c r="AC177" s="22">
        <v>0</v>
      </c>
      <c r="AD177" s="22">
        <v>47422201</v>
      </c>
      <c r="AE177" s="22">
        <v>4575636</v>
      </c>
      <c r="AF177" s="22">
        <v>211189309</v>
      </c>
      <c r="AG177" s="22">
        <v>111733</v>
      </c>
      <c r="AH177" s="22">
        <v>249505</v>
      </c>
      <c r="AI177" s="22">
        <v>0</v>
      </c>
      <c r="AJ177" s="22">
        <v>211550547</v>
      </c>
      <c r="AK177" s="22">
        <v>216126183</v>
      </c>
    </row>
    <row r="178" spans="1:37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2282563</v>
      </c>
      <c r="F178" s="22">
        <v>430071</v>
      </c>
      <c r="G178" s="22">
        <v>118863</v>
      </c>
      <c r="H178" s="22">
        <v>0</v>
      </c>
      <c r="I178" s="22">
        <v>1295504</v>
      </c>
      <c r="J178" s="22">
        <v>0</v>
      </c>
      <c r="K178" s="22">
        <v>1601974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23671671</v>
      </c>
      <c r="S178" s="22">
        <v>0</v>
      </c>
      <c r="T178" s="22">
        <v>0</v>
      </c>
      <c r="U178" s="22">
        <v>29400646</v>
      </c>
      <c r="V178" s="22">
        <v>0</v>
      </c>
      <c r="W178" s="22">
        <v>0</v>
      </c>
      <c r="X178" s="22">
        <v>7179851</v>
      </c>
      <c r="Y178" s="22">
        <v>756152</v>
      </c>
      <c r="Z178" s="22">
        <v>2710370</v>
      </c>
      <c r="AA178" s="22">
        <v>12170308</v>
      </c>
      <c r="AB178" s="22">
        <v>0</v>
      </c>
      <c r="AC178" s="22">
        <v>0</v>
      </c>
      <c r="AD178" s="22">
        <v>22816681</v>
      </c>
      <c r="AE178" s="22">
        <v>6583965</v>
      </c>
      <c r="AF178" s="22">
        <v>188365478</v>
      </c>
      <c r="AG178" s="22">
        <v>7511</v>
      </c>
      <c r="AH178" s="22">
        <v>75061</v>
      </c>
      <c r="AI178" s="22">
        <v>0</v>
      </c>
      <c r="AJ178" s="22">
        <v>188448050</v>
      </c>
      <c r="AK178" s="22">
        <v>195032015</v>
      </c>
    </row>
    <row r="179" spans="1:37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8567321</v>
      </c>
      <c r="F179" s="22">
        <v>262190</v>
      </c>
      <c r="G179" s="22">
        <v>103453</v>
      </c>
      <c r="H179" s="22">
        <v>0</v>
      </c>
      <c r="I179" s="22">
        <v>842154</v>
      </c>
      <c r="J179" s="22">
        <v>0</v>
      </c>
      <c r="K179" s="22">
        <v>497772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27700</v>
      </c>
      <c r="S179" s="22">
        <v>0</v>
      </c>
      <c r="T179" s="22">
        <v>0</v>
      </c>
      <c r="U179" s="22">
        <v>10300590</v>
      </c>
      <c r="V179" s="22">
        <v>0</v>
      </c>
      <c r="W179" s="22">
        <v>0</v>
      </c>
      <c r="X179" s="22">
        <v>1581191</v>
      </c>
      <c r="Y179" s="22">
        <v>2850</v>
      </c>
      <c r="Z179" s="22">
        <v>952752</v>
      </c>
      <c r="AA179" s="22">
        <v>4379096</v>
      </c>
      <c r="AB179" s="22">
        <v>0</v>
      </c>
      <c r="AC179" s="22">
        <v>0</v>
      </c>
      <c r="AD179" s="22">
        <v>6915889</v>
      </c>
      <c r="AE179" s="22">
        <v>3384701</v>
      </c>
      <c r="AF179" s="22">
        <v>40406790</v>
      </c>
      <c r="AG179" s="22">
        <v>52572</v>
      </c>
      <c r="AH179" s="22">
        <v>30366</v>
      </c>
      <c r="AI179" s="22">
        <v>0</v>
      </c>
      <c r="AJ179" s="22">
        <v>40489728</v>
      </c>
      <c r="AK179" s="22">
        <v>43874429</v>
      </c>
    </row>
    <row r="180" spans="1:37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4897749</v>
      </c>
      <c r="F180" s="22">
        <v>258567</v>
      </c>
      <c r="G180" s="22">
        <v>239369</v>
      </c>
      <c r="H180" s="22">
        <v>-95323</v>
      </c>
      <c r="I180" s="22">
        <v>0</v>
      </c>
      <c r="J180" s="22">
        <v>0</v>
      </c>
      <c r="K180" s="22">
        <v>121787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5422149</v>
      </c>
      <c r="V180" s="22">
        <v>0</v>
      </c>
      <c r="W180" s="22">
        <v>0</v>
      </c>
      <c r="X180" s="22">
        <v>206950</v>
      </c>
      <c r="Y180" s="22">
        <v>0</v>
      </c>
      <c r="Z180" s="22">
        <v>986995</v>
      </c>
      <c r="AA180" s="22">
        <v>1268804</v>
      </c>
      <c r="AB180" s="22">
        <v>0</v>
      </c>
      <c r="AC180" s="22">
        <v>401024</v>
      </c>
      <c r="AD180" s="22">
        <v>2863773</v>
      </c>
      <c r="AE180" s="22">
        <v>2558376</v>
      </c>
      <c r="AF180" s="22">
        <v>19008751</v>
      </c>
      <c r="AG180" s="22">
        <v>214500</v>
      </c>
      <c r="AH180" s="22">
        <v>0</v>
      </c>
      <c r="AI180" s="22">
        <v>0</v>
      </c>
      <c r="AJ180" s="22">
        <v>19223251</v>
      </c>
      <c r="AK180" s="22">
        <v>21781627</v>
      </c>
    </row>
    <row r="181" spans="1:37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11571401</v>
      </c>
      <c r="F181" s="22">
        <v>845340</v>
      </c>
      <c r="G181" s="22">
        <v>175351</v>
      </c>
      <c r="H181" s="22">
        <v>0</v>
      </c>
      <c r="I181" s="22">
        <v>263610</v>
      </c>
      <c r="J181" s="22">
        <v>0</v>
      </c>
      <c r="K181" s="22">
        <v>3277272</v>
      </c>
      <c r="L181" s="22">
        <v>0</v>
      </c>
      <c r="M181" s="22">
        <v>5307</v>
      </c>
      <c r="N181" s="22">
        <v>552791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16691072</v>
      </c>
      <c r="V181" s="22">
        <v>0</v>
      </c>
      <c r="W181" s="22">
        <v>0</v>
      </c>
      <c r="X181" s="22">
        <v>4343499</v>
      </c>
      <c r="Y181" s="22">
        <v>965211</v>
      </c>
      <c r="Z181" s="22">
        <v>509854</v>
      </c>
      <c r="AA181" s="22">
        <v>27794086</v>
      </c>
      <c r="AB181" s="22">
        <v>0</v>
      </c>
      <c r="AC181" s="22">
        <v>0</v>
      </c>
      <c r="AD181" s="22">
        <v>33612650</v>
      </c>
      <c r="AE181" s="22">
        <v>-16921578</v>
      </c>
      <c r="AF181" s="22">
        <v>203754504</v>
      </c>
      <c r="AG181" s="22">
        <v>342239</v>
      </c>
      <c r="AH181" s="22">
        <v>237931</v>
      </c>
      <c r="AI181" s="22">
        <v>0</v>
      </c>
      <c r="AJ181" s="22">
        <v>204334674</v>
      </c>
      <c r="AK181" s="22">
        <v>187413096</v>
      </c>
    </row>
    <row r="182" spans="1:37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16059804</v>
      </c>
      <c r="F182" s="22">
        <v>489169</v>
      </c>
      <c r="G182" s="22">
        <v>197352</v>
      </c>
      <c r="H182" s="22">
        <v>0</v>
      </c>
      <c r="I182" s="22">
        <v>595754</v>
      </c>
      <c r="J182" s="22">
        <v>1271</v>
      </c>
      <c r="K182" s="22">
        <v>1085926</v>
      </c>
      <c r="L182" s="22">
        <v>441509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763532</v>
      </c>
      <c r="S182" s="22">
        <v>1972</v>
      </c>
      <c r="T182" s="22">
        <v>0</v>
      </c>
      <c r="U182" s="22">
        <v>19636289</v>
      </c>
      <c r="V182" s="22">
        <v>0</v>
      </c>
      <c r="W182" s="22">
        <v>85310</v>
      </c>
      <c r="X182" s="22">
        <v>2895813</v>
      </c>
      <c r="Y182" s="22">
        <v>398502</v>
      </c>
      <c r="Z182" s="22">
        <v>1181963</v>
      </c>
      <c r="AA182" s="22">
        <v>8226110</v>
      </c>
      <c r="AB182" s="22">
        <v>0</v>
      </c>
      <c r="AC182" s="22">
        <v>285582</v>
      </c>
      <c r="AD182" s="22">
        <v>13073280</v>
      </c>
      <c r="AE182" s="22">
        <v>6563009</v>
      </c>
      <c r="AF182" s="22">
        <v>129922362</v>
      </c>
      <c r="AG182" s="22">
        <v>83965</v>
      </c>
      <c r="AH182" s="22">
        <v>1124678</v>
      </c>
      <c r="AI182" s="22">
        <v>610884</v>
      </c>
      <c r="AJ182" s="22">
        <v>131741889</v>
      </c>
      <c r="AK182" s="22">
        <v>138304898</v>
      </c>
    </row>
    <row r="183" spans="1:37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190485</v>
      </c>
      <c r="F183" s="22">
        <v>110925</v>
      </c>
      <c r="G183" s="22">
        <v>74080</v>
      </c>
      <c r="H183" s="22">
        <v>-18839</v>
      </c>
      <c r="I183" s="22">
        <v>376845</v>
      </c>
      <c r="J183" s="22">
        <v>0</v>
      </c>
      <c r="K183" s="22">
        <v>190250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923746</v>
      </c>
      <c r="V183" s="22">
        <v>0</v>
      </c>
      <c r="W183" s="22">
        <v>0</v>
      </c>
      <c r="X183" s="22">
        <v>276095</v>
      </c>
      <c r="Y183" s="22">
        <v>12093</v>
      </c>
      <c r="Z183" s="22">
        <v>10169</v>
      </c>
      <c r="AA183" s="22">
        <v>1484034</v>
      </c>
      <c r="AB183" s="22">
        <v>0</v>
      </c>
      <c r="AC183" s="22">
        <v>0</v>
      </c>
      <c r="AD183" s="22">
        <v>1782391</v>
      </c>
      <c r="AE183" s="22">
        <v>-858645</v>
      </c>
      <c r="AF183" s="22">
        <v>16367633</v>
      </c>
      <c r="AG183" s="22">
        <v>0</v>
      </c>
      <c r="AH183" s="22">
        <v>9121</v>
      </c>
      <c r="AI183" s="22">
        <v>0</v>
      </c>
      <c r="AJ183" s="22">
        <v>16376754</v>
      </c>
      <c r="AK183" s="22">
        <v>15518109</v>
      </c>
    </row>
    <row r="184" spans="1:37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7818672</v>
      </c>
      <c r="F184" s="22">
        <v>62683</v>
      </c>
      <c r="G184" s="22">
        <v>32379</v>
      </c>
      <c r="H184" s="22">
        <v>0</v>
      </c>
      <c r="I184" s="22">
        <v>190397</v>
      </c>
      <c r="J184" s="22">
        <v>129516</v>
      </c>
      <c r="K184" s="22">
        <v>345705</v>
      </c>
      <c r="L184" s="22">
        <v>0</v>
      </c>
      <c r="M184" s="22">
        <v>898594</v>
      </c>
      <c r="N184" s="22">
        <v>0</v>
      </c>
      <c r="O184" s="22">
        <v>0</v>
      </c>
      <c r="P184" s="22">
        <v>0</v>
      </c>
      <c r="Q184" s="22">
        <v>0</v>
      </c>
      <c r="R184" s="22">
        <v>294</v>
      </c>
      <c r="S184" s="22">
        <v>0</v>
      </c>
      <c r="T184" s="22">
        <v>0</v>
      </c>
      <c r="U184" s="22">
        <v>9478240</v>
      </c>
      <c r="V184" s="22">
        <v>0</v>
      </c>
      <c r="W184" s="22">
        <v>0</v>
      </c>
      <c r="X184" s="22">
        <v>617036</v>
      </c>
      <c r="Y184" s="22">
        <v>187237</v>
      </c>
      <c r="Z184" s="22">
        <v>1628949</v>
      </c>
      <c r="AA184" s="22">
        <v>2612369</v>
      </c>
      <c r="AB184" s="22">
        <v>140605</v>
      </c>
      <c r="AC184" s="22">
        <v>351667</v>
      </c>
      <c r="AD184" s="22">
        <v>5537863</v>
      </c>
      <c r="AE184" s="22">
        <v>3940377</v>
      </c>
      <c r="AF184" s="22">
        <v>41702394</v>
      </c>
      <c r="AG184" s="22">
        <v>21117</v>
      </c>
      <c r="AH184" s="22">
        <v>78295</v>
      </c>
      <c r="AI184" s="22">
        <v>0</v>
      </c>
      <c r="AJ184" s="22">
        <v>41801806</v>
      </c>
      <c r="AK184" s="22">
        <v>45742183</v>
      </c>
    </row>
    <row r="185" spans="1:37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498201</v>
      </c>
      <c r="G185" s="22">
        <v>19528</v>
      </c>
      <c r="H185" s="22">
        <v>0</v>
      </c>
      <c r="I185" s="22">
        <v>414497</v>
      </c>
      <c r="J185" s="22">
        <v>0</v>
      </c>
      <c r="K185" s="22">
        <v>159660</v>
      </c>
      <c r="L185" s="22">
        <v>0</v>
      </c>
      <c r="M185" s="22">
        <v>405000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1533498</v>
      </c>
      <c r="T185" s="22">
        <v>0</v>
      </c>
      <c r="U185" s="22">
        <v>3030384</v>
      </c>
      <c r="V185" s="22">
        <v>234711</v>
      </c>
      <c r="W185" s="22">
        <v>0</v>
      </c>
      <c r="X185" s="22">
        <v>246366</v>
      </c>
      <c r="Y185" s="22">
        <v>8320</v>
      </c>
      <c r="Z185" s="22">
        <v>6781</v>
      </c>
      <c r="AA185" s="22">
        <v>2798647</v>
      </c>
      <c r="AB185" s="22">
        <v>0</v>
      </c>
      <c r="AC185" s="22">
        <v>0</v>
      </c>
      <c r="AD185" s="22">
        <v>3294825</v>
      </c>
      <c r="AE185" s="22">
        <v>-264441</v>
      </c>
      <c r="AF185" s="22">
        <v>18298605</v>
      </c>
      <c r="AG185" s="22">
        <v>0</v>
      </c>
      <c r="AH185" s="22">
        <v>9657</v>
      </c>
      <c r="AI185" s="22">
        <v>0</v>
      </c>
      <c r="AJ185" s="22">
        <v>18308262</v>
      </c>
      <c r="AK185" s="22">
        <v>18043821</v>
      </c>
    </row>
    <row r="186" spans="1:37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1631734</v>
      </c>
      <c r="F186" s="22">
        <v>89535</v>
      </c>
      <c r="G186" s="22">
        <v>148076</v>
      </c>
      <c r="H186" s="22">
        <v>-28346</v>
      </c>
      <c r="I186" s="22">
        <v>23272</v>
      </c>
      <c r="J186" s="22">
        <v>0</v>
      </c>
      <c r="K186" s="22">
        <v>214566</v>
      </c>
      <c r="L186" s="22">
        <v>0</v>
      </c>
      <c r="M186" s="22">
        <v>1318324</v>
      </c>
      <c r="N186" s="22">
        <v>0</v>
      </c>
      <c r="O186" s="22">
        <v>0</v>
      </c>
      <c r="P186" s="22">
        <v>0</v>
      </c>
      <c r="Q186" s="22">
        <v>0</v>
      </c>
      <c r="R186" s="22">
        <v>10</v>
      </c>
      <c r="S186" s="22">
        <v>0</v>
      </c>
      <c r="T186" s="22">
        <v>0</v>
      </c>
      <c r="U186" s="22">
        <v>3397171</v>
      </c>
      <c r="V186" s="22">
        <v>0</v>
      </c>
      <c r="W186" s="22">
        <v>0</v>
      </c>
      <c r="X186" s="22">
        <v>93663</v>
      </c>
      <c r="Y186" s="22">
        <v>71271</v>
      </c>
      <c r="Z186" s="22">
        <v>1197763</v>
      </c>
      <c r="AA186" s="22">
        <v>1004589</v>
      </c>
      <c r="AB186" s="22">
        <v>39144</v>
      </c>
      <c r="AC186" s="22">
        <v>0</v>
      </c>
      <c r="AD186" s="22">
        <v>2406430</v>
      </c>
      <c r="AE186" s="22">
        <v>990741</v>
      </c>
      <c r="AF186" s="22">
        <v>8934387</v>
      </c>
      <c r="AG186" s="22">
        <v>0</v>
      </c>
      <c r="AH186" s="22">
        <v>73</v>
      </c>
      <c r="AI186" s="22">
        <v>0</v>
      </c>
      <c r="AJ186" s="22">
        <v>8934460</v>
      </c>
      <c r="AK186" s="22">
        <v>9925201</v>
      </c>
    </row>
    <row r="187" spans="1:37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844781</v>
      </c>
      <c r="F187" s="22">
        <v>250355</v>
      </c>
      <c r="G187" s="22">
        <v>109922</v>
      </c>
      <c r="H187" s="22">
        <v>0</v>
      </c>
      <c r="I187" s="22">
        <v>1054253</v>
      </c>
      <c r="J187" s="22">
        <v>0</v>
      </c>
      <c r="K187" s="22">
        <v>149140</v>
      </c>
      <c r="L187" s="22">
        <v>0</v>
      </c>
      <c r="M187" s="22">
        <v>64377</v>
      </c>
      <c r="N187" s="22">
        <v>0</v>
      </c>
      <c r="O187" s="22">
        <v>0</v>
      </c>
      <c r="P187" s="22">
        <v>0</v>
      </c>
      <c r="Q187" s="22">
        <v>0</v>
      </c>
      <c r="R187" s="22">
        <v>5556</v>
      </c>
      <c r="S187" s="22">
        <v>0</v>
      </c>
      <c r="T187" s="22">
        <v>0</v>
      </c>
      <c r="U187" s="22">
        <v>2478384</v>
      </c>
      <c r="V187" s="22">
        <v>1296</v>
      </c>
      <c r="W187" s="22">
        <v>0</v>
      </c>
      <c r="X187" s="22">
        <v>531873</v>
      </c>
      <c r="Y187" s="22">
        <v>69341</v>
      </c>
      <c r="Z187" s="22">
        <v>564386</v>
      </c>
      <c r="AA187" s="22">
        <v>2899737</v>
      </c>
      <c r="AB187" s="22">
        <v>109740</v>
      </c>
      <c r="AC187" s="22">
        <v>0</v>
      </c>
      <c r="AD187" s="22">
        <v>4176373</v>
      </c>
      <c r="AE187" s="22">
        <v>-1697989</v>
      </c>
      <c r="AF187" s="22">
        <v>15277628</v>
      </c>
      <c r="AG187" s="22">
        <v>91697</v>
      </c>
      <c r="AH187" s="22">
        <v>0</v>
      </c>
      <c r="AI187" s="22">
        <v>0</v>
      </c>
      <c r="AJ187" s="22">
        <v>15369325</v>
      </c>
      <c r="AK187" s="22">
        <v>13671336</v>
      </c>
    </row>
    <row r="188" spans="1:37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11523507</v>
      </c>
      <c r="F188" s="22">
        <v>244490</v>
      </c>
      <c r="G188" s="22">
        <v>56291</v>
      </c>
      <c r="H188" s="22">
        <v>0</v>
      </c>
      <c r="I188" s="22">
        <v>188820</v>
      </c>
      <c r="J188" s="22">
        <v>0</v>
      </c>
      <c r="K188" s="22">
        <v>1001068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13014176</v>
      </c>
      <c r="V188" s="22">
        <v>0</v>
      </c>
      <c r="W188" s="22">
        <v>5016</v>
      </c>
      <c r="X188" s="22">
        <v>614915</v>
      </c>
      <c r="Y188" s="22">
        <v>845969</v>
      </c>
      <c r="Z188" s="22">
        <v>4863269</v>
      </c>
      <c r="AA188" s="22">
        <v>1948205</v>
      </c>
      <c r="AB188" s="22">
        <v>0</v>
      </c>
      <c r="AC188" s="22">
        <v>0</v>
      </c>
      <c r="AD188" s="22">
        <v>8277374</v>
      </c>
      <c r="AE188" s="22">
        <v>4736802</v>
      </c>
      <c r="AF188" s="22">
        <v>42389131</v>
      </c>
      <c r="AG188" s="22">
        <v>2686</v>
      </c>
      <c r="AH188" s="22">
        <v>35799</v>
      </c>
      <c r="AI188" s="22">
        <v>48414</v>
      </c>
      <c r="AJ188" s="22">
        <v>42476030</v>
      </c>
      <c r="AK188" s="22">
        <v>47212832</v>
      </c>
    </row>
    <row r="189" spans="1:37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3329994</v>
      </c>
      <c r="F189" s="22">
        <v>135647</v>
      </c>
      <c r="G189" s="22">
        <v>126626</v>
      </c>
      <c r="H189" s="22">
        <v>0</v>
      </c>
      <c r="I189" s="22">
        <v>903248</v>
      </c>
      <c r="J189" s="22">
        <v>0</v>
      </c>
      <c r="K189" s="22">
        <v>1761182</v>
      </c>
      <c r="L189" s="22">
        <v>0</v>
      </c>
      <c r="M189" s="22">
        <v>1048841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3400</v>
      </c>
      <c r="T189" s="22">
        <v>0</v>
      </c>
      <c r="U189" s="22">
        <v>7308938</v>
      </c>
      <c r="V189" s="22">
        <v>0</v>
      </c>
      <c r="W189" s="22">
        <v>768772</v>
      </c>
      <c r="X189" s="22">
        <v>950945</v>
      </c>
      <c r="Y189" s="22">
        <v>25485</v>
      </c>
      <c r="Z189" s="22">
        <v>156777</v>
      </c>
      <c r="AA189" s="22">
        <v>6374519</v>
      </c>
      <c r="AB189" s="22">
        <v>0</v>
      </c>
      <c r="AC189" s="22">
        <v>0</v>
      </c>
      <c r="AD189" s="22">
        <v>8276498</v>
      </c>
      <c r="AE189" s="22">
        <v>-967560</v>
      </c>
      <c r="AF189" s="22">
        <v>46017204</v>
      </c>
      <c r="AG189" s="22">
        <v>183955</v>
      </c>
      <c r="AH189" s="22">
        <v>108239</v>
      </c>
      <c r="AI189" s="22">
        <v>0</v>
      </c>
      <c r="AJ189" s="22">
        <v>46309398</v>
      </c>
      <c r="AK189" s="22">
        <v>45341838</v>
      </c>
    </row>
    <row r="190" spans="1:37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1033892</v>
      </c>
      <c r="F190" s="22">
        <v>-10909</v>
      </c>
      <c r="G190" s="22">
        <v>11826</v>
      </c>
      <c r="H190" s="22">
        <v>-7278</v>
      </c>
      <c r="I190" s="22">
        <v>742912</v>
      </c>
      <c r="J190" s="22">
        <v>0</v>
      </c>
      <c r="K190" s="22">
        <v>150874</v>
      </c>
      <c r="L190" s="22">
        <v>0</v>
      </c>
      <c r="M190" s="22">
        <v>133381</v>
      </c>
      <c r="N190" s="22">
        <v>0</v>
      </c>
      <c r="O190" s="22">
        <v>0</v>
      </c>
      <c r="P190" s="22">
        <v>0</v>
      </c>
      <c r="Q190" s="22">
        <v>0</v>
      </c>
      <c r="R190" s="22">
        <v>19099</v>
      </c>
      <c r="S190" s="22">
        <v>0</v>
      </c>
      <c r="T190" s="22">
        <v>6171</v>
      </c>
      <c r="U190" s="22">
        <v>2079968</v>
      </c>
      <c r="V190" s="22">
        <v>0</v>
      </c>
      <c r="W190" s="22">
        <v>0</v>
      </c>
      <c r="X190" s="22">
        <v>102789</v>
      </c>
      <c r="Y190" s="22">
        <v>320</v>
      </c>
      <c r="Z190" s="22">
        <v>1220274</v>
      </c>
      <c r="AA190" s="22">
        <v>615366</v>
      </c>
      <c r="AB190" s="22">
        <v>6851</v>
      </c>
      <c r="AC190" s="22">
        <v>0</v>
      </c>
      <c r="AD190" s="22">
        <v>1945600</v>
      </c>
      <c r="AE190" s="22">
        <v>134368</v>
      </c>
      <c r="AF190" s="22">
        <v>7759264</v>
      </c>
      <c r="AG190" s="22">
        <v>57302</v>
      </c>
      <c r="AH190" s="22">
        <v>15927</v>
      </c>
      <c r="AI190" s="22">
        <v>0</v>
      </c>
      <c r="AJ190" s="22">
        <v>7832493</v>
      </c>
      <c r="AK190" s="22">
        <v>7966861</v>
      </c>
    </row>
    <row r="191" spans="1:37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5961523</v>
      </c>
      <c r="F191" s="22">
        <v>1134081</v>
      </c>
      <c r="G191" s="22">
        <v>432088</v>
      </c>
      <c r="H191" s="22">
        <v>-125500</v>
      </c>
      <c r="I191" s="22">
        <v>474908</v>
      </c>
      <c r="J191" s="22">
        <v>0</v>
      </c>
      <c r="K191" s="22">
        <v>708942</v>
      </c>
      <c r="L191" s="22">
        <v>0</v>
      </c>
      <c r="M191" s="22">
        <v>1132881</v>
      </c>
      <c r="N191" s="22">
        <v>0</v>
      </c>
      <c r="O191" s="22">
        <v>0</v>
      </c>
      <c r="P191" s="22">
        <v>0</v>
      </c>
      <c r="Q191" s="22">
        <v>0</v>
      </c>
      <c r="R191" s="22">
        <v>828670</v>
      </c>
      <c r="S191" s="22">
        <v>0</v>
      </c>
      <c r="T191" s="22">
        <v>0</v>
      </c>
      <c r="U191" s="22">
        <v>10547593</v>
      </c>
      <c r="V191" s="22">
        <v>0</v>
      </c>
      <c r="W191" s="22">
        <v>0</v>
      </c>
      <c r="X191" s="22">
        <v>3081315</v>
      </c>
      <c r="Y191" s="22">
        <v>75000</v>
      </c>
      <c r="Z191" s="22">
        <v>415725</v>
      </c>
      <c r="AA191" s="22">
        <v>8007064</v>
      </c>
      <c r="AB191" s="22">
        <v>0</v>
      </c>
      <c r="AC191" s="22">
        <v>0</v>
      </c>
      <c r="AD191" s="22">
        <v>11579104</v>
      </c>
      <c r="AE191" s="22">
        <v>-1031511</v>
      </c>
      <c r="AF191" s="22">
        <v>57520599</v>
      </c>
      <c r="AG191" s="22">
        <v>74243</v>
      </c>
      <c r="AH191" s="22">
        <v>568214</v>
      </c>
      <c r="AI191" s="22">
        <v>0</v>
      </c>
      <c r="AJ191" s="22">
        <v>58163056</v>
      </c>
      <c r="AK191" s="22">
        <v>57131545</v>
      </c>
    </row>
    <row r="192" spans="1:37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1434775</v>
      </c>
      <c r="F192" s="22">
        <v>89703</v>
      </c>
      <c r="G192" s="22">
        <v>33119</v>
      </c>
      <c r="H192" s="22">
        <v>-5000</v>
      </c>
      <c r="I192" s="22">
        <v>299097</v>
      </c>
      <c r="J192" s="22">
        <v>1441934</v>
      </c>
      <c r="K192" s="22">
        <v>3699215</v>
      </c>
      <c r="L192" s="22">
        <v>0</v>
      </c>
      <c r="M192" s="22">
        <v>5490389</v>
      </c>
      <c r="N192" s="22">
        <v>275752</v>
      </c>
      <c r="O192" s="22">
        <v>0</v>
      </c>
      <c r="P192" s="22">
        <v>0</v>
      </c>
      <c r="Q192" s="22">
        <v>0</v>
      </c>
      <c r="R192" s="22">
        <v>250000</v>
      </c>
      <c r="S192" s="22">
        <v>0</v>
      </c>
      <c r="T192" s="22">
        <v>6897</v>
      </c>
      <c r="U192" s="22">
        <v>13015881</v>
      </c>
      <c r="V192" s="22">
        <v>0</v>
      </c>
      <c r="W192" s="22">
        <v>76099</v>
      </c>
      <c r="X192" s="22">
        <v>918320</v>
      </c>
      <c r="Y192" s="22">
        <v>11410</v>
      </c>
      <c r="Z192" s="22">
        <v>119251</v>
      </c>
      <c r="AA192" s="22">
        <v>9784236</v>
      </c>
      <c r="AB192" s="22">
        <v>0</v>
      </c>
      <c r="AC192" s="22">
        <v>0</v>
      </c>
      <c r="AD192" s="22">
        <v>10909316</v>
      </c>
      <c r="AE192" s="22">
        <v>2106565</v>
      </c>
      <c r="AF192" s="22">
        <v>57737886</v>
      </c>
      <c r="AG192" s="22">
        <v>113235</v>
      </c>
      <c r="AH192" s="22">
        <v>90384</v>
      </c>
      <c r="AI192" s="22">
        <v>0</v>
      </c>
      <c r="AJ192" s="22">
        <v>57941505</v>
      </c>
      <c r="AK192" s="22">
        <v>60048070</v>
      </c>
    </row>
    <row r="193" spans="1:37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22926</v>
      </c>
      <c r="F193" s="22">
        <v>85841</v>
      </c>
      <c r="G193" s="22">
        <v>239070</v>
      </c>
      <c r="H193" s="22">
        <v>-30010</v>
      </c>
      <c r="I193" s="22">
        <v>2186302</v>
      </c>
      <c r="J193" s="22">
        <v>0</v>
      </c>
      <c r="K193" s="22">
        <v>279697</v>
      </c>
      <c r="L193" s="22">
        <v>0</v>
      </c>
      <c r="M193" s="22">
        <v>226826</v>
      </c>
      <c r="N193" s="22">
        <v>3490</v>
      </c>
      <c r="O193" s="22">
        <v>0</v>
      </c>
      <c r="P193" s="22">
        <v>0</v>
      </c>
      <c r="Q193" s="22">
        <v>0</v>
      </c>
      <c r="R193" s="22">
        <v>0</v>
      </c>
      <c r="S193" s="22">
        <v>10733</v>
      </c>
      <c r="T193" s="22">
        <v>0</v>
      </c>
      <c r="U193" s="22">
        <v>3024875</v>
      </c>
      <c r="V193" s="22">
        <v>160000</v>
      </c>
      <c r="W193" s="22">
        <v>0</v>
      </c>
      <c r="X193" s="22">
        <v>1189158</v>
      </c>
      <c r="Y193" s="22">
        <v>2305</v>
      </c>
      <c r="Z193" s="22">
        <v>14144</v>
      </c>
      <c r="AA193" s="22">
        <v>803364</v>
      </c>
      <c r="AB193" s="22">
        <v>0</v>
      </c>
      <c r="AC193" s="22">
        <v>0</v>
      </c>
      <c r="AD193" s="22">
        <v>2168971</v>
      </c>
      <c r="AE193" s="22">
        <v>855904</v>
      </c>
      <c r="AF193" s="22">
        <v>19013634</v>
      </c>
      <c r="AG193" s="22">
        <v>0</v>
      </c>
      <c r="AH193" s="22">
        <v>0</v>
      </c>
      <c r="AI193" s="22">
        <v>0</v>
      </c>
      <c r="AJ193" s="22">
        <v>19013634</v>
      </c>
      <c r="AK193" s="22">
        <v>19869538</v>
      </c>
    </row>
    <row r="194" spans="1:37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1907390</v>
      </c>
      <c r="F194" s="22">
        <v>163519</v>
      </c>
      <c r="G194" s="22">
        <v>21219</v>
      </c>
      <c r="H194" s="22">
        <v>0</v>
      </c>
      <c r="I194" s="22">
        <v>1446151</v>
      </c>
      <c r="J194" s="22">
        <v>0</v>
      </c>
      <c r="K194" s="22">
        <v>191302</v>
      </c>
      <c r="L194" s="22">
        <v>0</v>
      </c>
      <c r="M194" s="22">
        <v>1068163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4797744</v>
      </c>
      <c r="V194" s="22">
        <v>0</v>
      </c>
      <c r="W194" s="22">
        <v>0</v>
      </c>
      <c r="X194" s="22">
        <v>72124</v>
      </c>
      <c r="Y194" s="22">
        <v>11000</v>
      </c>
      <c r="Z194" s="22">
        <v>1629514</v>
      </c>
      <c r="AA194" s="22">
        <v>3061091</v>
      </c>
      <c r="AB194" s="22">
        <v>107295</v>
      </c>
      <c r="AC194" s="22">
        <v>0</v>
      </c>
      <c r="AD194" s="22">
        <v>4881024</v>
      </c>
      <c r="AE194" s="22">
        <v>-83280</v>
      </c>
      <c r="AF194" s="22">
        <v>20092047</v>
      </c>
      <c r="AG194" s="22">
        <v>4503</v>
      </c>
      <c r="AH194" s="22">
        <v>56236</v>
      </c>
      <c r="AI194" s="22">
        <v>0</v>
      </c>
      <c r="AJ194" s="22">
        <v>20152786</v>
      </c>
      <c r="AK194" s="22">
        <v>20069506</v>
      </c>
    </row>
    <row r="195" spans="1:37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5341054</v>
      </c>
      <c r="F195" s="22">
        <v>109640</v>
      </c>
      <c r="G195" s="22">
        <v>42988</v>
      </c>
      <c r="H195" s="22">
        <v>0</v>
      </c>
      <c r="I195" s="22">
        <v>2678477</v>
      </c>
      <c r="J195" s="22">
        <v>67500</v>
      </c>
      <c r="K195" s="22">
        <v>1122326</v>
      </c>
      <c r="L195" s="22">
        <v>0</v>
      </c>
      <c r="M195" s="22">
        <v>4826720</v>
      </c>
      <c r="N195" s="22">
        <v>0</v>
      </c>
      <c r="O195" s="22">
        <v>0</v>
      </c>
      <c r="P195" s="22">
        <v>0</v>
      </c>
      <c r="Q195" s="22">
        <v>0</v>
      </c>
      <c r="R195" s="22">
        <v>659</v>
      </c>
      <c r="S195" s="22">
        <v>2500000</v>
      </c>
      <c r="T195" s="22">
        <v>0</v>
      </c>
      <c r="U195" s="22">
        <v>16689364</v>
      </c>
      <c r="V195" s="22">
        <v>0</v>
      </c>
      <c r="W195" s="22">
        <v>467415</v>
      </c>
      <c r="X195" s="22">
        <v>1664490</v>
      </c>
      <c r="Y195" s="22">
        <v>46043</v>
      </c>
      <c r="Z195" s="22">
        <v>121827</v>
      </c>
      <c r="AA195" s="22">
        <v>0</v>
      </c>
      <c r="AB195" s="22">
        <v>28707</v>
      </c>
      <c r="AC195" s="22">
        <v>0</v>
      </c>
      <c r="AD195" s="22">
        <v>2328482</v>
      </c>
      <c r="AE195" s="22">
        <v>14360882</v>
      </c>
      <c r="AF195" s="22">
        <v>77614644</v>
      </c>
      <c r="AG195" s="22">
        <v>0</v>
      </c>
      <c r="AH195" s="22">
        <v>64522</v>
      </c>
      <c r="AI195" s="22">
        <v>0</v>
      </c>
      <c r="AJ195" s="22">
        <v>77679166</v>
      </c>
      <c r="AK195" s="22">
        <v>92040048</v>
      </c>
    </row>
    <row r="196" spans="1:37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6176088</v>
      </c>
      <c r="F196" s="22">
        <v>194115</v>
      </c>
      <c r="G196" s="22">
        <v>57855</v>
      </c>
      <c r="H196" s="22">
        <v>0</v>
      </c>
      <c r="I196" s="22">
        <v>74186</v>
      </c>
      <c r="J196" s="22">
        <v>0</v>
      </c>
      <c r="K196" s="22">
        <v>164080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1058</v>
      </c>
      <c r="S196" s="22">
        <v>0</v>
      </c>
      <c r="T196" s="22">
        <v>0</v>
      </c>
      <c r="U196" s="22">
        <v>6667382</v>
      </c>
      <c r="V196" s="22">
        <v>42332</v>
      </c>
      <c r="W196" s="22">
        <v>0</v>
      </c>
      <c r="X196" s="22">
        <v>194597</v>
      </c>
      <c r="Y196" s="22">
        <v>20720</v>
      </c>
      <c r="Z196" s="22">
        <v>5383971</v>
      </c>
      <c r="AA196" s="22">
        <v>0</v>
      </c>
      <c r="AB196" s="22">
        <v>92171</v>
      </c>
      <c r="AC196" s="22">
        <v>8307</v>
      </c>
      <c r="AD196" s="22">
        <v>5742098</v>
      </c>
      <c r="AE196" s="22">
        <v>925284</v>
      </c>
      <c r="AF196" s="22">
        <v>13793126</v>
      </c>
      <c r="AG196" s="22">
        <v>0</v>
      </c>
      <c r="AH196" s="22">
        <v>39462</v>
      </c>
      <c r="AI196" s="22">
        <v>0</v>
      </c>
      <c r="AJ196" s="22">
        <v>13832588</v>
      </c>
      <c r="AK196" s="22">
        <v>14757872</v>
      </c>
    </row>
    <row r="197" spans="1:37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7641369</v>
      </c>
      <c r="F197" s="22">
        <v>195649</v>
      </c>
      <c r="G197" s="22">
        <v>38626</v>
      </c>
      <c r="H197" s="22">
        <v>-20904</v>
      </c>
      <c r="I197" s="22">
        <v>87622</v>
      </c>
      <c r="J197" s="22">
        <v>0</v>
      </c>
      <c r="K197" s="22">
        <v>871717</v>
      </c>
      <c r="L197" s="22">
        <v>0</v>
      </c>
      <c r="M197" s="22">
        <v>611148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9425227</v>
      </c>
      <c r="V197" s="22">
        <v>0</v>
      </c>
      <c r="W197" s="22">
        <v>265</v>
      </c>
      <c r="X197" s="22">
        <v>1368732</v>
      </c>
      <c r="Y197" s="22">
        <v>88592</v>
      </c>
      <c r="Z197" s="22">
        <v>2243741</v>
      </c>
      <c r="AA197" s="22">
        <v>8263489</v>
      </c>
      <c r="AB197" s="22">
        <v>0</v>
      </c>
      <c r="AC197" s="22">
        <v>13398</v>
      </c>
      <c r="AD197" s="22">
        <v>11978217</v>
      </c>
      <c r="AE197" s="22">
        <v>-2552990</v>
      </c>
      <c r="AF197" s="22">
        <v>49526235</v>
      </c>
      <c r="AG197" s="22">
        <v>147038</v>
      </c>
      <c r="AH197" s="22">
        <v>27432</v>
      </c>
      <c r="AI197" s="22">
        <v>0</v>
      </c>
      <c r="AJ197" s="22">
        <v>49700705</v>
      </c>
      <c r="AK197" s="22">
        <v>47147715</v>
      </c>
    </row>
    <row r="198" spans="1:37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36209375</v>
      </c>
      <c r="F198" s="22">
        <v>418730</v>
      </c>
      <c r="G198" s="22">
        <v>129344</v>
      </c>
      <c r="H198" s="22">
        <v>0</v>
      </c>
      <c r="I198" s="22">
        <v>849610</v>
      </c>
      <c r="J198" s="22">
        <v>1409960</v>
      </c>
      <c r="K198" s="22">
        <v>5589394</v>
      </c>
      <c r="L198" s="22">
        <v>0</v>
      </c>
      <c r="M198" s="22">
        <v>1629494</v>
      </c>
      <c r="N198" s="22">
        <v>23573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46259480</v>
      </c>
      <c r="V198" s="22">
        <v>0</v>
      </c>
      <c r="W198" s="22">
        <v>54742</v>
      </c>
      <c r="X198" s="22">
        <v>4104485</v>
      </c>
      <c r="Y198" s="22">
        <v>501824</v>
      </c>
      <c r="Z198" s="22">
        <v>8793260</v>
      </c>
      <c r="AA198" s="22">
        <v>19163421</v>
      </c>
      <c r="AB198" s="22">
        <v>0</v>
      </c>
      <c r="AC198" s="22">
        <v>0</v>
      </c>
      <c r="AD198" s="22">
        <v>32617732</v>
      </c>
      <c r="AE198" s="22">
        <v>13641748</v>
      </c>
      <c r="AF198" s="22">
        <v>155079977</v>
      </c>
      <c r="AG198" s="22">
        <v>613614</v>
      </c>
      <c r="AH198" s="22">
        <v>71006</v>
      </c>
      <c r="AI198" s="22">
        <v>0</v>
      </c>
      <c r="AJ198" s="22">
        <v>155764597</v>
      </c>
      <c r="AK198" s="22">
        <v>169406345</v>
      </c>
    </row>
    <row r="199" spans="1:37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1627930</v>
      </c>
      <c r="F199" s="22">
        <v>77508</v>
      </c>
      <c r="G199" s="22">
        <v>25819</v>
      </c>
      <c r="H199" s="22">
        <v>0</v>
      </c>
      <c r="I199" s="22">
        <v>875847</v>
      </c>
      <c r="J199" s="22">
        <v>0</v>
      </c>
      <c r="K199" s="22">
        <v>70001</v>
      </c>
      <c r="L199" s="22">
        <v>0</v>
      </c>
      <c r="M199" s="22">
        <v>273598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2950703</v>
      </c>
      <c r="V199" s="22">
        <v>0</v>
      </c>
      <c r="W199" s="22">
        <v>0</v>
      </c>
      <c r="X199" s="22">
        <v>76045</v>
      </c>
      <c r="Y199" s="22">
        <v>0</v>
      </c>
      <c r="Z199" s="22">
        <v>1520579</v>
      </c>
      <c r="AA199" s="22">
        <v>100969</v>
      </c>
      <c r="AB199" s="22">
        <v>0</v>
      </c>
      <c r="AC199" s="22">
        <v>0</v>
      </c>
      <c r="AD199" s="22">
        <v>1697593</v>
      </c>
      <c r="AE199" s="22">
        <v>1253110</v>
      </c>
      <c r="AF199" s="22">
        <v>5072037</v>
      </c>
      <c r="AG199" s="22">
        <v>0</v>
      </c>
      <c r="AH199" s="22">
        <v>0</v>
      </c>
      <c r="AI199" s="22">
        <v>0</v>
      </c>
      <c r="AJ199" s="22">
        <v>5072037</v>
      </c>
      <c r="AK199" s="22">
        <v>6325147</v>
      </c>
    </row>
    <row r="200" spans="1:37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1871424</v>
      </c>
      <c r="F200" s="22">
        <v>91432</v>
      </c>
      <c r="G200" s="22">
        <v>26648</v>
      </c>
      <c r="H200" s="22">
        <v>0</v>
      </c>
      <c r="I200" s="22">
        <v>0</v>
      </c>
      <c r="J200" s="22">
        <v>0</v>
      </c>
      <c r="K200" s="22">
        <v>100630</v>
      </c>
      <c r="L200" s="22">
        <v>0</v>
      </c>
      <c r="M200" s="22">
        <v>0</v>
      </c>
      <c r="N200" s="22">
        <v>6306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2096440</v>
      </c>
      <c r="V200" s="22">
        <v>0</v>
      </c>
      <c r="W200" s="22">
        <v>0</v>
      </c>
      <c r="X200" s="22">
        <v>35853</v>
      </c>
      <c r="Y200" s="22">
        <v>0</v>
      </c>
      <c r="Z200" s="22">
        <v>633996</v>
      </c>
      <c r="AA200" s="22">
        <v>0</v>
      </c>
      <c r="AB200" s="22">
        <v>0</v>
      </c>
      <c r="AC200" s="22">
        <v>0</v>
      </c>
      <c r="AD200" s="22">
        <v>669849</v>
      </c>
      <c r="AE200" s="22">
        <v>1426591</v>
      </c>
      <c r="AF200" s="22">
        <v>5298873</v>
      </c>
      <c r="AG200" s="22">
        <v>0</v>
      </c>
      <c r="AH200" s="22">
        <v>38371</v>
      </c>
      <c r="AI200" s="22">
        <v>0</v>
      </c>
      <c r="AJ200" s="22">
        <v>5337244</v>
      </c>
      <c r="AK200" s="22">
        <v>6763835</v>
      </c>
    </row>
    <row r="201" spans="1:37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1331117</v>
      </c>
      <c r="F201" s="22">
        <v>178959</v>
      </c>
      <c r="G201" s="22">
        <v>38316</v>
      </c>
      <c r="H201" s="22">
        <v>-21502</v>
      </c>
      <c r="I201" s="22">
        <v>0</v>
      </c>
      <c r="J201" s="22">
        <v>0</v>
      </c>
      <c r="K201" s="22">
        <v>95120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1622010</v>
      </c>
      <c r="V201" s="22">
        <v>0</v>
      </c>
      <c r="W201" s="22">
        <v>0</v>
      </c>
      <c r="X201" s="22">
        <v>182282</v>
      </c>
      <c r="Y201" s="22">
        <v>1425</v>
      </c>
      <c r="Z201" s="22">
        <v>754631</v>
      </c>
      <c r="AA201" s="22">
        <v>1972509</v>
      </c>
      <c r="AB201" s="22">
        <v>0</v>
      </c>
      <c r="AC201" s="22">
        <v>0</v>
      </c>
      <c r="AD201" s="22">
        <v>2910847</v>
      </c>
      <c r="AE201" s="22">
        <v>-1288837</v>
      </c>
      <c r="AF201" s="22">
        <v>9301609</v>
      </c>
      <c r="AG201" s="22">
        <v>18065</v>
      </c>
      <c r="AH201" s="22">
        <v>11185</v>
      </c>
      <c r="AI201" s="22">
        <v>0</v>
      </c>
      <c r="AJ201" s="22">
        <v>9330859</v>
      </c>
      <c r="AK201" s="22">
        <v>8042022</v>
      </c>
    </row>
    <row r="202" spans="1:37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95631</v>
      </c>
      <c r="F202" s="22">
        <v>38887</v>
      </c>
      <c r="G202" s="22">
        <v>32252</v>
      </c>
      <c r="H202" s="22">
        <v>-1052</v>
      </c>
      <c r="I202" s="22">
        <v>283737</v>
      </c>
      <c r="J202" s="22">
        <v>0</v>
      </c>
      <c r="K202" s="22">
        <v>22751</v>
      </c>
      <c r="L202" s="22">
        <v>0</v>
      </c>
      <c r="M202" s="22">
        <v>65883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28591</v>
      </c>
      <c r="U202" s="22">
        <v>566680</v>
      </c>
      <c r="V202" s="22">
        <v>0</v>
      </c>
      <c r="W202" s="22">
        <v>0</v>
      </c>
      <c r="X202" s="22">
        <v>25290</v>
      </c>
      <c r="Y202" s="22">
        <v>0</v>
      </c>
      <c r="Z202" s="22">
        <v>478648</v>
      </c>
      <c r="AA202" s="22">
        <v>30651</v>
      </c>
      <c r="AB202" s="22">
        <v>0</v>
      </c>
      <c r="AC202" s="22">
        <v>0</v>
      </c>
      <c r="AD202" s="22">
        <v>534589</v>
      </c>
      <c r="AE202" s="22">
        <v>32091</v>
      </c>
      <c r="AF202" s="22">
        <v>4649065</v>
      </c>
      <c r="AG202" s="22">
        <v>0</v>
      </c>
      <c r="AH202" s="22">
        <v>0</v>
      </c>
      <c r="AI202" s="22">
        <v>0</v>
      </c>
      <c r="AJ202" s="22">
        <v>4649065</v>
      </c>
      <c r="AK202" s="22">
        <v>4681156</v>
      </c>
    </row>
    <row r="203" spans="1:37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721931</v>
      </c>
      <c r="F203" s="22">
        <v>22654</v>
      </c>
      <c r="G203" s="22">
        <v>8057</v>
      </c>
      <c r="H203" s="22">
        <v>0</v>
      </c>
      <c r="I203" s="22">
        <v>148506</v>
      </c>
      <c r="J203" s="22">
        <v>0</v>
      </c>
      <c r="K203" s="22">
        <v>22356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719</v>
      </c>
      <c r="U203" s="22">
        <v>924223</v>
      </c>
      <c r="V203" s="22">
        <v>0</v>
      </c>
      <c r="W203" s="22">
        <v>0</v>
      </c>
      <c r="X203" s="22">
        <v>19419</v>
      </c>
      <c r="Y203" s="22">
        <v>450</v>
      </c>
      <c r="Z203" s="22">
        <v>312235</v>
      </c>
      <c r="AA203" s="22">
        <v>0</v>
      </c>
      <c r="AB203" s="22">
        <v>0</v>
      </c>
      <c r="AC203" s="22">
        <v>0</v>
      </c>
      <c r="AD203" s="22">
        <v>332104</v>
      </c>
      <c r="AE203" s="22">
        <v>592119</v>
      </c>
      <c r="AF203" s="22">
        <v>1949903</v>
      </c>
      <c r="AG203" s="22">
        <v>0</v>
      </c>
      <c r="AH203" s="22">
        <v>0</v>
      </c>
      <c r="AI203" s="22">
        <v>0</v>
      </c>
      <c r="AJ203" s="22">
        <v>1949903</v>
      </c>
      <c r="AK203" s="22">
        <v>2542022</v>
      </c>
    </row>
    <row r="204" spans="1:37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658743</v>
      </c>
      <c r="F204" s="22">
        <v>51595</v>
      </c>
      <c r="G204" s="22">
        <v>76964</v>
      </c>
      <c r="H204" s="22">
        <v>-33667</v>
      </c>
      <c r="I204" s="22">
        <v>277045</v>
      </c>
      <c r="J204" s="22">
        <v>0</v>
      </c>
      <c r="K204" s="22">
        <v>93705</v>
      </c>
      <c r="L204" s="22">
        <v>0</v>
      </c>
      <c r="M204" s="22">
        <v>9870</v>
      </c>
      <c r="N204" s="22">
        <v>0</v>
      </c>
      <c r="O204" s="22">
        <v>0</v>
      </c>
      <c r="P204" s="22">
        <v>10</v>
      </c>
      <c r="Q204" s="22">
        <v>0</v>
      </c>
      <c r="R204" s="22">
        <v>22908</v>
      </c>
      <c r="S204" s="22">
        <v>0</v>
      </c>
      <c r="T204" s="22">
        <v>0</v>
      </c>
      <c r="U204" s="22">
        <v>1157173</v>
      </c>
      <c r="V204" s="22">
        <v>0</v>
      </c>
      <c r="W204" s="22">
        <v>0</v>
      </c>
      <c r="X204" s="22">
        <v>54275</v>
      </c>
      <c r="Y204" s="22">
        <v>650</v>
      </c>
      <c r="Z204" s="22">
        <v>0</v>
      </c>
      <c r="AA204" s="22">
        <v>0</v>
      </c>
      <c r="AB204" s="22">
        <v>0</v>
      </c>
      <c r="AC204" s="22">
        <v>0</v>
      </c>
      <c r="AD204" s="22">
        <v>54925</v>
      </c>
      <c r="AE204" s="22">
        <v>1102248</v>
      </c>
      <c r="AF204" s="22">
        <v>5505680</v>
      </c>
      <c r="AG204" s="22">
        <v>3000</v>
      </c>
      <c r="AH204" s="22">
        <v>1652</v>
      </c>
      <c r="AI204" s="22">
        <v>0</v>
      </c>
      <c r="AJ204" s="22">
        <v>5510332</v>
      </c>
      <c r="AK204" s="22">
        <v>6612580</v>
      </c>
    </row>
    <row r="205" spans="1:37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807684</v>
      </c>
      <c r="F205" s="22">
        <v>15556</v>
      </c>
      <c r="G205" s="22">
        <v>92</v>
      </c>
      <c r="H205" s="22">
        <v>0</v>
      </c>
      <c r="I205" s="22">
        <v>326085</v>
      </c>
      <c r="J205" s="22">
        <v>0</v>
      </c>
      <c r="K205" s="22">
        <v>27082</v>
      </c>
      <c r="L205" s="22">
        <v>0</v>
      </c>
      <c r="M205" s="22">
        <v>326248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1502747</v>
      </c>
      <c r="V205" s="22">
        <v>0</v>
      </c>
      <c r="W205" s="22">
        <v>0</v>
      </c>
      <c r="X205" s="22">
        <v>15365</v>
      </c>
      <c r="Y205" s="22">
        <v>0</v>
      </c>
      <c r="Z205" s="22">
        <v>685286</v>
      </c>
      <c r="AA205" s="22">
        <v>0</v>
      </c>
      <c r="AB205" s="22">
        <v>0</v>
      </c>
      <c r="AC205" s="22">
        <v>0</v>
      </c>
      <c r="AD205" s="22">
        <v>700651</v>
      </c>
      <c r="AE205" s="22">
        <v>802096</v>
      </c>
      <c r="AF205" s="22">
        <v>2783118</v>
      </c>
      <c r="AG205" s="22">
        <v>0</v>
      </c>
      <c r="AH205" s="22">
        <v>7123</v>
      </c>
      <c r="AI205" s="22">
        <v>0</v>
      </c>
      <c r="AJ205" s="22">
        <v>2790241</v>
      </c>
      <c r="AK205" s="22">
        <v>3592337</v>
      </c>
    </row>
    <row r="206" spans="1:37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1452191</v>
      </c>
      <c r="F206" s="22">
        <v>35594</v>
      </c>
      <c r="G206" s="22">
        <v>7101</v>
      </c>
      <c r="H206" s="22">
        <v>0</v>
      </c>
      <c r="I206" s="22">
        <v>0</v>
      </c>
      <c r="J206" s="22">
        <v>0</v>
      </c>
      <c r="K206" s="22">
        <v>81223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1576109</v>
      </c>
      <c r="V206" s="22">
        <v>0</v>
      </c>
      <c r="W206" s="22">
        <v>0</v>
      </c>
      <c r="X206" s="22">
        <v>173406</v>
      </c>
      <c r="Y206" s="22">
        <v>19823</v>
      </c>
      <c r="Z206" s="22">
        <v>97</v>
      </c>
      <c r="AA206" s="22">
        <v>402863</v>
      </c>
      <c r="AB206" s="22">
        <v>0</v>
      </c>
      <c r="AC206" s="22">
        <v>0</v>
      </c>
      <c r="AD206" s="22">
        <v>596189</v>
      </c>
      <c r="AE206" s="22">
        <v>979920</v>
      </c>
      <c r="AF206" s="22">
        <v>8788366</v>
      </c>
      <c r="AG206" s="22">
        <v>15271</v>
      </c>
      <c r="AH206" s="22">
        <v>0</v>
      </c>
      <c r="AI206" s="22">
        <v>0</v>
      </c>
      <c r="AJ206" s="22">
        <v>8803637</v>
      </c>
      <c r="AK206" s="22">
        <v>9783557</v>
      </c>
    </row>
    <row r="207" spans="1:37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595031</v>
      </c>
      <c r="F207" s="22">
        <v>52704</v>
      </c>
      <c r="G207" s="22">
        <v>19868</v>
      </c>
      <c r="H207" s="22">
        <v>0</v>
      </c>
      <c r="I207" s="22">
        <v>11336</v>
      </c>
      <c r="J207" s="22">
        <v>0</v>
      </c>
      <c r="K207" s="22">
        <v>36246</v>
      </c>
      <c r="L207" s="22">
        <v>0</v>
      </c>
      <c r="M207" s="22">
        <v>16345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731530</v>
      </c>
      <c r="V207" s="22">
        <v>0</v>
      </c>
      <c r="W207" s="22">
        <v>0</v>
      </c>
      <c r="X207" s="22">
        <v>479</v>
      </c>
      <c r="Y207" s="22">
        <v>15778</v>
      </c>
      <c r="Z207" s="22">
        <v>66468</v>
      </c>
      <c r="AA207" s="22">
        <v>122940</v>
      </c>
      <c r="AB207" s="22">
        <v>0</v>
      </c>
      <c r="AC207" s="22">
        <v>0</v>
      </c>
      <c r="AD207" s="22">
        <v>205665</v>
      </c>
      <c r="AE207" s="22">
        <v>525865</v>
      </c>
      <c r="AF207" s="22">
        <v>3013557</v>
      </c>
      <c r="AG207" s="22">
        <v>0</v>
      </c>
      <c r="AH207" s="22">
        <v>20722</v>
      </c>
      <c r="AI207" s="22">
        <v>0</v>
      </c>
      <c r="AJ207" s="22">
        <v>3034279</v>
      </c>
      <c r="AK207" s="22">
        <v>3560144</v>
      </c>
    </row>
    <row r="208" spans="1:37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711318</v>
      </c>
      <c r="F208" s="22">
        <v>38413</v>
      </c>
      <c r="G208" s="22">
        <v>24675</v>
      </c>
      <c r="H208" s="22">
        <v>0</v>
      </c>
      <c r="I208" s="22">
        <v>451342</v>
      </c>
      <c r="J208" s="22">
        <v>0</v>
      </c>
      <c r="K208" s="22">
        <v>20268</v>
      </c>
      <c r="L208" s="22">
        <v>0</v>
      </c>
      <c r="M208" s="22">
        <v>180000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1012</v>
      </c>
      <c r="U208" s="22">
        <v>1427028</v>
      </c>
      <c r="V208" s="22">
        <v>0</v>
      </c>
      <c r="W208" s="22">
        <v>0</v>
      </c>
      <c r="X208" s="22">
        <v>94181</v>
      </c>
      <c r="Y208" s="22">
        <v>1600</v>
      </c>
      <c r="Z208" s="22">
        <v>732862</v>
      </c>
      <c r="AA208" s="22">
        <v>0</v>
      </c>
      <c r="AB208" s="22">
        <v>0</v>
      </c>
      <c r="AC208" s="22">
        <v>0</v>
      </c>
      <c r="AD208" s="22">
        <v>828643</v>
      </c>
      <c r="AE208" s="22">
        <v>598385</v>
      </c>
      <c r="AF208" s="22">
        <v>4386545</v>
      </c>
      <c r="AG208" s="22">
        <v>0</v>
      </c>
      <c r="AH208" s="22">
        <v>0</v>
      </c>
      <c r="AI208" s="22">
        <v>0</v>
      </c>
      <c r="AJ208" s="22">
        <v>4386545</v>
      </c>
      <c r="AK208" s="22">
        <v>4984930</v>
      </c>
    </row>
    <row r="209" spans="1:37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4028</v>
      </c>
      <c r="F209" s="22">
        <v>162696</v>
      </c>
      <c r="G209" s="22">
        <v>79326</v>
      </c>
      <c r="H209" s="22">
        <v>0</v>
      </c>
      <c r="I209" s="22">
        <v>81314</v>
      </c>
      <c r="J209" s="22">
        <v>0</v>
      </c>
      <c r="K209" s="22">
        <v>98096</v>
      </c>
      <c r="L209" s="22">
        <v>0</v>
      </c>
      <c r="M209" s="22">
        <v>5788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4048</v>
      </c>
      <c r="T209" s="22">
        <v>0</v>
      </c>
      <c r="U209" s="22">
        <v>435296</v>
      </c>
      <c r="V209" s="22">
        <v>254432</v>
      </c>
      <c r="W209" s="22">
        <v>0</v>
      </c>
      <c r="X209" s="22">
        <v>76489</v>
      </c>
      <c r="Y209" s="22">
        <v>4967</v>
      </c>
      <c r="Z209" s="22">
        <v>768</v>
      </c>
      <c r="AA209" s="22">
        <v>413658</v>
      </c>
      <c r="AB209" s="22">
        <v>0</v>
      </c>
      <c r="AC209" s="22">
        <v>0</v>
      </c>
      <c r="AD209" s="22">
        <v>750314</v>
      </c>
      <c r="AE209" s="22">
        <v>-315018</v>
      </c>
      <c r="AF209" s="22">
        <v>9195156</v>
      </c>
      <c r="AG209" s="22">
        <v>0</v>
      </c>
      <c r="AH209" s="22">
        <v>0</v>
      </c>
      <c r="AI209" s="22">
        <v>0</v>
      </c>
      <c r="AJ209" s="22">
        <v>9195156</v>
      </c>
      <c r="AK209" s="22">
        <v>8880138</v>
      </c>
    </row>
    <row r="210" spans="1:37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945387</v>
      </c>
      <c r="F210" s="22">
        <v>69697</v>
      </c>
      <c r="G210" s="22">
        <v>10921</v>
      </c>
      <c r="H210" s="22">
        <v>-9333</v>
      </c>
      <c r="I210" s="22">
        <v>18708</v>
      </c>
      <c r="J210" s="22">
        <v>0</v>
      </c>
      <c r="K210" s="22">
        <v>30779</v>
      </c>
      <c r="L210" s="22">
        <v>0</v>
      </c>
      <c r="M210" s="22">
        <v>40300</v>
      </c>
      <c r="N210" s="22">
        <v>0</v>
      </c>
      <c r="O210" s="22">
        <v>0</v>
      </c>
      <c r="P210" s="22">
        <v>0</v>
      </c>
      <c r="Q210" s="22">
        <v>0</v>
      </c>
      <c r="R210" s="22">
        <v>191</v>
      </c>
      <c r="S210" s="22">
        <v>0</v>
      </c>
      <c r="T210" s="22">
        <v>0</v>
      </c>
      <c r="U210" s="22">
        <v>1106650</v>
      </c>
      <c r="V210" s="22">
        <v>0</v>
      </c>
      <c r="W210" s="22">
        <v>0</v>
      </c>
      <c r="X210" s="22">
        <v>54712</v>
      </c>
      <c r="Y210" s="22">
        <v>29513</v>
      </c>
      <c r="Z210" s="22">
        <v>725655</v>
      </c>
      <c r="AA210" s="22">
        <v>83005</v>
      </c>
      <c r="AB210" s="22">
        <v>0</v>
      </c>
      <c r="AC210" s="22">
        <v>0</v>
      </c>
      <c r="AD210" s="22">
        <v>892885</v>
      </c>
      <c r="AE210" s="22">
        <v>213765</v>
      </c>
      <c r="AF210" s="22">
        <v>2604132</v>
      </c>
      <c r="AG210" s="22">
        <v>0</v>
      </c>
      <c r="AH210" s="22">
        <v>1222</v>
      </c>
      <c r="AI210" s="22">
        <v>0</v>
      </c>
      <c r="AJ210" s="22">
        <v>2605354</v>
      </c>
      <c r="AK210" s="22">
        <v>2819119</v>
      </c>
    </row>
    <row r="211" spans="1:37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457668</v>
      </c>
      <c r="F211" s="22">
        <v>27331</v>
      </c>
      <c r="G211" s="22">
        <v>6641</v>
      </c>
      <c r="H211" s="22">
        <v>0</v>
      </c>
      <c r="I211" s="22">
        <v>25265</v>
      </c>
      <c r="J211" s="22">
        <v>0</v>
      </c>
      <c r="K211" s="22">
        <v>34487</v>
      </c>
      <c r="L211" s="22">
        <v>0</v>
      </c>
      <c r="M211" s="22">
        <v>51286</v>
      </c>
      <c r="N211" s="22">
        <v>0</v>
      </c>
      <c r="O211" s="22">
        <v>0</v>
      </c>
      <c r="P211" s="22">
        <v>0</v>
      </c>
      <c r="Q211" s="22">
        <v>0</v>
      </c>
      <c r="R211" s="22">
        <v>162385</v>
      </c>
      <c r="S211" s="22">
        <v>70</v>
      </c>
      <c r="T211" s="22">
        <v>0</v>
      </c>
      <c r="U211" s="22">
        <v>765133</v>
      </c>
      <c r="V211" s="22">
        <v>0</v>
      </c>
      <c r="W211" s="22">
        <v>7820</v>
      </c>
      <c r="X211" s="22">
        <v>31003</v>
      </c>
      <c r="Y211" s="22">
        <v>0</v>
      </c>
      <c r="Z211" s="22">
        <v>73522</v>
      </c>
      <c r="AA211" s="22">
        <v>0</v>
      </c>
      <c r="AB211" s="22">
        <v>17437</v>
      </c>
      <c r="AC211" s="22">
        <v>106809</v>
      </c>
      <c r="AD211" s="22">
        <v>236591</v>
      </c>
      <c r="AE211" s="22">
        <v>528542</v>
      </c>
      <c r="AF211" s="22">
        <v>2740243</v>
      </c>
      <c r="AG211" s="22">
        <v>0</v>
      </c>
      <c r="AH211" s="22">
        <v>15120</v>
      </c>
      <c r="AI211" s="22">
        <v>0</v>
      </c>
      <c r="AJ211" s="22">
        <v>2755363</v>
      </c>
      <c r="AK211" s="22">
        <v>3283905</v>
      </c>
    </row>
    <row r="212" spans="1:37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998237</v>
      </c>
      <c r="F212" s="22">
        <v>3318</v>
      </c>
      <c r="G212" s="22">
        <v>1798</v>
      </c>
      <c r="H212" s="22">
        <v>0</v>
      </c>
      <c r="I212" s="22">
        <v>21028</v>
      </c>
      <c r="J212" s="22">
        <v>8786</v>
      </c>
      <c r="K212" s="22">
        <v>12958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1046125</v>
      </c>
      <c r="V212" s="22">
        <v>0</v>
      </c>
      <c r="W212" s="22">
        <v>0</v>
      </c>
      <c r="X212" s="22">
        <v>17543</v>
      </c>
      <c r="Y212" s="22">
        <v>21644</v>
      </c>
      <c r="Z212" s="22">
        <v>597562</v>
      </c>
      <c r="AA212" s="22">
        <v>8562</v>
      </c>
      <c r="AB212" s="22">
        <v>0</v>
      </c>
      <c r="AC212" s="22">
        <v>0</v>
      </c>
      <c r="AD212" s="22">
        <v>645311</v>
      </c>
      <c r="AE212" s="22">
        <v>400814</v>
      </c>
      <c r="AF212" s="22">
        <v>5052045</v>
      </c>
      <c r="AG212" s="22">
        <v>0</v>
      </c>
      <c r="AH212" s="22">
        <v>5102</v>
      </c>
      <c r="AI212" s="22">
        <v>0</v>
      </c>
      <c r="AJ212" s="22">
        <v>5057147</v>
      </c>
      <c r="AK212" s="22">
        <v>5457961</v>
      </c>
    </row>
    <row r="213" spans="1:37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3162783</v>
      </c>
      <c r="F213" s="22">
        <v>42147</v>
      </c>
      <c r="G213" s="22">
        <v>36356</v>
      </c>
      <c r="H213" s="22">
        <v>0</v>
      </c>
      <c r="I213" s="22">
        <v>774325</v>
      </c>
      <c r="J213" s="22">
        <v>187144</v>
      </c>
      <c r="K213" s="22">
        <v>316216</v>
      </c>
      <c r="L213" s="22">
        <v>0</v>
      </c>
      <c r="M213" s="22">
        <v>1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32792</v>
      </c>
      <c r="U213" s="22">
        <v>4551764</v>
      </c>
      <c r="V213" s="22">
        <v>0</v>
      </c>
      <c r="W213" s="22">
        <v>0</v>
      </c>
      <c r="X213" s="22">
        <v>47390</v>
      </c>
      <c r="Y213" s="22">
        <v>0</v>
      </c>
      <c r="Z213" s="22">
        <v>606697</v>
      </c>
      <c r="AA213" s="22">
        <v>3398679</v>
      </c>
      <c r="AB213" s="22">
        <v>0</v>
      </c>
      <c r="AC213" s="22">
        <v>0</v>
      </c>
      <c r="AD213" s="22">
        <v>4052766</v>
      </c>
      <c r="AE213" s="22">
        <v>498998</v>
      </c>
      <c r="AF213" s="22">
        <v>13994660</v>
      </c>
      <c r="AG213" s="22">
        <v>25365</v>
      </c>
      <c r="AH213" s="22">
        <v>15089</v>
      </c>
      <c r="AI213" s="22">
        <v>0</v>
      </c>
      <c r="AJ213" s="22">
        <v>14035114</v>
      </c>
      <c r="AK213" s="22">
        <v>14534112</v>
      </c>
    </row>
    <row r="214" spans="1:37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1380040</v>
      </c>
      <c r="F214" s="22">
        <v>108323</v>
      </c>
      <c r="G214" s="22">
        <v>76761</v>
      </c>
      <c r="H214" s="22">
        <v>-16210</v>
      </c>
      <c r="I214" s="22">
        <v>383889</v>
      </c>
      <c r="J214" s="22">
        <v>0</v>
      </c>
      <c r="K214" s="22">
        <v>32219</v>
      </c>
      <c r="L214" s="22">
        <v>0</v>
      </c>
      <c r="M214" s="22">
        <v>106474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2071496</v>
      </c>
      <c r="V214" s="22">
        <v>0</v>
      </c>
      <c r="W214" s="22">
        <v>0</v>
      </c>
      <c r="X214" s="22">
        <v>85338</v>
      </c>
      <c r="Y214" s="22">
        <v>6593</v>
      </c>
      <c r="Z214" s="22">
        <v>391708</v>
      </c>
      <c r="AA214" s="22">
        <v>9054</v>
      </c>
      <c r="AB214" s="22">
        <v>0</v>
      </c>
      <c r="AC214" s="22">
        <v>0</v>
      </c>
      <c r="AD214" s="22">
        <v>492693</v>
      </c>
      <c r="AE214" s="22">
        <v>1578803</v>
      </c>
      <c r="AF214" s="22">
        <v>5135568</v>
      </c>
      <c r="AG214" s="22">
        <v>0</v>
      </c>
      <c r="AH214" s="22">
        <v>13117</v>
      </c>
      <c r="AI214" s="22">
        <v>0</v>
      </c>
      <c r="AJ214" s="22">
        <v>5148685</v>
      </c>
      <c r="AK214" s="22">
        <v>6727488</v>
      </c>
    </row>
    <row r="215" spans="1:37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756426</v>
      </c>
      <c r="F215" s="22">
        <v>45143</v>
      </c>
      <c r="G215" s="22">
        <v>17810</v>
      </c>
      <c r="H215" s="22">
        <v>0</v>
      </c>
      <c r="I215" s="22">
        <v>10127</v>
      </c>
      <c r="J215" s="22">
        <v>0</v>
      </c>
      <c r="K215" s="22">
        <v>64588</v>
      </c>
      <c r="L215" s="22">
        <v>0</v>
      </c>
      <c r="M215" s="22">
        <v>198252</v>
      </c>
      <c r="N215" s="22">
        <v>0</v>
      </c>
      <c r="O215" s="22">
        <v>0</v>
      </c>
      <c r="P215" s="22">
        <v>0</v>
      </c>
      <c r="Q215" s="22">
        <v>0</v>
      </c>
      <c r="R215" s="22">
        <v>251905</v>
      </c>
      <c r="S215" s="22">
        <v>0</v>
      </c>
      <c r="T215" s="22">
        <v>5306</v>
      </c>
      <c r="U215" s="22">
        <v>1349557</v>
      </c>
      <c r="V215" s="22">
        <v>0</v>
      </c>
      <c r="W215" s="22">
        <v>0</v>
      </c>
      <c r="X215" s="22">
        <v>47853</v>
      </c>
      <c r="Y215" s="22">
        <v>6640</v>
      </c>
      <c r="Z215" s="22">
        <v>356762</v>
      </c>
      <c r="AA215" s="22">
        <v>411569</v>
      </c>
      <c r="AB215" s="22">
        <v>0</v>
      </c>
      <c r="AC215" s="22">
        <v>0</v>
      </c>
      <c r="AD215" s="22">
        <v>822824</v>
      </c>
      <c r="AE215" s="22">
        <v>526733</v>
      </c>
      <c r="AF215" s="22">
        <v>4681362</v>
      </c>
      <c r="AG215" s="22">
        <v>0</v>
      </c>
      <c r="AH215" s="22">
        <v>0</v>
      </c>
      <c r="AI215" s="22">
        <v>0</v>
      </c>
      <c r="AJ215" s="22">
        <v>4681362</v>
      </c>
      <c r="AK215" s="22">
        <v>5208095</v>
      </c>
    </row>
    <row r="216" spans="1:37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454263</v>
      </c>
      <c r="F216" s="22">
        <v>36161</v>
      </c>
      <c r="G216" s="22">
        <v>14677</v>
      </c>
      <c r="H216" s="22">
        <v>0</v>
      </c>
      <c r="I216" s="22">
        <v>237946</v>
      </c>
      <c r="J216" s="22">
        <v>0</v>
      </c>
      <c r="K216" s="22">
        <v>40222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783269</v>
      </c>
      <c r="V216" s="22">
        <v>0</v>
      </c>
      <c r="W216" s="22">
        <v>0</v>
      </c>
      <c r="X216" s="22">
        <v>8066</v>
      </c>
      <c r="Y216" s="22">
        <v>6752</v>
      </c>
      <c r="Z216" s="22">
        <v>492621</v>
      </c>
      <c r="AA216" s="22">
        <v>0</v>
      </c>
      <c r="AB216" s="22">
        <v>0</v>
      </c>
      <c r="AC216" s="22">
        <v>0</v>
      </c>
      <c r="AD216" s="22">
        <v>507439</v>
      </c>
      <c r="AE216" s="22">
        <v>275830</v>
      </c>
      <c r="AF216" s="22">
        <v>2768869</v>
      </c>
      <c r="AG216" s="22">
        <v>0</v>
      </c>
      <c r="AH216" s="22">
        <v>0</v>
      </c>
      <c r="AI216" s="22">
        <v>0</v>
      </c>
      <c r="AJ216" s="22">
        <v>2768869</v>
      </c>
      <c r="AK216" s="22">
        <v>3044699</v>
      </c>
    </row>
    <row r="217" spans="1:37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1284962</v>
      </c>
      <c r="F217" s="22">
        <v>62283</v>
      </c>
      <c r="G217" s="22">
        <v>163776</v>
      </c>
      <c r="H217" s="22">
        <v>-22963</v>
      </c>
      <c r="I217" s="22">
        <v>36583</v>
      </c>
      <c r="J217" s="22">
        <v>0</v>
      </c>
      <c r="K217" s="22">
        <v>98924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1623565</v>
      </c>
      <c r="V217" s="22">
        <v>0</v>
      </c>
      <c r="W217" s="22">
        <v>0</v>
      </c>
      <c r="X217" s="22">
        <v>120422</v>
      </c>
      <c r="Y217" s="22">
        <v>0</v>
      </c>
      <c r="Z217" s="22">
        <v>1250</v>
      </c>
      <c r="AA217" s="22">
        <v>344617</v>
      </c>
      <c r="AB217" s="22">
        <v>0</v>
      </c>
      <c r="AC217" s="22">
        <v>0</v>
      </c>
      <c r="AD217" s="22">
        <v>466289</v>
      </c>
      <c r="AE217" s="22">
        <v>1157276</v>
      </c>
      <c r="AF217" s="22">
        <v>8629518</v>
      </c>
      <c r="AG217" s="22">
        <v>0</v>
      </c>
      <c r="AH217" s="22">
        <v>5451</v>
      </c>
      <c r="AI217" s="22">
        <v>0</v>
      </c>
      <c r="AJ217" s="22">
        <v>8634969</v>
      </c>
      <c r="AK217" s="22">
        <v>9792245</v>
      </c>
    </row>
    <row r="218" spans="1:37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356302</v>
      </c>
      <c r="F218" s="22">
        <v>59594</v>
      </c>
      <c r="G218" s="22">
        <v>14158</v>
      </c>
      <c r="H218" s="22">
        <v>0</v>
      </c>
      <c r="I218" s="22">
        <v>68570</v>
      </c>
      <c r="J218" s="22">
        <v>0</v>
      </c>
      <c r="K218" s="22">
        <v>53583</v>
      </c>
      <c r="L218" s="22">
        <v>0</v>
      </c>
      <c r="M218" s="22">
        <v>23084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575291</v>
      </c>
      <c r="V218" s="22">
        <v>0</v>
      </c>
      <c r="W218" s="22">
        <v>0</v>
      </c>
      <c r="X218" s="22">
        <v>25096</v>
      </c>
      <c r="Y218" s="22">
        <v>0</v>
      </c>
      <c r="Z218" s="22">
        <v>85629</v>
      </c>
      <c r="AA218" s="22">
        <v>0</v>
      </c>
      <c r="AB218" s="22">
        <v>0</v>
      </c>
      <c r="AC218" s="22">
        <v>0</v>
      </c>
      <c r="AD218" s="22">
        <v>110725</v>
      </c>
      <c r="AE218" s="22">
        <v>464566</v>
      </c>
      <c r="AF218" s="22">
        <v>5618944</v>
      </c>
      <c r="AG218" s="22">
        <v>0</v>
      </c>
      <c r="AH218" s="22">
        <v>0</v>
      </c>
      <c r="AI218" s="22">
        <v>95000</v>
      </c>
      <c r="AJ218" s="22">
        <v>5713944</v>
      </c>
      <c r="AK218" s="22">
        <v>6178510</v>
      </c>
    </row>
    <row r="219" spans="1:37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1183321</v>
      </c>
      <c r="F219" s="22">
        <v>37533</v>
      </c>
      <c r="G219" s="22">
        <v>91733</v>
      </c>
      <c r="H219" s="22">
        <v>-56652</v>
      </c>
      <c r="I219" s="22">
        <v>17826</v>
      </c>
      <c r="J219" s="22">
        <v>148081</v>
      </c>
      <c r="K219" s="22">
        <v>55699</v>
      </c>
      <c r="L219" s="22">
        <v>0</v>
      </c>
      <c r="M219" s="22">
        <v>22023</v>
      </c>
      <c r="N219" s="22">
        <v>6777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108109</v>
      </c>
      <c r="U219" s="22">
        <v>1614450</v>
      </c>
      <c r="V219" s="22">
        <v>0</v>
      </c>
      <c r="W219" s="22">
        <v>0</v>
      </c>
      <c r="X219" s="22">
        <v>50625</v>
      </c>
      <c r="Y219" s="22">
        <v>1500</v>
      </c>
      <c r="Z219" s="22">
        <v>53969</v>
      </c>
      <c r="AA219" s="22">
        <v>64529</v>
      </c>
      <c r="AB219" s="22">
        <v>0</v>
      </c>
      <c r="AC219" s="22">
        <v>0</v>
      </c>
      <c r="AD219" s="22">
        <v>170623</v>
      </c>
      <c r="AE219" s="22">
        <v>1443827</v>
      </c>
      <c r="AF219" s="22">
        <v>4515338</v>
      </c>
      <c r="AG219" s="22">
        <v>0</v>
      </c>
      <c r="AH219" s="22">
        <v>0</v>
      </c>
      <c r="AI219" s="22">
        <v>0</v>
      </c>
      <c r="AJ219" s="22">
        <v>4515338</v>
      </c>
      <c r="AK219" s="22">
        <v>5959165</v>
      </c>
    </row>
    <row r="220" spans="1:37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974587</v>
      </c>
      <c r="F220" s="22">
        <v>40878</v>
      </c>
      <c r="G220" s="22">
        <v>43107</v>
      </c>
      <c r="H220" s="22">
        <v>0</v>
      </c>
      <c r="I220" s="22">
        <v>0</v>
      </c>
      <c r="J220" s="22">
        <v>0</v>
      </c>
      <c r="K220" s="22">
        <v>50471</v>
      </c>
      <c r="L220" s="22">
        <v>0</v>
      </c>
      <c r="M220" s="22">
        <v>0</v>
      </c>
      <c r="N220" s="22">
        <v>0</v>
      </c>
      <c r="O220" s="22">
        <v>0</v>
      </c>
      <c r="P220" s="22">
        <v>10</v>
      </c>
      <c r="Q220" s="22">
        <v>0</v>
      </c>
      <c r="R220" s="22">
        <v>0</v>
      </c>
      <c r="S220" s="22">
        <v>0</v>
      </c>
      <c r="T220" s="22">
        <v>0</v>
      </c>
      <c r="U220" s="22">
        <v>1109053</v>
      </c>
      <c r="V220" s="22">
        <v>0</v>
      </c>
      <c r="W220" s="22">
        <v>0</v>
      </c>
      <c r="X220" s="22">
        <v>61425</v>
      </c>
      <c r="Y220" s="22">
        <v>10328</v>
      </c>
      <c r="Z220" s="22">
        <v>740</v>
      </c>
      <c r="AA220" s="22">
        <v>543323</v>
      </c>
      <c r="AB220" s="22">
        <v>0</v>
      </c>
      <c r="AC220" s="22">
        <v>0</v>
      </c>
      <c r="AD220" s="22">
        <v>615816</v>
      </c>
      <c r="AE220" s="22">
        <v>493237</v>
      </c>
      <c r="AF220" s="22">
        <v>4184674</v>
      </c>
      <c r="AG220" s="22">
        <v>0</v>
      </c>
      <c r="AH220" s="22">
        <v>15401</v>
      </c>
      <c r="AI220" s="22">
        <v>0</v>
      </c>
      <c r="AJ220" s="22">
        <v>4200075</v>
      </c>
      <c r="AK220" s="22">
        <v>4693312</v>
      </c>
    </row>
    <row r="221" spans="1:37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1004125</v>
      </c>
      <c r="F221" s="22">
        <v>67878</v>
      </c>
      <c r="G221" s="22">
        <v>19902</v>
      </c>
      <c r="H221" s="22">
        <v>0</v>
      </c>
      <c r="I221" s="22">
        <v>0</v>
      </c>
      <c r="J221" s="22">
        <v>0</v>
      </c>
      <c r="K221" s="22">
        <v>109188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676</v>
      </c>
      <c r="S221" s="22">
        <v>0</v>
      </c>
      <c r="T221" s="22">
        <v>0</v>
      </c>
      <c r="U221" s="22">
        <v>1201769</v>
      </c>
      <c r="V221" s="22">
        <v>0</v>
      </c>
      <c r="W221" s="22">
        <v>0</v>
      </c>
      <c r="X221" s="22">
        <v>116340</v>
      </c>
      <c r="Y221" s="22">
        <v>0</v>
      </c>
      <c r="Z221" s="22">
        <v>41895</v>
      </c>
      <c r="AA221" s="22">
        <v>61078</v>
      </c>
      <c r="AB221" s="22">
        <v>107119</v>
      </c>
      <c r="AC221" s="22">
        <v>0</v>
      </c>
      <c r="AD221" s="22">
        <v>326432</v>
      </c>
      <c r="AE221" s="22">
        <v>875337</v>
      </c>
      <c r="AF221" s="22">
        <v>5400111</v>
      </c>
      <c r="AG221" s="22">
        <v>0</v>
      </c>
      <c r="AH221" s="22">
        <v>0</v>
      </c>
      <c r="AI221" s="22">
        <v>0</v>
      </c>
      <c r="AJ221" s="22">
        <v>5400111</v>
      </c>
      <c r="AK221" s="22">
        <v>6275448</v>
      </c>
    </row>
    <row r="222" spans="1:37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1657692</v>
      </c>
      <c r="F222" s="22">
        <v>47074</v>
      </c>
      <c r="G222" s="22">
        <v>20523</v>
      </c>
      <c r="H222" s="22">
        <v>0</v>
      </c>
      <c r="I222" s="22">
        <v>397366</v>
      </c>
      <c r="J222" s="22">
        <v>0</v>
      </c>
      <c r="K222" s="22">
        <v>43804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2166459</v>
      </c>
      <c r="V222" s="22">
        <v>0</v>
      </c>
      <c r="W222" s="22">
        <v>0</v>
      </c>
      <c r="X222" s="22">
        <v>70265</v>
      </c>
      <c r="Y222" s="22">
        <v>6337</v>
      </c>
      <c r="Z222" s="22">
        <v>788196</v>
      </c>
      <c r="AA222" s="22">
        <v>0</v>
      </c>
      <c r="AB222" s="22">
        <v>0</v>
      </c>
      <c r="AC222" s="22">
        <v>0</v>
      </c>
      <c r="AD222" s="22">
        <v>864798</v>
      </c>
      <c r="AE222" s="22">
        <v>1301661</v>
      </c>
      <c r="AF222" s="22">
        <v>2670733</v>
      </c>
      <c r="AG222" s="22">
        <v>0</v>
      </c>
      <c r="AH222" s="22">
        <v>5409</v>
      </c>
      <c r="AI222" s="22">
        <v>45918</v>
      </c>
      <c r="AJ222" s="22">
        <v>2722060</v>
      </c>
      <c r="AK222" s="22">
        <v>4023721</v>
      </c>
    </row>
    <row r="223" spans="1:37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248609</v>
      </c>
      <c r="F223" s="22">
        <v>86992</v>
      </c>
      <c r="G223" s="22">
        <v>49874</v>
      </c>
      <c r="H223" s="22">
        <v>0</v>
      </c>
      <c r="I223" s="22">
        <v>180238</v>
      </c>
      <c r="J223" s="22">
        <v>0</v>
      </c>
      <c r="K223" s="22">
        <v>77310</v>
      </c>
      <c r="L223" s="22">
        <v>0</v>
      </c>
      <c r="M223" s="22">
        <v>117075</v>
      </c>
      <c r="N223" s="22">
        <v>0</v>
      </c>
      <c r="O223" s="22">
        <v>0</v>
      </c>
      <c r="P223" s="22">
        <v>0</v>
      </c>
      <c r="Q223" s="22">
        <v>0</v>
      </c>
      <c r="R223" s="22">
        <v>302783</v>
      </c>
      <c r="S223" s="22">
        <v>0</v>
      </c>
      <c r="T223" s="22">
        <v>0</v>
      </c>
      <c r="U223" s="22">
        <v>1062881</v>
      </c>
      <c r="V223" s="22">
        <v>190000</v>
      </c>
      <c r="W223" s="22">
        <v>0</v>
      </c>
      <c r="X223" s="22">
        <v>224884</v>
      </c>
      <c r="Y223" s="22">
        <v>0</v>
      </c>
      <c r="Z223" s="22">
        <v>356712</v>
      </c>
      <c r="AA223" s="22">
        <v>2330121</v>
      </c>
      <c r="AB223" s="22">
        <v>0</v>
      </c>
      <c r="AC223" s="22">
        <v>270934</v>
      </c>
      <c r="AD223" s="22">
        <v>3372651</v>
      </c>
      <c r="AE223" s="22">
        <v>-2309770</v>
      </c>
      <c r="AF223" s="22">
        <v>15671695</v>
      </c>
      <c r="AG223" s="22">
        <v>0</v>
      </c>
      <c r="AH223" s="22">
        <v>997</v>
      </c>
      <c r="AI223" s="22">
        <v>0</v>
      </c>
      <c r="AJ223" s="22">
        <v>15672692</v>
      </c>
      <c r="AK223" s="22">
        <v>13362922</v>
      </c>
    </row>
    <row r="224" spans="1:37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735677</v>
      </c>
      <c r="F224" s="22">
        <v>29422</v>
      </c>
      <c r="G224" s="22">
        <v>61911</v>
      </c>
      <c r="H224" s="22">
        <v>0</v>
      </c>
      <c r="I224" s="22">
        <v>23087</v>
      </c>
      <c r="J224" s="22">
        <v>0</v>
      </c>
      <c r="K224" s="22">
        <v>14443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65642</v>
      </c>
      <c r="S224" s="22">
        <v>0</v>
      </c>
      <c r="T224" s="22">
        <v>0</v>
      </c>
      <c r="U224" s="22">
        <v>930182</v>
      </c>
      <c r="V224" s="22">
        <v>0</v>
      </c>
      <c r="W224" s="22">
        <v>14115</v>
      </c>
      <c r="X224" s="22">
        <v>41312</v>
      </c>
      <c r="Y224" s="22">
        <v>0</v>
      </c>
      <c r="Z224" s="22">
        <v>194547</v>
      </c>
      <c r="AA224" s="22">
        <v>0</v>
      </c>
      <c r="AB224" s="22">
        <v>0</v>
      </c>
      <c r="AC224" s="22">
        <v>0</v>
      </c>
      <c r="AD224" s="22">
        <v>249974</v>
      </c>
      <c r="AE224" s="22">
        <v>680208</v>
      </c>
      <c r="AF224" s="22">
        <v>6876324</v>
      </c>
      <c r="AG224" s="22">
        <v>7668</v>
      </c>
      <c r="AH224" s="22">
        <v>0</v>
      </c>
      <c r="AI224" s="22">
        <v>0</v>
      </c>
      <c r="AJ224" s="22">
        <v>6883992</v>
      </c>
      <c r="AK224" s="22">
        <v>7564200</v>
      </c>
    </row>
    <row r="225" spans="1:37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647071</v>
      </c>
      <c r="F225" s="22">
        <v>20162</v>
      </c>
      <c r="G225" s="22">
        <v>17114</v>
      </c>
      <c r="H225" s="22">
        <v>0</v>
      </c>
      <c r="I225" s="22">
        <v>27597</v>
      </c>
      <c r="J225" s="22">
        <v>756000</v>
      </c>
      <c r="K225" s="22">
        <v>27729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10</v>
      </c>
      <c r="S225" s="22">
        <v>0</v>
      </c>
      <c r="T225" s="22">
        <v>0</v>
      </c>
      <c r="U225" s="22">
        <v>1495683</v>
      </c>
      <c r="V225" s="22">
        <v>0</v>
      </c>
      <c r="W225" s="22">
        <v>0</v>
      </c>
      <c r="X225" s="22">
        <v>33065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33065</v>
      </c>
      <c r="AE225" s="22">
        <v>1462618</v>
      </c>
      <c r="AF225" s="22">
        <v>2855957</v>
      </c>
      <c r="AG225" s="22">
        <v>0</v>
      </c>
      <c r="AH225" s="22">
        <v>136</v>
      </c>
      <c r="AI225" s="22">
        <v>0</v>
      </c>
      <c r="AJ225" s="22">
        <v>2856093</v>
      </c>
      <c r="AK225" s="22">
        <v>4318711</v>
      </c>
    </row>
    <row r="226" spans="1:37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121174</v>
      </c>
      <c r="F226" s="22">
        <v>23612</v>
      </c>
      <c r="G226" s="22">
        <v>3806</v>
      </c>
      <c r="H226" s="22">
        <v>-2500</v>
      </c>
      <c r="I226" s="22">
        <v>732339</v>
      </c>
      <c r="J226" s="22">
        <v>0</v>
      </c>
      <c r="K226" s="22">
        <v>26414</v>
      </c>
      <c r="L226" s="22">
        <v>0</v>
      </c>
      <c r="M226" s="22">
        <v>24398</v>
      </c>
      <c r="N226" s="22">
        <v>0</v>
      </c>
      <c r="O226" s="22">
        <v>0</v>
      </c>
      <c r="P226" s="22">
        <v>0</v>
      </c>
      <c r="Q226" s="22">
        <v>0</v>
      </c>
      <c r="R226" s="22">
        <v>11543</v>
      </c>
      <c r="S226" s="22">
        <v>0</v>
      </c>
      <c r="T226" s="22">
        <v>0</v>
      </c>
      <c r="U226" s="22">
        <v>940786</v>
      </c>
      <c r="V226" s="22">
        <v>0</v>
      </c>
      <c r="W226" s="22">
        <v>0</v>
      </c>
      <c r="X226" s="22">
        <v>153146</v>
      </c>
      <c r="Y226" s="22">
        <v>27355</v>
      </c>
      <c r="Z226" s="22">
        <v>0</v>
      </c>
      <c r="AA226" s="22">
        <v>278265</v>
      </c>
      <c r="AB226" s="22">
        <v>0</v>
      </c>
      <c r="AC226" s="22">
        <v>0</v>
      </c>
      <c r="AD226" s="22">
        <v>458766</v>
      </c>
      <c r="AE226" s="22">
        <v>482020</v>
      </c>
      <c r="AF226" s="22">
        <v>5569661</v>
      </c>
      <c r="AG226" s="22">
        <v>0</v>
      </c>
      <c r="AH226" s="22">
        <v>8626</v>
      </c>
      <c r="AI226" s="22">
        <v>0</v>
      </c>
      <c r="AJ226" s="22">
        <v>5578287</v>
      </c>
      <c r="AK226" s="22">
        <v>6060307</v>
      </c>
    </row>
    <row r="227" spans="1:37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487893</v>
      </c>
      <c r="F227" s="22">
        <v>7131</v>
      </c>
      <c r="G227" s="22">
        <v>1790</v>
      </c>
      <c r="H227" s="22">
        <v>0</v>
      </c>
      <c r="I227" s="22">
        <v>246530</v>
      </c>
      <c r="J227" s="22">
        <v>0</v>
      </c>
      <c r="K227" s="22">
        <v>4120</v>
      </c>
      <c r="L227" s="22">
        <v>0</v>
      </c>
      <c r="M227" s="22">
        <v>1195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1499</v>
      </c>
      <c r="U227" s="22">
        <v>750158</v>
      </c>
      <c r="V227" s="22">
        <v>0</v>
      </c>
      <c r="W227" s="22">
        <v>0</v>
      </c>
      <c r="X227" s="22">
        <v>23975</v>
      </c>
      <c r="Y227" s="22">
        <v>0</v>
      </c>
      <c r="Z227" s="22">
        <v>294077</v>
      </c>
      <c r="AA227" s="22">
        <v>0</v>
      </c>
      <c r="AB227" s="22">
        <v>0</v>
      </c>
      <c r="AC227" s="22">
        <v>0</v>
      </c>
      <c r="AD227" s="22">
        <v>318052</v>
      </c>
      <c r="AE227" s="22">
        <v>432106</v>
      </c>
      <c r="AF227" s="22">
        <v>2992164</v>
      </c>
      <c r="AG227" s="22">
        <v>0</v>
      </c>
      <c r="AH227" s="22">
        <v>0</v>
      </c>
      <c r="AI227" s="22">
        <v>0</v>
      </c>
      <c r="AJ227" s="22">
        <v>2992164</v>
      </c>
      <c r="AK227" s="22">
        <v>3424270</v>
      </c>
    </row>
    <row r="228" spans="1:37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130113</v>
      </c>
      <c r="F228" s="22">
        <v>8923</v>
      </c>
      <c r="G228" s="22">
        <v>83174</v>
      </c>
      <c r="H228" s="22">
        <v>-65263</v>
      </c>
      <c r="I228" s="22">
        <v>493782</v>
      </c>
      <c r="J228" s="22">
        <v>0</v>
      </c>
      <c r="K228" s="22">
        <v>8347</v>
      </c>
      <c r="L228" s="22">
        <v>0</v>
      </c>
      <c r="M228" s="22">
        <v>1631</v>
      </c>
      <c r="N228" s="22">
        <v>0</v>
      </c>
      <c r="O228" s="22">
        <v>10</v>
      </c>
      <c r="P228" s="22">
        <v>0</v>
      </c>
      <c r="Q228" s="22">
        <v>0</v>
      </c>
      <c r="R228" s="22">
        <v>1285</v>
      </c>
      <c r="S228" s="22">
        <v>0</v>
      </c>
      <c r="T228" s="22">
        <v>0</v>
      </c>
      <c r="U228" s="22">
        <v>662002</v>
      </c>
      <c r="V228" s="22">
        <v>91023</v>
      </c>
      <c r="W228" s="22">
        <v>0</v>
      </c>
      <c r="X228" s="22">
        <v>88813</v>
      </c>
      <c r="Y228" s="22">
        <v>1000</v>
      </c>
      <c r="Z228" s="22">
        <v>872781</v>
      </c>
      <c r="AA228" s="22">
        <v>0</v>
      </c>
      <c r="AB228" s="22">
        <v>0</v>
      </c>
      <c r="AC228" s="22">
        <v>0</v>
      </c>
      <c r="AD228" s="22">
        <v>1053617</v>
      </c>
      <c r="AE228" s="22">
        <v>-391615</v>
      </c>
      <c r="AF228" s="22">
        <v>3859472</v>
      </c>
      <c r="AG228" s="22">
        <v>0</v>
      </c>
      <c r="AH228" s="22">
        <v>41355</v>
      </c>
      <c r="AI228" s="22">
        <v>0</v>
      </c>
      <c r="AJ228" s="22">
        <v>3900827</v>
      </c>
      <c r="AK228" s="22">
        <v>3509212</v>
      </c>
    </row>
    <row r="229" spans="1:37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1043044</v>
      </c>
      <c r="F229" s="22">
        <v>63601</v>
      </c>
      <c r="G229" s="22">
        <v>41423</v>
      </c>
      <c r="H229" s="22">
        <v>0</v>
      </c>
      <c r="I229" s="22">
        <v>360919</v>
      </c>
      <c r="J229" s="22">
        <v>0</v>
      </c>
      <c r="K229" s="22">
        <v>51633</v>
      </c>
      <c r="L229" s="22">
        <v>0</v>
      </c>
      <c r="M229" s="22">
        <v>32747</v>
      </c>
      <c r="N229" s="22">
        <v>0</v>
      </c>
      <c r="O229" s="22">
        <v>0</v>
      </c>
      <c r="P229" s="22">
        <v>10</v>
      </c>
      <c r="Q229" s="22">
        <v>0</v>
      </c>
      <c r="R229" s="22">
        <v>1651</v>
      </c>
      <c r="S229" s="22">
        <v>827</v>
      </c>
      <c r="T229" s="22">
        <v>30278</v>
      </c>
      <c r="U229" s="22">
        <v>1626133</v>
      </c>
      <c r="V229" s="22">
        <v>0</v>
      </c>
      <c r="W229" s="22">
        <v>733</v>
      </c>
      <c r="X229" s="22">
        <v>68305</v>
      </c>
      <c r="Y229" s="22">
        <v>0</v>
      </c>
      <c r="Z229" s="22">
        <v>157667</v>
      </c>
      <c r="AA229" s="22">
        <v>0</v>
      </c>
      <c r="AB229" s="22">
        <v>0</v>
      </c>
      <c r="AC229" s="22">
        <v>0</v>
      </c>
      <c r="AD229" s="22">
        <v>226705</v>
      </c>
      <c r="AE229" s="22">
        <v>1399428</v>
      </c>
      <c r="AF229" s="22">
        <v>7846550</v>
      </c>
      <c r="AG229" s="22">
        <v>1450</v>
      </c>
      <c r="AH229" s="22">
        <v>16346</v>
      </c>
      <c r="AI229" s="22">
        <v>0</v>
      </c>
      <c r="AJ229" s="22">
        <v>7864346</v>
      </c>
      <c r="AK229" s="22">
        <v>9263774</v>
      </c>
    </row>
    <row r="230" spans="1:37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217264</v>
      </c>
      <c r="F230" s="22">
        <v>20900</v>
      </c>
      <c r="G230" s="22">
        <v>10756</v>
      </c>
      <c r="H230" s="22">
        <v>0</v>
      </c>
      <c r="I230" s="22">
        <v>2230</v>
      </c>
      <c r="J230" s="22">
        <v>0</v>
      </c>
      <c r="K230" s="22">
        <v>25056</v>
      </c>
      <c r="L230" s="22">
        <v>0</v>
      </c>
      <c r="M230" s="22">
        <v>28964</v>
      </c>
      <c r="N230" s="22">
        <v>0</v>
      </c>
      <c r="O230" s="22">
        <v>0</v>
      </c>
      <c r="P230" s="22">
        <v>0</v>
      </c>
      <c r="Q230" s="22">
        <v>0</v>
      </c>
      <c r="R230" s="22">
        <v>1869</v>
      </c>
      <c r="S230" s="22">
        <v>0</v>
      </c>
      <c r="T230" s="22">
        <v>0</v>
      </c>
      <c r="U230" s="22">
        <v>307039</v>
      </c>
      <c r="V230" s="22">
        <v>0</v>
      </c>
      <c r="W230" s="22">
        <v>0</v>
      </c>
      <c r="X230" s="22">
        <v>19092</v>
      </c>
      <c r="Y230" s="22">
        <v>7750</v>
      </c>
      <c r="Z230" s="22">
        <v>0</v>
      </c>
      <c r="AA230" s="22">
        <v>87196</v>
      </c>
      <c r="AB230" s="22">
        <v>0</v>
      </c>
      <c r="AC230" s="22">
        <v>0</v>
      </c>
      <c r="AD230" s="22">
        <v>114038</v>
      </c>
      <c r="AE230" s="22">
        <v>193001</v>
      </c>
      <c r="AF230" s="22">
        <v>3392291</v>
      </c>
      <c r="AG230" s="22">
        <v>0</v>
      </c>
      <c r="AH230" s="22">
        <v>11066</v>
      </c>
      <c r="AI230" s="22">
        <v>0</v>
      </c>
      <c r="AJ230" s="22">
        <v>3403357</v>
      </c>
      <c r="AK230" s="22">
        <v>3596358</v>
      </c>
    </row>
    <row r="231" spans="1:37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394024</v>
      </c>
      <c r="F231" s="22">
        <v>47191</v>
      </c>
      <c r="G231" s="22">
        <v>15415</v>
      </c>
      <c r="H231" s="22">
        <v>0</v>
      </c>
      <c r="I231" s="22">
        <v>256320</v>
      </c>
      <c r="J231" s="22">
        <v>0</v>
      </c>
      <c r="K231" s="22">
        <v>22319</v>
      </c>
      <c r="L231" s="22">
        <v>0</v>
      </c>
      <c r="M231" s="22">
        <v>18473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753742</v>
      </c>
      <c r="V231" s="22">
        <v>0</v>
      </c>
      <c r="W231" s="22">
        <v>25000</v>
      </c>
      <c r="X231" s="22">
        <v>39688</v>
      </c>
      <c r="Y231" s="22">
        <v>19875</v>
      </c>
      <c r="Z231" s="22">
        <v>649458</v>
      </c>
      <c r="AA231" s="22">
        <v>0</v>
      </c>
      <c r="AB231" s="22">
        <v>0</v>
      </c>
      <c r="AC231" s="22">
        <v>0</v>
      </c>
      <c r="AD231" s="22">
        <v>734021</v>
      </c>
      <c r="AE231" s="22">
        <v>19721</v>
      </c>
      <c r="AF231" s="22">
        <v>1675285</v>
      </c>
      <c r="AG231" s="22">
        <v>0</v>
      </c>
      <c r="AH231" s="22">
        <v>0</v>
      </c>
      <c r="AI231" s="22">
        <v>0</v>
      </c>
      <c r="AJ231" s="22">
        <v>1675285</v>
      </c>
      <c r="AK231" s="22">
        <v>1695006</v>
      </c>
    </row>
    <row r="232" spans="1:37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1087747</v>
      </c>
      <c r="F232" s="22">
        <v>13122</v>
      </c>
      <c r="G232" s="22">
        <v>66193</v>
      </c>
      <c r="H232" s="22">
        <v>-2376</v>
      </c>
      <c r="I232" s="22">
        <v>77225</v>
      </c>
      <c r="J232" s="22">
        <v>0</v>
      </c>
      <c r="K232" s="22">
        <v>375258</v>
      </c>
      <c r="L232" s="22">
        <v>0</v>
      </c>
      <c r="M232" s="22">
        <v>8720</v>
      </c>
      <c r="N232" s="22">
        <v>0</v>
      </c>
      <c r="O232" s="22">
        <v>0</v>
      </c>
      <c r="P232" s="22">
        <v>0</v>
      </c>
      <c r="Q232" s="22">
        <v>0</v>
      </c>
      <c r="R232" s="22">
        <v>2037</v>
      </c>
      <c r="S232" s="22">
        <v>0</v>
      </c>
      <c r="T232" s="22">
        <v>0</v>
      </c>
      <c r="U232" s="22">
        <v>1627926</v>
      </c>
      <c r="V232" s="22">
        <v>0</v>
      </c>
      <c r="W232" s="22">
        <v>13041</v>
      </c>
      <c r="X232" s="22">
        <v>31437</v>
      </c>
      <c r="Y232" s="22">
        <v>2018</v>
      </c>
      <c r="Z232" s="22">
        <v>101746</v>
      </c>
      <c r="AA232" s="22">
        <v>347189</v>
      </c>
      <c r="AB232" s="22">
        <v>0</v>
      </c>
      <c r="AC232" s="22">
        <v>7360</v>
      </c>
      <c r="AD232" s="22">
        <v>502791</v>
      </c>
      <c r="AE232" s="22">
        <v>1125135</v>
      </c>
      <c r="AF232" s="22">
        <v>3814652</v>
      </c>
      <c r="AG232" s="22">
        <v>0</v>
      </c>
      <c r="AH232" s="22">
        <v>5661</v>
      </c>
      <c r="AI232" s="22">
        <v>0</v>
      </c>
      <c r="AJ232" s="22">
        <v>3820313</v>
      </c>
      <c r="AK232" s="22">
        <v>4945448</v>
      </c>
    </row>
    <row r="233" spans="1:37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1772475</v>
      </c>
      <c r="F233" s="22">
        <v>58357</v>
      </c>
      <c r="G233" s="22">
        <v>11536</v>
      </c>
      <c r="H233" s="22">
        <v>0</v>
      </c>
      <c r="I233" s="22">
        <v>47334</v>
      </c>
      <c r="J233" s="22">
        <v>0</v>
      </c>
      <c r="K233" s="22">
        <v>114745</v>
      </c>
      <c r="L233" s="22">
        <v>0</v>
      </c>
      <c r="M233" s="22">
        <v>194050</v>
      </c>
      <c r="N233" s="22">
        <v>0</v>
      </c>
      <c r="O233" s="22">
        <v>0</v>
      </c>
      <c r="P233" s="22">
        <v>10</v>
      </c>
      <c r="Q233" s="22">
        <v>10</v>
      </c>
      <c r="R233" s="22">
        <v>0</v>
      </c>
      <c r="S233" s="22">
        <v>0</v>
      </c>
      <c r="T233" s="22">
        <v>0</v>
      </c>
      <c r="U233" s="22">
        <v>2198517</v>
      </c>
      <c r="V233" s="22">
        <v>0</v>
      </c>
      <c r="W233" s="22">
        <v>0</v>
      </c>
      <c r="X233" s="22">
        <v>62380</v>
      </c>
      <c r="Y233" s="22">
        <v>0</v>
      </c>
      <c r="Z233" s="22">
        <v>499752</v>
      </c>
      <c r="AA233" s="22">
        <v>0</v>
      </c>
      <c r="AB233" s="22">
        <v>0</v>
      </c>
      <c r="AC233" s="22">
        <v>0</v>
      </c>
      <c r="AD233" s="22">
        <v>562132</v>
      </c>
      <c r="AE233" s="22">
        <v>1636385</v>
      </c>
      <c r="AF233" s="22">
        <v>16172975</v>
      </c>
      <c r="AG233" s="22">
        <v>0</v>
      </c>
      <c r="AH233" s="22">
        <v>35908</v>
      </c>
      <c r="AI233" s="22">
        <v>0</v>
      </c>
      <c r="AJ233" s="22">
        <v>16208883</v>
      </c>
      <c r="AK233" s="22">
        <v>17845268</v>
      </c>
    </row>
    <row r="234" spans="1:37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373181</v>
      </c>
      <c r="F234" s="22">
        <v>76379</v>
      </c>
      <c r="G234" s="22">
        <v>4873</v>
      </c>
      <c r="H234" s="22">
        <v>0</v>
      </c>
      <c r="I234" s="22">
        <v>12270</v>
      </c>
      <c r="J234" s="22">
        <v>0</v>
      </c>
      <c r="K234" s="22">
        <v>37490</v>
      </c>
      <c r="L234" s="22">
        <v>0</v>
      </c>
      <c r="M234" s="22">
        <v>8428</v>
      </c>
      <c r="N234" s="22">
        <v>0</v>
      </c>
      <c r="O234" s="22">
        <v>0</v>
      </c>
      <c r="P234" s="22">
        <v>0</v>
      </c>
      <c r="Q234" s="22">
        <v>0</v>
      </c>
      <c r="R234" s="22">
        <v>2</v>
      </c>
      <c r="S234" s="22">
        <v>0</v>
      </c>
      <c r="T234" s="22">
        <v>13124</v>
      </c>
      <c r="U234" s="22">
        <v>525747</v>
      </c>
      <c r="V234" s="22">
        <v>0</v>
      </c>
      <c r="W234" s="22">
        <v>0</v>
      </c>
      <c r="X234" s="22">
        <v>72438</v>
      </c>
      <c r="Y234" s="22">
        <v>0</v>
      </c>
      <c r="Z234" s="22">
        <v>325836</v>
      </c>
      <c r="AA234" s="22">
        <v>0</v>
      </c>
      <c r="AB234" s="22">
        <v>0</v>
      </c>
      <c r="AC234" s="22">
        <v>0</v>
      </c>
      <c r="AD234" s="22">
        <v>398274</v>
      </c>
      <c r="AE234" s="22">
        <v>127473</v>
      </c>
      <c r="AF234" s="22">
        <v>3223202</v>
      </c>
      <c r="AG234" s="22">
        <v>0</v>
      </c>
      <c r="AH234" s="22">
        <v>73</v>
      </c>
      <c r="AI234" s="22">
        <v>0</v>
      </c>
      <c r="AJ234" s="22">
        <v>3223275</v>
      </c>
      <c r="AK234" s="22">
        <v>3350748</v>
      </c>
    </row>
    <row r="235" spans="1:37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3206006</v>
      </c>
      <c r="F235" s="22">
        <v>14752</v>
      </c>
      <c r="G235" s="22">
        <v>22849</v>
      </c>
      <c r="H235" s="22">
        <v>0</v>
      </c>
      <c r="I235" s="22">
        <v>379378</v>
      </c>
      <c r="J235" s="22">
        <v>0</v>
      </c>
      <c r="K235" s="22">
        <v>170918</v>
      </c>
      <c r="L235" s="22">
        <v>0</v>
      </c>
      <c r="M235" s="22">
        <v>1500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3795403</v>
      </c>
      <c r="V235" s="22">
        <v>0</v>
      </c>
      <c r="W235" s="22">
        <v>0</v>
      </c>
      <c r="X235" s="22">
        <v>46785</v>
      </c>
      <c r="Y235" s="22">
        <v>0</v>
      </c>
      <c r="Z235" s="22">
        <v>160654</v>
      </c>
      <c r="AA235" s="22">
        <v>0</v>
      </c>
      <c r="AB235" s="22">
        <v>0</v>
      </c>
      <c r="AC235" s="22">
        <v>412208</v>
      </c>
      <c r="AD235" s="22">
        <v>619647</v>
      </c>
      <c r="AE235" s="22">
        <v>3175756</v>
      </c>
      <c r="AF235" s="22">
        <v>3277771</v>
      </c>
      <c r="AG235" s="22">
        <v>30453</v>
      </c>
      <c r="AH235" s="22">
        <v>0</v>
      </c>
      <c r="AI235" s="22">
        <v>0</v>
      </c>
      <c r="AJ235" s="22">
        <v>3308224</v>
      </c>
      <c r="AK235" s="22">
        <v>6483980</v>
      </c>
    </row>
    <row r="236" spans="1:37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924584</v>
      </c>
      <c r="F236" s="22">
        <v>32927</v>
      </c>
      <c r="G236" s="22">
        <v>32105</v>
      </c>
      <c r="H236" s="22">
        <v>-860</v>
      </c>
      <c r="I236" s="22">
        <v>363165</v>
      </c>
      <c r="J236" s="22">
        <v>0</v>
      </c>
      <c r="K236" s="22">
        <v>38066</v>
      </c>
      <c r="L236" s="22">
        <v>0</v>
      </c>
      <c r="M236" s="22">
        <v>287163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2446</v>
      </c>
      <c r="U236" s="22">
        <v>1679596</v>
      </c>
      <c r="V236" s="22">
        <v>0</v>
      </c>
      <c r="W236" s="22">
        <v>0</v>
      </c>
      <c r="X236" s="22">
        <v>74028</v>
      </c>
      <c r="Y236" s="22">
        <v>50706</v>
      </c>
      <c r="Z236" s="22">
        <v>275023</v>
      </c>
      <c r="AA236" s="22">
        <v>110000</v>
      </c>
      <c r="AB236" s="22">
        <v>0</v>
      </c>
      <c r="AC236" s="22">
        <v>0</v>
      </c>
      <c r="AD236" s="22">
        <v>509757</v>
      </c>
      <c r="AE236" s="22">
        <v>1169839</v>
      </c>
      <c r="AF236" s="22">
        <v>5384363</v>
      </c>
      <c r="AG236" s="22">
        <v>0</v>
      </c>
      <c r="AH236" s="22">
        <v>65418</v>
      </c>
      <c r="AI236" s="22">
        <v>0</v>
      </c>
      <c r="AJ236" s="22">
        <v>5449781</v>
      </c>
      <c r="AK236" s="22">
        <v>6619620</v>
      </c>
    </row>
    <row r="237" spans="1:37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565093</v>
      </c>
      <c r="F237" s="22">
        <v>34742</v>
      </c>
      <c r="G237" s="22">
        <v>24331</v>
      </c>
      <c r="H237" s="22">
        <v>0</v>
      </c>
      <c r="I237" s="22">
        <v>323570</v>
      </c>
      <c r="J237" s="22">
        <v>0</v>
      </c>
      <c r="K237" s="22">
        <v>6425</v>
      </c>
      <c r="L237" s="22">
        <v>0</v>
      </c>
      <c r="M237" s="22">
        <v>139663</v>
      </c>
      <c r="N237" s="22">
        <v>0</v>
      </c>
      <c r="O237" s="22">
        <v>0</v>
      </c>
      <c r="P237" s="22">
        <v>0</v>
      </c>
      <c r="Q237" s="22">
        <v>0</v>
      </c>
      <c r="R237" s="22">
        <v>3143</v>
      </c>
      <c r="S237" s="22">
        <v>0</v>
      </c>
      <c r="T237" s="22">
        <v>0</v>
      </c>
      <c r="U237" s="22">
        <v>1096967</v>
      </c>
      <c r="V237" s="22">
        <v>0</v>
      </c>
      <c r="W237" s="22">
        <v>1625</v>
      </c>
      <c r="X237" s="22">
        <v>40439</v>
      </c>
      <c r="Y237" s="22">
        <v>0</v>
      </c>
      <c r="Z237" s="22">
        <v>627270</v>
      </c>
      <c r="AA237" s="22">
        <v>0</v>
      </c>
      <c r="AB237" s="22">
        <v>0</v>
      </c>
      <c r="AC237" s="22">
        <v>0</v>
      </c>
      <c r="AD237" s="22">
        <v>669334</v>
      </c>
      <c r="AE237" s="22">
        <v>427633</v>
      </c>
      <c r="AF237" s="22">
        <v>2513536</v>
      </c>
      <c r="AG237" s="22">
        <v>0</v>
      </c>
      <c r="AH237" s="22">
        <v>1210</v>
      </c>
      <c r="AI237" s="22">
        <v>0</v>
      </c>
      <c r="AJ237" s="22">
        <v>2514746</v>
      </c>
      <c r="AK237" s="22">
        <v>2942379</v>
      </c>
    </row>
    <row r="238" spans="1:37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305410</v>
      </c>
      <c r="F238" s="22">
        <v>31385</v>
      </c>
      <c r="G238" s="22">
        <v>0</v>
      </c>
      <c r="H238" s="22">
        <v>0</v>
      </c>
      <c r="I238" s="22">
        <v>0</v>
      </c>
      <c r="J238" s="22">
        <v>0</v>
      </c>
      <c r="K238" s="22">
        <v>122361</v>
      </c>
      <c r="L238" s="22">
        <v>0</v>
      </c>
      <c r="M238" s="22">
        <v>51372</v>
      </c>
      <c r="N238" s="22">
        <v>0</v>
      </c>
      <c r="O238" s="22">
        <v>0</v>
      </c>
      <c r="P238" s="22">
        <v>0</v>
      </c>
      <c r="Q238" s="22">
        <v>0</v>
      </c>
      <c r="R238" s="22">
        <v>2354</v>
      </c>
      <c r="S238" s="22">
        <v>0</v>
      </c>
      <c r="T238" s="22">
        <v>0</v>
      </c>
      <c r="U238" s="22">
        <v>512882</v>
      </c>
      <c r="V238" s="22">
        <v>0</v>
      </c>
      <c r="W238" s="22">
        <v>0</v>
      </c>
      <c r="X238" s="22">
        <v>64908</v>
      </c>
      <c r="Y238" s="22">
        <v>18400</v>
      </c>
      <c r="Z238" s="22">
        <v>183781</v>
      </c>
      <c r="AA238" s="22">
        <v>0</v>
      </c>
      <c r="AB238" s="22">
        <v>0</v>
      </c>
      <c r="AC238" s="22">
        <v>23535</v>
      </c>
      <c r="AD238" s="22">
        <v>290624</v>
      </c>
      <c r="AE238" s="22">
        <v>222258</v>
      </c>
      <c r="AF238" s="22">
        <v>3407625</v>
      </c>
      <c r="AG238" s="22">
        <v>0</v>
      </c>
      <c r="AH238" s="22">
        <v>3226</v>
      </c>
      <c r="AI238" s="22">
        <v>0</v>
      </c>
      <c r="AJ238" s="22">
        <v>3410851</v>
      </c>
      <c r="AK238" s="22">
        <v>3633109</v>
      </c>
    </row>
    <row r="239" spans="1:37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2117386</v>
      </c>
      <c r="F239" s="22">
        <v>6144</v>
      </c>
      <c r="G239" s="22">
        <v>914</v>
      </c>
      <c r="H239" s="22">
        <v>0</v>
      </c>
      <c r="I239" s="22">
        <v>58444</v>
      </c>
      <c r="J239" s="22">
        <v>0</v>
      </c>
      <c r="K239" s="22">
        <v>74176</v>
      </c>
      <c r="L239" s="22">
        <v>0</v>
      </c>
      <c r="M239" s="22">
        <v>432763</v>
      </c>
      <c r="N239" s="22">
        <v>2426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2692253</v>
      </c>
      <c r="V239" s="22">
        <v>0</v>
      </c>
      <c r="W239" s="22">
        <v>127358</v>
      </c>
      <c r="X239" s="22">
        <v>74707</v>
      </c>
      <c r="Y239" s="22">
        <v>5400</v>
      </c>
      <c r="Z239" s="22">
        <v>513172</v>
      </c>
      <c r="AA239" s="22">
        <v>763618</v>
      </c>
      <c r="AB239" s="22">
        <v>0</v>
      </c>
      <c r="AC239" s="22">
        <v>0</v>
      </c>
      <c r="AD239" s="22">
        <v>1484255</v>
      </c>
      <c r="AE239" s="22">
        <v>1207998</v>
      </c>
      <c r="AF239" s="22">
        <v>16441547</v>
      </c>
      <c r="AG239" s="22">
        <v>24131</v>
      </c>
      <c r="AH239" s="22">
        <v>11000</v>
      </c>
      <c r="AI239" s="22">
        <v>0</v>
      </c>
      <c r="AJ239" s="22">
        <v>16476678</v>
      </c>
      <c r="AK239" s="22">
        <v>17684676</v>
      </c>
    </row>
    <row r="240" spans="1:37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1911710</v>
      </c>
      <c r="F240" s="22">
        <v>50883</v>
      </c>
      <c r="G240" s="22">
        <v>33807</v>
      </c>
      <c r="H240" s="22">
        <v>-7402</v>
      </c>
      <c r="I240" s="22">
        <v>0</v>
      </c>
      <c r="J240" s="22">
        <v>0</v>
      </c>
      <c r="K240" s="22">
        <v>351157</v>
      </c>
      <c r="L240" s="22">
        <v>0</v>
      </c>
      <c r="M240" s="22">
        <v>30844</v>
      </c>
      <c r="N240" s="22">
        <v>0</v>
      </c>
      <c r="O240" s="22">
        <v>0</v>
      </c>
      <c r="P240" s="22">
        <v>0</v>
      </c>
      <c r="Q240" s="22">
        <v>0</v>
      </c>
      <c r="R240" s="22">
        <v>28610</v>
      </c>
      <c r="S240" s="22">
        <v>0</v>
      </c>
      <c r="T240" s="22">
        <v>0</v>
      </c>
      <c r="U240" s="22">
        <v>2399609</v>
      </c>
      <c r="V240" s="22">
        <v>0</v>
      </c>
      <c r="W240" s="22">
        <v>0</v>
      </c>
      <c r="X240" s="22">
        <v>232132</v>
      </c>
      <c r="Y240" s="22">
        <v>0</v>
      </c>
      <c r="Z240" s="22">
        <v>246339</v>
      </c>
      <c r="AA240" s="22">
        <v>1447933</v>
      </c>
      <c r="AB240" s="22">
        <v>49347</v>
      </c>
      <c r="AC240" s="22">
        <v>0</v>
      </c>
      <c r="AD240" s="22">
        <v>1975751</v>
      </c>
      <c r="AE240" s="22">
        <v>423858</v>
      </c>
      <c r="AF240" s="22">
        <v>14700391</v>
      </c>
      <c r="AG240" s="22">
        <v>0</v>
      </c>
      <c r="AH240" s="22">
        <v>10892</v>
      </c>
      <c r="AI240" s="22">
        <v>0</v>
      </c>
      <c r="AJ240" s="22">
        <v>14711283</v>
      </c>
      <c r="AK240" s="22">
        <v>15135141</v>
      </c>
    </row>
    <row r="241" spans="1:37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3511589</v>
      </c>
      <c r="F241" s="22">
        <v>21918</v>
      </c>
      <c r="G241" s="22">
        <v>5032</v>
      </c>
      <c r="H241" s="22">
        <v>0</v>
      </c>
      <c r="I241" s="22">
        <v>254499</v>
      </c>
      <c r="J241" s="22">
        <v>0</v>
      </c>
      <c r="K241" s="22">
        <v>182377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3975415</v>
      </c>
      <c r="V241" s="22">
        <v>0</v>
      </c>
      <c r="W241" s="22">
        <v>0</v>
      </c>
      <c r="X241" s="22">
        <v>36667</v>
      </c>
      <c r="Y241" s="22">
        <v>9107</v>
      </c>
      <c r="Z241" s="22">
        <v>235226</v>
      </c>
      <c r="AA241" s="22">
        <v>0</v>
      </c>
      <c r="AB241" s="22">
        <v>0</v>
      </c>
      <c r="AC241" s="22">
        <v>412208</v>
      </c>
      <c r="AD241" s="22">
        <v>693208</v>
      </c>
      <c r="AE241" s="22">
        <v>3282207</v>
      </c>
      <c r="AF241" s="22">
        <v>3359882</v>
      </c>
      <c r="AG241" s="22">
        <v>30453</v>
      </c>
      <c r="AH241" s="22">
        <v>0</v>
      </c>
      <c r="AI241" s="22">
        <v>0</v>
      </c>
      <c r="AJ241" s="22">
        <v>3390335</v>
      </c>
      <c r="AK241" s="22">
        <v>6672542</v>
      </c>
    </row>
    <row r="242" spans="1:37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461078</v>
      </c>
      <c r="F242" s="22">
        <v>29760</v>
      </c>
      <c r="G242" s="22">
        <v>33756</v>
      </c>
      <c r="H242" s="22">
        <v>0</v>
      </c>
      <c r="I242" s="22">
        <v>59647</v>
      </c>
      <c r="J242" s="22">
        <v>0</v>
      </c>
      <c r="K242" s="22">
        <v>101765</v>
      </c>
      <c r="L242" s="22">
        <v>234156</v>
      </c>
      <c r="M242" s="22">
        <v>7332</v>
      </c>
      <c r="N242" s="22">
        <v>0</v>
      </c>
      <c r="O242" s="22">
        <v>0</v>
      </c>
      <c r="P242" s="22">
        <v>0</v>
      </c>
      <c r="Q242" s="22">
        <v>0</v>
      </c>
      <c r="R242" s="22">
        <v>11969</v>
      </c>
      <c r="S242" s="22">
        <v>0</v>
      </c>
      <c r="T242" s="22">
        <v>0</v>
      </c>
      <c r="U242" s="22">
        <v>939463</v>
      </c>
      <c r="V242" s="22">
        <v>0</v>
      </c>
      <c r="W242" s="22">
        <v>0</v>
      </c>
      <c r="X242" s="22">
        <v>61255</v>
      </c>
      <c r="Y242" s="22">
        <v>3330</v>
      </c>
      <c r="Z242" s="22">
        <v>38163</v>
      </c>
      <c r="AA242" s="22">
        <v>381841</v>
      </c>
      <c r="AB242" s="22">
        <v>0</v>
      </c>
      <c r="AC242" s="22">
        <v>0</v>
      </c>
      <c r="AD242" s="22">
        <v>484589</v>
      </c>
      <c r="AE242" s="22">
        <v>454874</v>
      </c>
      <c r="AF242" s="22">
        <v>4193919</v>
      </c>
      <c r="AG242" s="22">
        <v>0</v>
      </c>
      <c r="AH242" s="22">
        <v>18</v>
      </c>
      <c r="AI242" s="22">
        <v>0</v>
      </c>
      <c r="AJ242" s="22">
        <v>4193937</v>
      </c>
      <c r="AK242" s="22">
        <v>4648811</v>
      </c>
    </row>
    <row r="243" spans="1:37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1796277</v>
      </c>
      <c r="F243" s="22">
        <v>44704</v>
      </c>
      <c r="G243" s="22">
        <v>58013</v>
      </c>
      <c r="H243" s="22">
        <v>-43000</v>
      </c>
      <c r="I243" s="22">
        <v>9862</v>
      </c>
      <c r="J243" s="22">
        <v>125000</v>
      </c>
      <c r="K243" s="22">
        <v>13422</v>
      </c>
      <c r="L243" s="22">
        <v>0</v>
      </c>
      <c r="M243" s="22">
        <v>0</v>
      </c>
      <c r="N243" s="22">
        <v>0</v>
      </c>
      <c r="O243" s="22">
        <v>0</v>
      </c>
      <c r="P243" s="22">
        <v>10</v>
      </c>
      <c r="Q243" s="22">
        <v>0</v>
      </c>
      <c r="R243" s="22">
        <v>0</v>
      </c>
      <c r="S243" s="22">
        <v>3170</v>
      </c>
      <c r="T243" s="22">
        <v>0</v>
      </c>
      <c r="U243" s="22">
        <v>2007458</v>
      </c>
      <c r="V243" s="22">
        <v>0</v>
      </c>
      <c r="W243" s="22">
        <v>0</v>
      </c>
      <c r="X243" s="22">
        <v>68713</v>
      </c>
      <c r="Y243" s="22">
        <v>0</v>
      </c>
      <c r="Z243" s="22">
        <v>2734</v>
      </c>
      <c r="AA243" s="22">
        <v>0</v>
      </c>
      <c r="AB243" s="22">
        <v>0</v>
      </c>
      <c r="AC243" s="22">
        <v>0</v>
      </c>
      <c r="AD243" s="22">
        <v>71447</v>
      </c>
      <c r="AE243" s="22">
        <v>1936011</v>
      </c>
      <c r="AF243" s="22">
        <v>5390981</v>
      </c>
      <c r="AG243" s="22">
        <v>0</v>
      </c>
      <c r="AH243" s="22">
        <v>54504</v>
      </c>
      <c r="AI243" s="22">
        <v>0</v>
      </c>
      <c r="AJ243" s="22">
        <v>5445485</v>
      </c>
      <c r="AK243" s="22">
        <v>7381496</v>
      </c>
    </row>
    <row r="244" spans="1:37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48703</v>
      </c>
      <c r="F244" s="22">
        <v>36799</v>
      </c>
      <c r="G244" s="22">
        <v>19170</v>
      </c>
      <c r="H244" s="22">
        <v>0</v>
      </c>
      <c r="I244" s="22">
        <v>448396</v>
      </c>
      <c r="J244" s="22">
        <v>0</v>
      </c>
      <c r="K244" s="22">
        <v>29581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582649</v>
      </c>
      <c r="V244" s="22">
        <v>86087</v>
      </c>
      <c r="W244" s="22">
        <v>0</v>
      </c>
      <c r="X244" s="22">
        <v>47442</v>
      </c>
      <c r="Y244" s="22">
        <v>0</v>
      </c>
      <c r="Z244" s="22">
        <v>50000</v>
      </c>
      <c r="AA244" s="22">
        <v>0</v>
      </c>
      <c r="AB244" s="22">
        <v>0</v>
      </c>
      <c r="AC244" s="22">
        <v>0</v>
      </c>
      <c r="AD244" s="22">
        <v>183529</v>
      </c>
      <c r="AE244" s="22">
        <v>399120</v>
      </c>
      <c r="AF244" s="22">
        <v>3386099</v>
      </c>
      <c r="AG244" s="22">
        <v>2793</v>
      </c>
      <c r="AH244" s="22">
        <v>1370</v>
      </c>
      <c r="AI244" s="22">
        <v>0</v>
      </c>
      <c r="AJ244" s="22">
        <v>3390262</v>
      </c>
      <c r="AK244" s="22">
        <v>3789382</v>
      </c>
    </row>
    <row r="245" spans="1:37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554863</v>
      </c>
      <c r="F245" s="22">
        <v>23695</v>
      </c>
      <c r="G245" s="22">
        <v>3260</v>
      </c>
      <c r="H245" s="22">
        <v>0</v>
      </c>
      <c r="I245" s="22">
        <v>353705</v>
      </c>
      <c r="J245" s="22">
        <v>0</v>
      </c>
      <c r="K245" s="22">
        <v>3729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939252</v>
      </c>
      <c r="V245" s="22">
        <v>0</v>
      </c>
      <c r="W245" s="22">
        <v>0</v>
      </c>
      <c r="X245" s="22">
        <v>32503</v>
      </c>
      <c r="Y245" s="22">
        <v>0</v>
      </c>
      <c r="Z245" s="22">
        <v>813429</v>
      </c>
      <c r="AA245" s="22">
        <v>0</v>
      </c>
      <c r="AB245" s="22">
        <v>0</v>
      </c>
      <c r="AC245" s="22">
        <v>0</v>
      </c>
      <c r="AD245" s="22">
        <v>845932</v>
      </c>
      <c r="AE245" s="22">
        <v>93320</v>
      </c>
      <c r="AF245" s="22">
        <v>1427097</v>
      </c>
      <c r="AG245" s="22">
        <v>0</v>
      </c>
      <c r="AH245" s="22">
        <v>4034</v>
      </c>
      <c r="AI245" s="22">
        <v>0</v>
      </c>
      <c r="AJ245" s="22">
        <v>1431131</v>
      </c>
      <c r="AK245" s="22">
        <v>1524451</v>
      </c>
    </row>
    <row r="246" spans="1:37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378188</v>
      </c>
      <c r="F246" s="22">
        <v>7170</v>
      </c>
      <c r="G246" s="22">
        <v>5970</v>
      </c>
      <c r="H246" s="22">
        <v>-2419</v>
      </c>
      <c r="I246" s="22">
        <v>597444</v>
      </c>
      <c r="J246" s="22">
        <v>0</v>
      </c>
      <c r="K246" s="22">
        <v>71519</v>
      </c>
      <c r="L246" s="22">
        <v>0</v>
      </c>
      <c r="M246" s="22">
        <v>6000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10</v>
      </c>
      <c r="U246" s="22">
        <v>1063882</v>
      </c>
      <c r="V246" s="22">
        <v>0</v>
      </c>
      <c r="W246" s="22">
        <v>0</v>
      </c>
      <c r="X246" s="22">
        <v>27827</v>
      </c>
      <c r="Y246" s="22">
        <v>0</v>
      </c>
      <c r="Z246" s="22">
        <v>630408</v>
      </c>
      <c r="AA246" s="22">
        <v>0</v>
      </c>
      <c r="AB246" s="22">
        <v>0</v>
      </c>
      <c r="AC246" s="22">
        <v>0</v>
      </c>
      <c r="AD246" s="22">
        <v>658235</v>
      </c>
      <c r="AE246" s="22">
        <v>405647</v>
      </c>
      <c r="AF246" s="22">
        <v>2075828</v>
      </c>
      <c r="AG246" s="22">
        <v>0</v>
      </c>
      <c r="AH246" s="22">
        <v>4399</v>
      </c>
      <c r="AI246" s="22">
        <v>0</v>
      </c>
      <c r="AJ246" s="22">
        <v>2080227</v>
      </c>
      <c r="AK246" s="22">
        <v>2485874</v>
      </c>
    </row>
    <row r="247" spans="1:37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98035</v>
      </c>
      <c r="F247" s="22">
        <v>26513</v>
      </c>
      <c r="G247" s="22">
        <v>13995</v>
      </c>
      <c r="H247" s="22">
        <v>0</v>
      </c>
      <c r="I247" s="22">
        <v>285936</v>
      </c>
      <c r="J247" s="22">
        <v>0</v>
      </c>
      <c r="K247" s="22">
        <v>46049</v>
      </c>
      <c r="L247" s="22">
        <v>423068</v>
      </c>
      <c r="M247" s="22">
        <v>417898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1311494</v>
      </c>
      <c r="V247" s="22">
        <v>0</v>
      </c>
      <c r="W247" s="22">
        <v>0</v>
      </c>
      <c r="X247" s="22">
        <v>47346</v>
      </c>
      <c r="Y247" s="22">
        <v>2000</v>
      </c>
      <c r="Z247" s="22">
        <v>5944</v>
      </c>
      <c r="AA247" s="22">
        <v>667462</v>
      </c>
      <c r="AB247" s="22">
        <v>0</v>
      </c>
      <c r="AC247" s="22">
        <v>0</v>
      </c>
      <c r="AD247" s="22">
        <v>722752</v>
      </c>
      <c r="AE247" s="22">
        <v>588742</v>
      </c>
      <c r="AF247" s="22">
        <v>4752217</v>
      </c>
      <c r="AG247" s="22">
        <v>0</v>
      </c>
      <c r="AH247" s="22">
        <v>0</v>
      </c>
      <c r="AI247" s="22">
        <v>0</v>
      </c>
      <c r="AJ247" s="22">
        <v>4752217</v>
      </c>
      <c r="AK247" s="22">
        <v>5340959</v>
      </c>
    </row>
    <row r="248" spans="1:37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507565</v>
      </c>
      <c r="F248" s="22">
        <v>29027</v>
      </c>
      <c r="G248" s="22">
        <v>11857</v>
      </c>
      <c r="H248" s="22">
        <v>0</v>
      </c>
      <c r="I248" s="22">
        <v>210572</v>
      </c>
      <c r="J248" s="22">
        <v>0</v>
      </c>
      <c r="K248" s="22">
        <v>20255</v>
      </c>
      <c r="L248" s="22">
        <v>0</v>
      </c>
      <c r="M248" s="22">
        <v>14072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793348</v>
      </c>
      <c r="V248" s="22">
        <v>0</v>
      </c>
      <c r="W248" s="22">
        <v>0</v>
      </c>
      <c r="X248" s="22">
        <v>26851</v>
      </c>
      <c r="Y248" s="22">
        <v>0</v>
      </c>
      <c r="Z248" s="22">
        <v>434932</v>
      </c>
      <c r="AA248" s="22">
        <v>0</v>
      </c>
      <c r="AB248" s="22">
        <v>0</v>
      </c>
      <c r="AC248" s="22">
        <v>0</v>
      </c>
      <c r="AD248" s="22">
        <v>461783</v>
      </c>
      <c r="AE248" s="22">
        <v>331565</v>
      </c>
      <c r="AF248" s="22">
        <v>1964957</v>
      </c>
      <c r="AG248" s="22">
        <v>0</v>
      </c>
      <c r="AH248" s="22">
        <v>0</v>
      </c>
      <c r="AI248" s="22">
        <v>0</v>
      </c>
      <c r="AJ248" s="22">
        <v>1964957</v>
      </c>
      <c r="AK248" s="22">
        <v>2296522</v>
      </c>
    </row>
    <row r="249" spans="1:37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708844</v>
      </c>
      <c r="F249" s="22">
        <v>32482</v>
      </c>
      <c r="G249" s="22">
        <v>22777</v>
      </c>
      <c r="H249" s="22">
        <v>0</v>
      </c>
      <c r="I249" s="22">
        <v>106640</v>
      </c>
      <c r="J249" s="22">
        <v>0</v>
      </c>
      <c r="K249" s="22">
        <v>36917</v>
      </c>
      <c r="L249" s="22">
        <v>0</v>
      </c>
      <c r="M249" s="22">
        <v>23448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931108</v>
      </c>
      <c r="V249" s="22">
        <v>0</v>
      </c>
      <c r="W249" s="22">
        <v>258</v>
      </c>
      <c r="X249" s="22">
        <v>124818</v>
      </c>
      <c r="Y249" s="22">
        <v>0</v>
      </c>
      <c r="Z249" s="22">
        <v>115902</v>
      </c>
      <c r="AA249" s="22">
        <v>0</v>
      </c>
      <c r="AB249" s="22">
        <v>0</v>
      </c>
      <c r="AC249" s="22">
        <v>0</v>
      </c>
      <c r="AD249" s="22">
        <v>240978</v>
      </c>
      <c r="AE249" s="22">
        <v>690130</v>
      </c>
      <c r="AF249" s="22">
        <v>3526574</v>
      </c>
      <c r="AG249" s="22">
        <v>0</v>
      </c>
      <c r="AH249" s="22">
        <v>0</v>
      </c>
      <c r="AI249" s="22">
        <v>0</v>
      </c>
      <c r="AJ249" s="22">
        <v>3526574</v>
      </c>
      <c r="AK249" s="22">
        <v>4216704</v>
      </c>
    </row>
    <row r="250" spans="1:37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1344587</v>
      </c>
      <c r="F250" s="22">
        <v>47096</v>
      </c>
      <c r="G250" s="22">
        <v>47933</v>
      </c>
      <c r="H250" s="22">
        <v>0</v>
      </c>
      <c r="I250" s="22">
        <v>16047</v>
      </c>
      <c r="J250" s="22">
        <v>0</v>
      </c>
      <c r="K250" s="22">
        <v>70220</v>
      </c>
      <c r="L250" s="22">
        <v>0</v>
      </c>
      <c r="M250" s="22">
        <v>22000</v>
      </c>
      <c r="N250" s="22">
        <v>0</v>
      </c>
      <c r="O250" s="22">
        <v>0</v>
      </c>
      <c r="P250" s="22">
        <v>0</v>
      </c>
      <c r="Q250" s="22">
        <v>0</v>
      </c>
      <c r="R250" s="22">
        <v>3893</v>
      </c>
      <c r="S250" s="22">
        <v>0</v>
      </c>
      <c r="T250" s="22">
        <v>0</v>
      </c>
      <c r="U250" s="22">
        <v>1551776</v>
      </c>
      <c r="V250" s="22">
        <v>0</v>
      </c>
      <c r="W250" s="22">
        <v>0</v>
      </c>
      <c r="X250" s="22">
        <v>61278</v>
      </c>
      <c r="Y250" s="22">
        <v>14224</v>
      </c>
      <c r="Z250" s="22">
        <v>0</v>
      </c>
      <c r="AA250" s="22">
        <v>0</v>
      </c>
      <c r="AB250" s="22">
        <v>0</v>
      </c>
      <c r="AC250" s="22">
        <v>0</v>
      </c>
      <c r="AD250" s="22">
        <v>75502</v>
      </c>
      <c r="AE250" s="22">
        <v>1476274</v>
      </c>
      <c r="AF250" s="22">
        <v>8038289</v>
      </c>
      <c r="AG250" s="22">
        <v>0</v>
      </c>
      <c r="AH250" s="22">
        <v>0</v>
      </c>
      <c r="AI250" s="22">
        <v>0</v>
      </c>
      <c r="AJ250" s="22">
        <v>8038289</v>
      </c>
      <c r="AK250" s="22">
        <v>9514563</v>
      </c>
    </row>
    <row r="251" spans="1:37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1526980</v>
      </c>
      <c r="F251" s="22">
        <v>30428</v>
      </c>
      <c r="G251" s="22">
        <v>108363</v>
      </c>
      <c r="H251" s="22">
        <v>-45329</v>
      </c>
      <c r="I251" s="22">
        <v>93057</v>
      </c>
      <c r="J251" s="22">
        <v>0</v>
      </c>
      <c r="K251" s="22">
        <v>5175</v>
      </c>
      <c r="L251" s="22">
        <v>0</v>
      </c>
      <c r="M251" s="22">
        <v>47683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10</v>
      </c>
      <c r="U251" s="22">
        <v>1766367</v>
      </c>
      <c r="V251" s="22">
        <v>0</v>
      </c>
      <c r="W251" s="22">
        <v>0</v>
      </c>
      <c r="X251" s="22">
        <v>54107</v>
      </c>
      <c r="Y251" s="22">
        <v>1250</v>
      </c>
      <c r="Z251" s="22">
        <v>440824</v>
      </c>
      <c r="AA251" s="22">
        <v>469822</v>
      </c>
      <c r="AB251" s="22">
        <v>0</v>
      </c>
      <c r="AC251" s="22">
        <v>0</v>
      </c>
      <c r="AD251" s="22">
        <v>966003</v>
      </c>
      <c r="AE251" s="22">
        <v>800364</v>
      </c>
      <c r="AF251" s="22">
        <v>3699620</v>
      </c>
      <c r="AG251" s="22">
        <v>0</v>
      </c>
      <c r="AH251" s="22">
        <v>0</v>
      </c>
      <c r="AI251" s="22">
        <v>0</v>
      </c>
      <c r="AJ251" s="22">
        <v>3699620</v>
      </c>
      <c r="AK251" s="22">
        <v>4499984</v>
      </c>
    </row>
    <row r="252" spans="1:37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64338</v>
      </c>
      <c r="F252" s="22">
        <v>19749</v>
      </c>
      <c r="G252" s="22">
        <v>11748</v>
      </c>
      <c r="H252" s="22">
        <v>-3133</v>
      </c>
      <c r="I252" s="22">
        <v>211906</v>
      </c>
      <c r="J252" s="22">
        <v>0</v>
      </c>
      <c r="K252" s="22">
        <v>13888</v>
      </c>
      <c r="L252" s="22">
        <v>0</v>
      </c>
      <c r="M252" s="22">
        <v>32672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3669</v>
      </c>
      <c r="U252" s="22">
        <v>354837</v>
      </c>
      <c r="V252" s="22">
        <v>0</v>
      </c>
      <c r="W252" s="22">
        <v>0</v>
      </c>
      <c r="X252" s="22">
        <v>36821</v>
      </c>
      <c r="Y252" s="22">
        <v>1562</v>
      </c>
      <c r="Z252" s="22">
        <v>397206</v>
      </c>
      <c r="AA252" s="22">
        <v>38673</v>
      </c>
      <c r="AB252" s="22">
        <v>0</v>
      </c>
      <c r="AC252" s="22">
        <v>0</v>
      </c>
      <c r="AD252" s="22">
        <v>474262</v>
      </c>
      <c r="AE252" s="22">
        <v>-119425</v>
      </c>
      <c r="AF252" s="22">
        <v>3389113</v>
      </c>
      <c r="AG252" s="22">
        <v>0</v>
      </c>
      <c r="AH252" s="22">
        <v>0</v>
      </c>
      <c r="AI252" s="22">
        <v>0</v>
      </c>
      <c r="AJ252" s="22">
        <v>3389113</v>
      </c>
      <c r="AK252" s="22">
        <v>3269688</v>
      </c>
    </row>
    <row r="253" spans="1:37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338982</v>
      </c>
      <c r="F253" s="22">
        <v>37918</v>
      </c>
      <c r="G253" s="22">
        <v>12168</v>
      </c>
      <c r="H253" s="22">
        <v>0</v>
      </c>
      <c r="I253" s="22">
        <v>0</v>
      </c>
      <c r="J253" s="22">
        <v>0</v>
      </c>
      <c r="K253" s="22">
        <v>91638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480706</v>
      </c>
      <c r="V253" s="22">
        <v>0</v>
      </c>
      <c r="W253" s="22">
        <v>0</v>
      </c>
      <c r="X253" s="22">
        <v>31926</v>
      </c>
      <c r="Y253" s="22">
        <v>0</v>
      </c>
      <c r="Z253" s="22">
        <v>28551</v>
      </c>
      <c r="AA253" s="22">
        <v>46277</v>
      </c>
      <c r="AB253" s="22">
        <v>0</v>
      </c>
      <c r="AC253" s="22">
        <v>0</v>
      </c>
      <c r="AD253" s="22">
        <v>106754</v>
      </c>
      <c r="AE253" s="22">
        <v>373952</v>
      </c>
      <c r="AF253" s="22">
        <v>5052513</v>
      </c>
      <c r="AG253" s="22">
        <v>0</v>
      </c>
      <c r="AH253" s="22">
        <v>0</v>
      </c>
      <c r="AI253" s="22">
        <v>0</v>
      </c>
      <c r="AJ253" s="22">
        <v>5052513</v>
      </c>
      <c r="AK253" s="22">
        <v>5426465</v>
      </c>
    </row>
    <row r="254" spans="1:37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1227340</v>
      </c>
      <c r="F254" s="22">
        <v>59005</v>
      </c>
      <c r="G254" s="22">
        <v>47090</v>
      </c>
      <c r="H254" s="22">
        <v>0</v>
      </c>
      <c r="I254" s="22">
        <v>0</v>
      </c>
      <c r="J254" s="22">
        <v>0</v>
      </c>
      <c r="K254" s="22">
        <v>285244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10</v>
      </c>
      <c r="S254" s="22">
        <v>0</v>
      </c>
      <c r="T254" s="22">
        <v>158529</v>
      </c>
      <c r="U254" s="22">
        <v>1777218</v>
      </c>
      <c r="V254" s="22">
        <v>0</v>
      </c>
      <c r="W254" s="22">
        <v>0</v>
      </c>
      <c r="X254" s="22">
        <v>98189</v>
      </c>
      <c r="Y254" s="22">
        <v>0</v>
      </c>
      <c r="Z254" s="22">
        <v>461178</v>
      </c>
      <c r="AA254" s="22">
        <v>317933</v>
      </c>
      <c r="AB254" s="22">
        <v>0</v>
      </c>
      <c r="AC254" s="22">
        <v>158529</v>
      </c>
      <c r="AD254" s="22">
        <v>1035829</v>
      </c>
      <c r="AE254" s="22">
        <v>741389</v>
      </c>
      <c r="AF254" s="22">
        <v>5759546</v>
      </c>
      <c r="AG254" s="22">
        <v>0</v>
      </c>
      <c r="AH254" s="22">
        <v>336</v>
      </c>
      <c r="AI254" s="22">
        <v>0</v>
      </c>
      <c r="AJ254" s="22">
        <v>5759882</v>
      </c>
      <c r="AK254" s="22">
        <v>6501271</v>
      </c>
    </row>
    <row r="255" spans="1:37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323128</v>
      </c>
      <c r="F255" s="22">
        <v>89069</v>
      </c>
      <c r="G255" s="22">
        <v>90170</v>
      </c>
      <c r="H255" s="22">
        <v>-10336</v>
      </c>
      <c r="I255" s="22">
        <v>332008</v>
      </c>
      <c r="J255" s="22">
        <v>0</v>
      </c>
      <c r="K255" s="22">
        <v>43001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20</v>
      </c>
      <c r="U255" s="22">
        <v>867060</v>
      </c>
      <c r="V255" s="22">
        <v>0</v>
      </c>
      <c r="W255" s="22">
        <v>0</v>
      </c>
      <c r="X255" s="22">
        <v>40871</v>
      </c>
      <c r="Y255" s="22">
        <v>0</v>
      </c>
      <c r="Z255" s="22">
        <v>296731</v>
      </c>
      <c r="AA255" s="22">
        <v>0</v>
      </c>
      <c r="AB255" s="22">
        <v>140331</v>
      </c>
      <c r="AC255" s="22">
        <v>0</v>
      </c>
      <c r="AD255" s="22">
        <v>477933</v>
      </c>
      <c r="AE255" s="22">
        <v>389127</v>
      </c>
      <c r="AF255" s="22">
        <v>3513803</v>
      </c>
      <c r="AG255" s="22">
        <v>0</v>
      </c>
      <c r="AH255" s="22">
        <v>5045</v>
      </c>
      <c r="AI255" s="22">
        <v>0</v>
      </c>
      <c r="AJ255" s="22">
        <v>3518848</v>
      </c>
      <c r="AK255" s="22">
        <v>3907975</v>
      </c>
    </row>
    <row r="256" spans="1:37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1227042</v>
      </c>
      <c r="F256" s="22">
        <v>29569</v>
      </c>
      <c r="G256" s="22">
        <v>33810</v>
      </c>
      <c r="H256" s="22">
        <v>-11541</v>
      </c>
      <c r="I256" s="22">
        <v>14953</v>
      </c>
      <c r="J256" s="22">
        <v>4000</v>
      </c>
      <c r="K256" s="22">
        <v>64005</v>
      </c>
      <c r="L256" s="22">
        <v>0</v>
      </c>
      <c r="M256" s="22">
        <v>360189</v>
      </c>
      <c r="N256" s="22">
        <v>6564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10392</v>
      </c>
      <c r="U256" s="22">
        <v>1738983</v>
      </c>
      <c r="V256" s="22">
        <v>0</v>
      </c>
      <c r="W256" s="22">
        <v>0</v>
      </c>
      <c r="X256" s="22">
        <v>51438</v>
      </c>
      <c r="Y256" s="22">
        <v>2500</v>
      </c>
      <c r="Z256" s="22">
        <v>433595</v>
      </c>
      <c r="AA256" s="22">
        <v>173307</v>
      </c>
      <c r="AB256" s="22">
        <v>0</v>
      </c>
      <c r="AC256" s="22">
        <v>0</v>
      </c>
      <c r="AD256" s="22">
        <v>660840</v>
      </c>
      <c r="AE256" s="22">
        <v>1078143</v>
      </c>
      <c r="AF256" s="22">
        <v>4954574</v>
      </c>
      <c r="AG256" s="22">
        <v>0</v>
      </c>
      <c r="AH256" s="22">
        <v>3720</v>
      </c>
      <c r="AI256" s="22">
        <v>0</v>
      </c>
      <c r="AJ256" s="22">
        <v>4958294</v>
      </c>
      <c r="AK256" s="22">
        <v>6036437</v>
      </c>
    </row>
    <row r="257" spans="1:37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861434</v>
      </c>
      <c r="F257" s="22">
        <v>71886</v>
      </c>
      <c r="G257" s="22">
        <v>19057</v>
      </c>
      <c r="H257" s="22">
        <v>0</v>
      </c>
      <c r="I257" s="22">
        <v>19972</v>
      </c>
      <c r="J257" s="22">
        <v>0</v>
      </c>
      <c r="K257" s="22">
        <v>160105</v>
      </c>
      <c r="L257" s="22">
        <v>0</v>
      </c>
      <c r="M257" s="22">
        <v>512087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166</v>
      </c>
      <c r="U257" s="22">
        <v>1644707</v>
      </c>
      <c r="V257" s="22">
        <v>0</v>
      </c>
      <c r="W257" s="22">
        <v>0</v>
      </c>
      <c r="X257" s="22">
        <v>142086</v>
      </c>
      <c r="Y257" s="22">
        <v>45190</v>
      </c>
      <c r="Z257" s="22">
        <v>21756</v>
      </c>
      <c r="AA257" s="22">
        <v>264399</v>
      </c>
      <c r="AB257" s="22">
        <v>0</v>
      </c>
      <c r="AC257" s="22">
        <v>0</v>
      </c>
      <c r="AD257" s="22">
        <v>473431</v>
      </c>
      <c r="AE257" s="22">
        <v>1171276</v>
      </c>
      <c r="AF257" s="22">
        <v>8375209</v>
      </c>
      <c r="AG257" s="22">
        <v>38131</v>
      </c>
      <c r="AH257" s="22">
        <v>1640</v>
      </c>
      <c r="AI257" s="22">
        <v>0</v>
      </c>
      <c r="AJ257" s="22">
        <v>8414980</v>
      </c>
      <c r="AK257" s="22">
        <v>9586256</v>
      </c>
    </row>
    <row r="258" spans="1:37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574256</v>
      </c>
      <c r="F258" s="22">
        <v>26279</v>
      </c>
      <c r="G258" s="22">
        <v>4770</v>
      </c>
      <c r="H258" s="22">
        <v>0</v>
      </c>
      <c r="I258" s="22">
        <v>0</v>
      </c>
      <c r="J258" s="22">
        <v>0</v>
      </c>
      <c r="K258" s="22">
        <v>145477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99451</v>
      </c>
      <c r="S258" s="22">
        <v>0</v>
      </c>
      <c r="T258" s="22">
        <v>7876</v>
      </c>
      <c r="U258" s="22">
        <v>858109</v>
      </c>
      <c r="V258" s="22">
        <v>0</v>
      </c>
      <c r="W258" s="22">
        <v>0</v>
      </c>
      <c r="X258" s="22">
        <v>66019</v>
      </c>
      <c r="Y258" s="22">
        <v>5650</v>
      </c>
      <c r="Z258" s="22">
        <v>202666</v>
      </c>
      <c r="AA258" s="22">
        <v>541163</v>
      </c>
      <c r="AB258" s="22">
        <v>0</v>
      </c>
      <c r="AC258" s="22">
        <v>34642</v>
      </c>
      <c r="AD258" s="22">
        <v>850140</v>
      </c>
      <c r="AE258" s="22">
        <v>7969</v>
      </c>
      <c r="AF258" s="22">
        <v>8228583</v>
      </c>
      <c r="AG258" s="22">
        <v>15243</v>
      </c>
      <c r="AH258" s="22">
        <v>0</v>
      </c>
      <c r="AI258" s="22">
        <v>0</v>
      </c>
      <c r="AJ258" s="22">
        <v>8243826</v>
      </c>
      <c r="AK258" s="22">
        <v>8251795</v>
      </c>
    </row>
    <row r="259" spans="1:37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341278</v>
      </c>
      <c r="F259" s="22">
        <v>34300</v>
      </c>
      <c r="G259" s="22">
        <v>63339</v>
      </c>
      <c r="H259" s="22">
        <v>0</v>
      </c>
      <c r="I259" s="22">
        <v>0</v>
      </c>
      <c r="J259" s="22">
        <v>0</v>
      </c>
      <c r="K259" s="22">
        <v>76683</v>
      </c>
      <c r="L259" s="22">
        <v>0</v>
      </c>
      <c r="M259" s="22">
        <v>57302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10</v>
      </c>
      <c r="U259" s="22">
        <v>572912</v>
      </c>
      <c r="V259" s="22">
        <v>0</v>
      </c>
      <c r="W259" s="22">
        <v>0</v>
      </c>
      <c r="X259" s="22">
        <v>18983</v>
      </c>
      <c r="Y259" s="22">
        <v>0</v>
      </c>
      <c r="Z259" s="22">
        <v>338716</v>
      </c>
      <c r="AA259" s="22">
        <v>272120</v>
      </c>
      <c r="AB259" s="22">
        <v>4875</v>
      </c>
      <c r="AC259" s="22">
        <v>0</v>
      </c>
      <c r="AD259" s="22">
        <v>634694</v>
      </c>
      <c r="AE259" s="22">
        <v>-61782</v>
      </c>
      <c r="AF259" s="22">
        <v>4247475</v>
      </c>
      <c r="AG259" s="22">
        <v>0</v>
      </c>
      <c r="AH259" s="22">
        <v>0</v>
      </c>
      <c r="AI259" s="22">
        <v>0</v>
      </c>
      <c r="AJ259" s="22">
        <v>4247475</v>
      </c>
      <c r="AK259" s="22">
        <v>4185693</v>
      </c>
    </row>
    <row r="260" spans="1:37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1200910</v>
      </c>
      <c r="F260" s="22">
        <v>32723</v>
      </c>
      <c r="G260" s="22">
        <v>0</v>
      </c>
      <c r="H260" s="22">
        <v>0</v>
      </c>
      <c r="I260" s="22">
        <v>13712</v>
      </c>
      <c r="J260" s="22">
        <v>0</v>
      </c>
      <c r="K260" s="22">
        <v>795735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58097</v>
      </c>
      <c r="T260" s="22">
        <v>0</v>
      </c>
      <c r="U260" s="22">
        <v>2101177</v>
      </c>
      <c r="V260" s="22">
        <v>0</v>
      </c>
      <c r="W260" s="22">
        <v>0</v>
      </c>
      <c r="X260" s="22">
        <v>128616</v>
      </c>
      <c r="Y260" s="22">
        <v>6511</v>
      </c>
      <c r="Z260" s="22">
        <v>391975</v>
      </c>
      <c r="AA260" s="22">
        <v>620433</v>
      </c>
      <c r="AB260" s="22">
        <v>0</v>
      </c>
      <c r="AC260" s="22">
        <v>0</v>
      </c>
      <c r="AD260" s="22">
        <v>1147535</v>
      </c>
      <c r="AE260" s="22">
        <v>953642</v>
      </c>
      <c r="AF260" s="22">
        <v>9391971</v>
      </c>
      <c r="AG260" s="22">
        <v>0</v>
      </c>
      <c r="AH260" s="22">
        <v>3406</v>
      </c>
      <c r="AI260" s="22">
        <v>0</v>
      </c>
      <c r="AJ260" s="22">
        <v>9395377</v>
      </c>
      <c r="AK260" s="22">
        <v>10349019</v>
      </c>
    </row>
    <row r="261" spans="1:37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136376</v>
      </c>
      <c r="F261" s="22">
        <v>80225</v>
      </c>
      <c r="G261" s="22">
        <v>218910</v>
      </c>
      <c r="H261" s="22">
        <v>-77776</v>
      </c>
      <c r="I261" s="22">
        <v>582055</v>
      </c>
      <c r="J261" s="22">
        <v>0</v>
      </c>
      <c r="K261" s="22">
        <v>46553</v>
      </c>
      <c r="L261" s="22">
        <v>0</v>
      </c>
      <c r="M261" s="22">
        <v>65890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1052233</v>
      </c>
      <c r="V261" s="22">
        <v>2000</v>
      </c>
      <c r="W261" s="22">
        <v>0</v>
      </c>
      <c r="X261" s="22">
        <v>35044</v>
      </c>
      <c r="Y261" s="22">
        <v>0</v>
      </c>
      <c r="Z261" s="22">
        <v>378493</v>
      </c>
      <c r="AA261" s="22">
        <v>38760</v>
      </c>
      <c r="AB261" s="22">
        <v>0</v>
      </c>
      <c r="AC261" s="22">
        <v>0</v>
      </c>
      <c r="AD261" s="22">
        <v>454297</v>
      </c>
      <c r="AE261" s="22">
        <v>597936</v>
      </c>
      <c r="AF261" s="22">
        <v>2623710</v>
      </c>
      <c r="AG261" s="22">
        <v>0</v>
      </c>
      <c r="AH261" s="22">
        <v>0</v>
      </c>
      <c r="AI261" s="22">
        <v>0</v>
      </c>
      <c r="AJ261" s="22">
        <v>2623710</v>
      </c>
      <c r="AK261" s="22">
        <v>3221646</v>
      </c>
    </row>
    <row r="262" spans="1:37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1400041</v>
      </c>
      <c r="F262" s="22">
        <v>107624</v>
      </c>
      <c r="G262" s="22">
        <v>60576</v>
      </c>
      <c r="H262" s="22">
        <v>-31000</v>
      </c>
      <c r="I262" s="22">
        <v>234467</v>
      </c>
      <c r="J262" s="22">
        <v>0</v>
      </c>
      <c r="K262" s="22">
        <v>66261</v>
      </c>
      <c r="L262" s="22">
        <v>0</v>
      </c>
      <c r="M262" s="22">
        <v>78627</v>
      </c>
      <c r="N262" s="22">
        <v>884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8081</v>
      </c>
      <c r="U262" s="22">
        <v>1925561</v>
      </c>
      <c r="V262" s="22">
        <v>0</v>
      </c>
      <c r="W262" s="22">
        <v>0</v>
      </c>
      <c r="X262" s="22">
        <v>331633</v>
      </c>
      <c r="Y262" s="22">
        <v>0</v>
      </c>
      <c r="Z262" s="22">
        <v>348342</v>
      </c>
      <c r="AA262" s="22">
        <v>753418</v>
      </c>
      <c r="AB262" s="22">
        <v>0</v>
      </c>
      <c r="AC262" s="22">
        <v>12381</v>
      </c>
      <c r="AD262" s="22">
        <v>1445774</v>
      </c>
      <c r="AE262" s="22">
        <v>479787</v>
      </c>
      <c r="AF262" s="22">
        <v>9641865</v>
      </c>
      <c r="AG262" s="22">
        <v>13707</v>
      </c>
      <c r="AH262" s="22">
        <v>474</v>
      </c>
      <c r="AI262" s="22">
        <v>0</v>
      </c>
      <c r="AJ262" s="22">
        <v>9656046</v>
      </c>
      <c r="AK262" s="22">
        <v>10135833</v>
      </c>
    </row>
    <row r="263" spans="1:37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1949119</v>
      </c>
      <c r="F263" s="22">
        <v>57614</v>
      </c>
      <c r="G263" s="22">
        <v>19086</v>
      </c>
      <c r="H263" s="22">
        <v>0</v>
      </c>
      <c r="I263" s="22">
        <v>0</v>
      </c>
      <c r="J263" s="22">
        <v>0</v>
      </c>
      <c r="K263" s="22">
        <v>444945</v>
      </c>
      <c r="L263" s="22">
        <v>0</v>
      </c>
      <c r="M263" s="22">
        <v>128928</v>
      </c>
      <c r="N263" s="22">
        <v>0</v>
      </c>
      <c r="O263" s="22">
        <v>0</v>
      </c>
      <c r="P263" s="22">
        <v>0</v>
      </c>
      <c r="Q263" s="22">
        <v>0</v>
      </c>
      <c r="R263" s="22">
        <v>6</v>
      </c>
      <c r="S263" s="22">
        <v>0</v>
      </c>
      <c r="T263" s="22">
        <v>0</v>
      </c>
      <c r="U263" s="22">
        <v>2599698</v>
      </c>
      <c r="V263" s="22">
        <v>0</v>
      </c>
      <c r="W263" s="22">
        <v>0</v>
      </c>
      <c r="X263" s="22">
        <v>121291</v>
      </c>
      <c r="Y263" s="22">
        <v>0</v>
      </c>
      <c r="Z263" s="22">
        <v>165141</v>
      </c>
      <c r="AA263" s="22">
        <v>772893</v>
      </c>
      <c r="AB263" s="22">
        <v>0</v>
      </c>
      <c r="AC263" s="22">
        <v>0</v>
      </c>
      <c r="AD263" s="22">
        <v>1059325</v>
      </c>
      <c r="AE263" s="22">
        <v>1540373</v>
      </c>
      <c r="AF263" s="22">
        <v>8940467</v>
      </c>
      <c r="AG263" s="22">
        <v>0</v>
      </c>
      <c r="AH263" s="22">
        <v>6498</v>
      </c>
      <c r="AI263" s="22">
        <v>689</v>
      </c>
      <c r="AJ263" s="22">
        <v>8947654</v>
      </c>
      <c r="AK263" s="22">
        <v>10488027</v>
      </c>
    </row>
    <row r="264" spans="1:37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637288</v>
      </c>
      <c r="F264" s="22">
        <v>19456</v>
      </c>
      <c r="G264" s="22">
        <v>10745</v>
      </c>
      <c r="H264" s="22">
        <v>0</v>
      </c>
      <c r="I264" s="22">
        <v>410968</v>
      </c>
      <c r="J264" s="22">
        <v>0</v>
      </c>
      <c r="K264" s="22">
        <v>21503</v>
      </c>
      <c r="L264" s="22">
        <v>0</v>
      </c>
      <c r="M264" s="22">
        <v>410916</v>
      </c>
      <c r="N264" s="22">
        <v>0</v>
      </c>
      <c r="O264" s="22">
        <v>0</v>
      </c>
      <c r="P264" s="22">
        <v>0</v>
      </c>
      <c r="Q264" s="22">
        <v>0</v>
      </c>
      <c r="R264" s="22">
        <v>792</v>
      </c>
      <c r="S264" s="22">
        <v>0</v>
      </c>
      <c r="T264" s="22">
        <v>0</v>
      </c>
      <c r="U264" s="22">
        <v>1511668</v>
      </c>
      <c r="V264" s="22">
        <v>0</v>
      </c>
      <c r="W264" s="22">
        <v>0</v>
      </c>
      <c r="X264" s="22">
        <v>11941</v>
      </c>
      <c r="Y264" s="22">
        <v>846</v>
      </c>
      <c r="Z264" s="22">
        <v>823393</v>
      </c>
      <c r="AA264" s="22">
        <v>149655</v>
      </c>
      <c r="AB264" s="22">
        <v>0</v>
      </c>
      <c r="AC264" s="22">
        <v>0</v>
      </c>
      <c r="AD264" s="22">
        <v>985835</v>
      </c>
      <c r="AE264" s="22">
        <v>525833</v>
      </c>
      <c r="AF264" s="22">
        <v>2342205</v>
      </c>
      <c r="AG264" s="22">
        <v>3693</v>
      </c>
      <c r="AH264" s="22">
        <v>820</v>
      </c>
      <c r="AI264" s="22">
        <v>0</v>
      </c>
      <c r="AJ264" s="22">
        <v>2346718</v>
      </c>
      <c r="AK264" s="22">
        <v>2872551</v>
      </c>
    </row>
    <row r="265" spans="1:37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734073</v>
      </c>
      <c r="F265" s="22">
        <v>59320</v>
      </c>
      <c r="G265" s="22">
        <v>105268</v>
      </c>
      <c r="H265" s="22">
        <v>-17716</v>
      </c>
      <c r="I265" s="22">
        <v>195880</v>
      </c>
      <c r="J265" s="22">
        <v>0</v>
      </c>
      <c r="K265" s="22">
        <v>18228</v>
      </c>
      <c r="L265" s="22">
        <v>0</v>
      </c>
      <c r="M265" s="22">
        <v>13963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1109016</v>
      </c>
      <c r="V265" s="22">
        <v>0</v>
      </c>
      <c r="W265" s="22">
        <v>30702</v>
      </c>
      <c r="X265" s="22">
        <v>58736</v>
      </c>
      <c r="Y265" s="22">
        <v>6789</v>
      </c>
      <c r="Z265" s="22">
        <v>295569</v>
      </c>
      <c r="AA265" s="22">
        <v>0</v>
      </c>
      <c r="AB265" s="22">
        <v>0</v>
      </c>
      <c r="AC265" s="22">
        <v>0</v>
      </c>
      <c r="AD265" s="22">
        <v>391796</v>
      </c>
      <c r="AE265" s="22">
        <v>717220</v>
      </c>
      <c r="AF265" s="22">
        <v>4409299</v>
      </c>
      <c r="AG265" s="22">
        <v>0</v>
      </c>
      <c r="AH265" s="22">
        <v>0</v>
      </c>
      <c r="AI265" s="22">
        <v>0</v>
      </c>
      <c r="AJ265" s="22">
        <v>4409299</v>
      </c>
      <c r="AK265" s="22">
        <v>5126519</v>
      </c>
    </row>
    <row r="266" spans="1:37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433654</v>
      </c>
      <c r="F266" s="22">
        <v>55843</v>
      </c>
      <c r="G266" s="22">
        <v>26936</v>
      </c>
      <c r="H266" s="22">
        <v>0</v>
      </c>
      <c r="I266" s="22">
        <v>104276</v>
      </c>
      <c r="J266" s="22">
        <v>0</v>
      </c>
      <c r="K266" s="22">
        <v>10430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207</v>
      </c>
      <c r="T266" s="22">
        <v>0</v>
      </c>
      <c r="U266" s="22">
        <v>631346</v>
      </c>
      <c r="V266" s="22">
        <v>0</v>
      </c>
      <c r="W266" s="22">
        <v>17953</v>
      </c>
      <c r="X266" s="22">
        <v>18384</v>
      </c>
      <c r="Y266" s="22">
        <v>0</v>
      </c>
      <c r="Z266" s="22">
        <v>590617</v>
      </c>
      <c r="AA266" s="22">
        <v>158879</v>
      </c>
      <c r="AB266" s="22">
        <v>0</v>
      </c>
      <c r="AC266" s="22">
        <v>0</v>
      </c>
      <c r="AD266" s="22">
        <v>785833</v>
      </c>
      <c r="AE266" s="22">
        <v>-154487</v>
      </c>
      <c r="AF266" s="22">
        <v>4392967</v>
      </c>
      <c r="AG266" s="22">
        <v>0</v>
      </c>
      <c r="AH266" s="22">
        <v>0</v>
      </c>
      <c r="AI266" s="22">
        <v>0</v>
      </c>
      <c r="AJ266" s="22">
        <v>4392967</v>
      </c>
      <c r="AK266" s="22">
        <v>4238480</v>
      </c>
    </row>
    <row r="267" spans="1:37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678844</v>
      </c>
      <c r="F267" s="22">
        <v>38386</v>
      </c>
      <c r="G267" s="22">
        <v>55091</v>
      </c>
      <c r="H267" s="22">
        <v>0</v>
      </c>
      <c r="I267" s="22">
        <v>25495</v>
      </c>
      <c r="J267" s="22">
        <v>0</v>
      </c>
      <c r="K267" s="22">
        <v>426651</v>
      </c>
      <c r="L267" s="22">
        <v>0</v>
      </c>
      <c r="M267" s="22">
        <v>23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1224490</v>
      </c>
      <c r="V267" s="22">
        <v>700000</v>
      </c>
      <c r="W267" s="22">
        <v>0</v>
      </c>
      <c r="X267" s="22">
        <v>261861</v>
      </c>
      <c r="Y267" s="22">
        <v>9169</v>
      </c>
      <c r="Z267" s="22">
        <v>242124</v>
      </c>
      <c r="AA267" s="22">
        <v>251895</v>
      </c>
      <c r="AB267" s="22">
        <v>0</v>
      </c>
      <c r="AC267" s="22">
        <v>0</v>
      </c>
      <c r="AD267" s="22">
        <v>1465049</v>
      </c>
      <c r="AE267" s="22">
        <v>-240559</v>
      </c>
      <c r="AF267" s="22">
        <v>2786328</v>
      </c>
      <c r="AG267" s="22">
        <v>0</v>
      </c>
      <c r="AH267" s="22">
        <v>0</v>
      </c>
      <c r="AI267" s="22">
        <v>0</v>
      </c>
      <c r="AJ267" s="22">
        <v>2786328</v>
      </c>
      <c r="AK267" s="22">
        <v>2545769</v>
      </c>
    </row>
    <row r="268" spans="1:37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1737504</v>
      </c>
      <c r="F268" s="22">
        <v>126104</v>
      </c>
      <c r="G268" s="22">
        <v>-6660</v>
      </c>
      <c r="H268" s="22">
        <v>0</v>
      </c>
      <c r="I268" s="22">
        <v>17272</v>
      </c>
      <c r="J268" s="22">
        <v>708842</v>
      </c>
      <c r="K268" s="22">
        <v>0</v>
      </c>
      <c r="L268" s="22">
        <v>0</v>
      </c>
      <c r="M268" s="22">
        <v>76511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209485</v>
      </c>
      <c r="U268" s="22">
        <v>2869058</v>
      </c>
      <c r="V268" s="22">
        <v>0</v>
      </c>
      <c r="W268" s="22">
        <v>558173</v>
      </c>
      <c r="X268" s="22">
        <v>647621</v>
      </c>
      <c r="Y268" s="22">
        <v>6060</v>
      </c>
      <c r="Z268" s="22">
        <v>226706</v>
      </c>
      <c r="AA268" s="22">
        <v>1992048</v>
      </c>
      <c r="AB268" s="22">
        <v>0</v>
      </c>
      <c r="AC268" s="22">
        <v>698625</v>
      </c>
      <c r="AD268" s="22">
        <v>4129233</v>
      </c>
      <c r="AE268" s="22">
        <v>-1260175</v>
      </c>
      <c r="AF268" s="22">
        <v>23377528</v>
      </c>
      <c r="AG268" s="22">
        <v>1604</v>
      </c>
      <c r="AH268" s="22">
        <v>35778</v>
      </c>
      <c r="AI268" s="22">
        <v>0</v>
      </c>
      <c r="AJ268" s="22">
        <v>23414910</v>
      </c>
      <c r="AK268" s="22">
        <v>22154735</v>
      </c>
    </row>
    <row r="269" spans="1:37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3711087</v>
      </c>
      <c r="F269" s="22">
        <v>15641</v>
      </c>
      <c r="G269" s="22">
        <v>29267</v>
      </c>
      <c r="H269" s="22">
        <v>0</v>
      </c>
      <c r="I269" s="22">
        <v>60666</v>
      </c>
      <c r="J269" s="22">
        <v>0</v>
      </c>
      <c r="K269" s="22">
        <v>249410</v>
      </c>
      <c r="L269" s="22">
        <v>0</v>
      </c>
      <c r="M269" s="22">
        <v>375116</v>
      </c>
      <c r="N269" s="22">
        <v>0</v>
      </c>
      <c r="O269" s="22">
        <v>0</v>
      </c>
      <c r="P269" s="22">
        <v>0</v>
      </c>
      <c r="Q269" s="22">
        <v>0</v>
      </c>
      <c r="R269" s="22">
        <v>517707</v>
      </c>
      <c r="S269" s="22">
        <v>0</v>
      </c>
      <c r="T269" s="22">
        <v>0</v>
      </c>
      <c r="U269" s="22">
        <v>4958894</v>
      </c>
      <c r="V269" s="22">
        <v>0</v>
      </c>
      <c r="W269" s="22">
        <v>0</v>
      </c>
      <c r="X269" s="22">
        <v>47806</v>
      </c>
      <c r="Y269" s="22">
        <v>503411</v>
      </c>
      <c r="Z269" s="22">
        <v>81873</v>
      </c>
      <c r="AA269" s="22">
        <v>254439</v>
      </c>
      <c r="AB269" s="22">
        <v>0</v>
      </c>
      <c r="AC269" s="22">
        <v>0</v>
      </c>
      <c r="AD269" s="22">
        <v>887529</v>
      </c>
      <c r="AE269" s="22">
        <v>4071365</v>
      </c>
      <c r="AF269" s="22">
        <v>10373504</v>
      </c>
      <c r="AG269" s="22">
        <v>0</v>
      </c>
      <c r="AH269" s="22">
        <v>53233</v>
      </c>
      <c r="AI269" s="22">
        <v>0</v>
      </c>
      <c r="AJ269" s="22">
        <v>10426737</v>
      </c>
      <c r="AK269" s="22">
        <v>14498102</v>
      </c>
    </row>
    <row r="270" spans="1:37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124225</v>
      </c>
      <c r="F270" s="22">
        <v>16480</v>
      </c>
      <c r="G270" s="22">
        <v>12203</v>
      </c>
      <c r="H270" s="22">
        <v>0</v>
      </c>
      <c r="I270" s="22">
        <v>756877</v>
      </c>
      <c r="J270" s="22">
        <v>0</v>
      </c>
      <c r="K270" s="22">
        <v>26236</v>
      </c>
      <c r="L270" s="22">
        <v>0</v>
      </c>
      <c r="M270" s="22">
        <v>0</v>
      </c>
      <c r="N270" s="22">
        <v>0</v>
      </c>
      <c r="O270" s="22">
        <v>0</v>
      </c>
      <c r="P270" s="22">
        <v>70</v>
      </c>
      <c r="Q270" s="22">
        <v>0</v>
      </c>
      <c r="R270" s="22">
        <v>133</v>
      </c>
      <c r="S270" s="22">
        <v>0</v>
      </c>
      <c r="T270" s="22">
        <v>0</v>
      </c>
      <c r="U270" s="22">
        <v>936224</v>
      </c>
      <c r="V270" s="22">
        <v>0</v>
      </c>
      <c r="W270" s="22">
        <v>4885</v>
      </c>
      <c r="X270" s="22">
        <v>33437</v>
      </c>
      <c r="Y270" s="22">
        <v>5174</v>
      </c>
      <c r="Z270" s="22">
        <v>13548</v>
      </c>
      <c r="AA270" s="22">
        <v>0</v>
      </c>
      <c r="AB270" s="22">
        <v>0</v>
      </c>
      <c r="AC270" s="22">
        <v>47176</v>
      </c>
      <c r="AD270" s="22">
        <v>104220</v>
      </c>
      <c r="AE270" s="22">
        <v>832004</v>
      </c>
      <c r="AF270" s="22">
        <v>2054929</v>
      </c>
      <c r="AG270" s="22">
        <v>0</v>
      </c>
      <c r="AH270" s="22">
        <v>24521</v>
      </c>
      <c r="AI270" s="22">
        <v>0</v>
      </c>
      <c r="AJ270" s="22">
        <v>2079450</v>
      </c>
      <c r="AK270" s="22">
        <v>2911454</v>
      </c>
    </row>
    <row r="271" spans="1:37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6909520</v>
      </c>
      <c r="F271" s="22">
        <v>38898</v>
      </c>
      <c r="G271" s="22">
        <v>97059</v>
      </c>
      <c r="H271" s="22">
        <v>0</v>
      </c>
      <c r="I271" s="22">
        <v>6133989</v>
      </c>
      <c r="J271" s="22">
        <v>0</v>
      </c>
      <c r="K271" s="22">
        <v>92394</v>
      </c>
      <c r="L271" s="22">
        <v>0</v>
      </c>
      <c r="M271" s="22">
        <v>62075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1521</v>
      </c>
      <c r="T271" s="22">
        <v>0</v>
      </c>
      <c r="U271" s="22">
        <v>13335456</v>
      </c>
      <c r="V271" s="22">
        <v>0</v>
      </c>
      <c r="W271" s="22">
        <v>0</v>
      </c>
      <c r="X271" s="22">
        <v>11208863</v>
      </c>
      <c r="Y271" s="22">
        <v>0</v>
      </c>
      <c r="Z271" s="22">
        <v>1496650</v>
      </c>
      <c r="AA271" s="22">
        <v>644698</v>
      </c>
      <c r="AB271" s="22">
        <v>0</v>
      </c>
      <c r="AC271" s="22">
        <v>0</v>
      </c>
      <c r="AD271" s="22">
        <v>13350211</v>
      </c>
      <c r="AE271" s="22">
        <v>-14755</v>
      </c>
      <c r="AF271" s="22">
        <v>29479985</v>
      </c>
      <c r="AG271" s="22">
        <v>0</v>
      </c>
      <c r="AH271" s="22">
        <v>195</v>
      </c>
      <c r="AI271" s="22">
        <v>0</v>
      </c>
      <c r="AJ271" s="22">
        <v>29480180</v>
      </c>
      <c r="AK271" s="22">
        <v>29465425</v>
      </c>
    </row>
    <row r="272" spans="1:37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1170485</v>
      </c>
      <c r="F272" s="22">
        <v>13288</v>
      </c>
      <c r="G272" s="22">
        <v>0</v>
      </c>
      <c r="H272" s="22">
        <v>-904</v>
      </c>
      <c r="I272" s="22">
        <v>0</v>
      </c>
      <c r="J272" s="22">
        <v>0</v>
      </c>
      <c r="K272" s="22">
        <v>437455</v>
      </c>
      <c r="L272" s="22">
        <v>0</v>
      </c>
      <c r="M272" s="22">
        <v>34365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1654689</v>
      </c>
      <c r="V272" s="22">
        <v>0</v>
      </c>
      <c r="W272" s="22">
        <v>0</v>
      </c>
      <c r="X272" s="22">
        <v>32268</v>
      </c>
      <c r="Y272" s="22">
        <v>9620</v>
      </c>
      <c r="Z272" s="22">
        <v>658411</v>
      </c>
      <c r="AA272" s="22">
        <v>0</v>
      </c>
      <c r="AB272" s="22">
        <v>0</v>
      </c>
      <c r="AC272" s="22">
        <v>0</v>
      </c>
      <c r="AD272" s="22">
        <v>700299</v>
      </c>
      <c r="AE272" s="22">
        <v>954390</v>
      </c>
      <c r="AF272" s="22">
        <v>2653242</v>
      </c>
      <c r="AG272" s="22">
        <v>0</v>
      </c>
      <c r="AH272" s="22">
        <v>2988</v>
      </c>
      <c r="AI272" s="22">
        <v>0</v>
      </c>
      <c r="AJ272" s="22">
        <v>2656230</v>
      </c>
      <c r="AK272" s="22">
        <v>3610620</v>
      </c>
    </row>
    <row r="273" spans="1:37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420697</v>
      </c>
      <c r="F273" s="22">
        <v>12435</v>
      </c>
      <c r="G273" s="22">
        <v>2494</v>
      </c>
      <c r="H273" s="22">
        <v>0</v>
      </c>
      <c r="I273" s="22">
        <v>21088</v>
      </c>
      <c r="J273" s="22">
        <v>0</v>
      </c>
      <c r="K273" s="22">
        <v>24331</v>
      </c>
      <c r="L273" s="22">
        <v>0</v>
      </c>
      <c r="M273" s="22">
        <v>105647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10900</v>
      </c>
      <c r="T273" s="22">
        <v>10</v>
      </c>
      <c r="U273" s="22">
        <v>597602</v>
      </c>
      <c r="V273" s="22">
        <v>0</v>
      </c>
      <c r="W273" s="22">
        <v>212</v>
      </c>
      <c r="X273" s="22">
        <v>30757</v>
      </c>
      <c r="Y273" s="22">
        <v>0</v>
      </c>
      <c r="Z273" s="22">
        <v>202878</v>
      </c>
      <c r="AA273" s="22">
        <v>57576</v>
      </c>
      <c r="AB273" s="22">
        <v>0</v>
      </c>
      <c r="AC273" s="22">
        <v>0</v>
      </c>
      <c r="AD273" s="22">
        <v>291423</v>
      </c>
      <c r="AE273" s="22">
        <v>306179</v>
      </c>
      <c r="AF273" s="22">
        <v>5511767</v>
      </c>
      <c r="AG273" s="22">
        <v>0</v>
      </c>
      <c r="AH273" s="22">
        <v>7201</v>
      </c>
      <c r="AI273" s="22">
        <v>0</v>
      </c>
      <c r="AJ273" s="22">
        <v>5518968</v>
      </c>
      <c r="AK273" s="22">
        <v>5825147</v>
      </c>
    </row>
    <row r="274" spans="1:37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2082297</v>
      </c>
      <c r="F274" s="22">
        <v>377540</v>
      </c>
      <c r="G274" s="22">
        <v>507699</v>
      </c>
      <c r="H274" s="22">
        <v>-1300</v>
      </c>
      <c r="I274" s="22">
        <v>210176</v>
      </c>
      <c r="J274" s="22">
        <v>0</v>
      </c>
      <c r="K274" s="22">
        <v>48377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11519</v>
      </c>
      <c r="S274" s="22">
        <v>0</v>
      </c>
      <c r="T274" s="22">
        <v>0</v>
      </c>
      <c r="U274" s="22">
        <v>3236308</v>
      </c>
      <c r="V274" s="22">
        <v>0</v>
      </c>
      <c r="W274" s="22">
        <v>0</v>
      </c>
      <c r="X274" s="22">
        <v>403936</v>
      </c>
      <c r="Y274" s="22">
        <v>0</v>
      </c>
      <c r="Z274" s="22">
        <v>0</v>
      </c>
      <c r="AA274" s="22">
        <v>1503994</v>
      </c>
      <c r="AB274" s="22">
        <v>0</v>
      </c>
      <c r="AC274" s="22">
        <v>612524</v>
      </c>
      <c r="AD274" s="22">
        <v>2520454</v>
      </c>
      <c r="AE274" s="22">
        <v>715854</v>
      </c>
      <c r="AF274" s="22">
        <v>11113474</v>
      </c>
      <c r="AG274" s="22">
        <v>0</v>
      </c>
      <c r="AH274" s="22">
        <v>0</v>
      </c>
      <c r="AI274" s="22">
        <v>0</v>
      </c>
      <c r="AJ274" s="22">
        <v>11113474</v>
      </c>
      <c r="AK274" s="22">
        <v>11829328</v>
      </c>
    </row>
    <row r="275" spans="1:37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1305042</v>
      </c>
      <c r="F275" s="22">
        <v>61004</v>
      </c>
      <c r="G275" s="22">
        <v>57512</v>
      </c>
      <c r="H275" s="22">
        <v>0</v>
      </c>
      <c r="I275" s="22">
        <v>83107</v>
      </c>
      <c r="J275" s="22">
        <v>0</v>
      </c>
      <c r="K275" s="22">
        <v>188363</v>
      </c>
      <c r="L275" s="22">
        <v>0</v>
      </c>
      <c r="M275" s="22">
        <v>108509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1803537</v>
      </c>
      <c r="V275" s="22">
        <v>0</v>
      </c>
      <c r="W275" s="22">
        <v>0</v>
      </c>
      <c r="X275" s="22">
        <v>215386</v>
      </c>
      <c r="Y275" s="22">
        <v>0</v>
      </c>
      <c r="Z275" s="22">
        <v>81062</v>
      </c>
      <c r="AA275" s="22">
        <v>806311</v>
      </c>
      <c r="AB275" s="22">
        <v>0</v>
      </c>
      <c r="AC275" s="22">
        <v>0</v>
      </c>
      <c r="AD275" s="22">
        <v>1102759</v>
      </c>
      <c r="AE275" s="22">
        <v>700778</v>
      </c>
      <c r="AF275" s="22">
        <v>5084125</v>
      </c>
      <c r="AG275" s="22">
        <v>0</v>
      </c>
      <c r="AH275" s="22">
        <v>41337</v>
      </c>
      <c r="AI275" s="22">
        <v>0</v>
      </c>
      <c r="AJ275" s="22">
        <v>5125462</v>
      </c>
      <c r="AK275" s="22">
        <v>5826240</v>
      </c>
    </row>
    <row r="276" spans="1:37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1528056</v>
      </c>
      <c r="F276" s="22">
        <v>45131</v>
      </c>
      <c r="G276" s="22">
        <v>36610</v>
      </c>
      <c r="H276" s="22">
        <v>0</v>
      </c>
      <c r="I276" s="22">
        <v>363249</v>
      </c>
      <c r="J276" s="22">
        <v>0</v>
      </c>
      <c r="K276" s="22">
        <v>10168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1983214</v>
      </c>
      <c r="V276" s="22">
        <v>0</v>
      </c>
      <c r="W276" s="22">
        <v>0</v>
      </c>
      <c r="X276" s="22">
        <v>37089</v>
      </c>
      <c r="Y276" s="22">
        <v>0</v>
      </c>
      <c r="Z276" s="22">
        <v>1347502</v>
      </c>
      <c r="AA276" s="22">
        <v>0</v>
      </c>
      <c r="AB276" s="22">
        <v>0</v>
      </c>
      <c r="AC276" s="22">
        <v>0</v>
      </c>
      <c r="AD276" s="22">
        <v>1384591</v>
      </c>
      <c r="AE276" s="22">
        <v>598623</v>
      </c>
      <c r="AF276" s="22">
        <v>3445128</v>
      </c>
      <c r="AG276" s="22">
        <v>0</v>
      </c>
      <c r="AH276" s="22">
        <v>8632</v>
      </c>
      <c r="AI276" s="22">
        <v>0</v>
      </c>
      <c r="AJ276" s="22">
        <v>3453760</v>
      </c>
      <c r="AK276" s="22">
        <v>4052383</v>
      </c>
    </row>
    <row r="277" spans="1:37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1651095</v>
      </c>
      <c r="F277" s="22">
        <v>57784</v>
      </c>
      <c r="G277" s="22">
        <v>34558</v>
      </c>
      <c r="H277" s="22">
        <v>0</v>
      </c>
      <c r="I277" s="22">
        <v>0</v>
      </c>
      <c r="J277" s="22">
        <v>0</v>
      </c>
      <c r="K277" s="22">
        <v>312208</v>
      </c>
      <c r="L277" s="22">
        <v>0</v>
      </c>
      <c r="M277" s="22">
        <v>598108</v>
      </c>
      <c r="N277" s="22">
        <v>0</v>
      </c>
      <c r="O277" s="22">
        <v>0</v>
      </c>
      <c r="P277" s="22">
        <v>0</v>
      </c>
      <c r="Q277" s="22">
        <v>0</v>
      </c>
      <c r="R277" s="22">
        <v>263105</v>
      </c>
      <c r="S277" s="22">
        <v>0</v>
      </c>
      <c r="T277" s="22">
        <v>0</v>
      </c>
      <c r="U277" s="22">
        <v>2916858</v>
      </c>
      <c r="V277" s="22">
        <v>0</v>
      </c>
      <c r="W277" s="22">
        <v>0</v>
      </c>
      <c r="X277" s="22">
        <v>243845</v>
      </c>
      <c r="Y277" s="22">
        <v>0</v>
      </c>
      <c r="Z277" s="22">
        <v>563252</v>
      </c>
      <c r="AA277" s="22">
        <v>635273</v>
      </c>
      <c r="AB277" s="22">
        <v>0</v>
      </c>
      <c r="AC277" s="22">
        <v>0</v>
      </c>
      <c r="AD277" s="22">
        <v>1442370</v>
      </c>
      <c r="AE277" s="22">
        <v>1474488</v>
      </c>
      <c r="AF277" s="22">
        <v>5821795</v>
      </c>
      <c r="AG277" s="22">
        <v>0</v>
      </c>
      <c r="AH277" s="22">
        <v>0</v>
      </c>
      <c r="AI277" s="22">
        <v>0</v>
      </c>
      <c r="AJ277" s="22">
        <v>5821795</v>
      </c>
      <c r="AK277" s="22">
        <v>7296283</v>
      </c>
    </row>
    <row r="278" spans="1:37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635284</v>
      </c>
      <c r="F278" s="22">
        <v>81854</v>
      </c>
      <c r="G278" s="22">
        <v>27920</v>
      </c>
      <c r="H278" s="22">
        <v>0</v>
      </c>
      <c r="I278" s="22">
        <v>284817</v>
      </c>
      <c r="J278" s="22">
        <v>0</v>
      </c>
      <c r="K278" s="22">
        <v>100882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1130757</v>
      </c>
      <c r="V278" s="22">
        <v>0</v>
      </c>
      <c r="W278" s="22">
        <v>19923</v>
      </c>
      <c r="X278" s="22">
        <v>145377</v>
      </c>
      <c r="Y278" s="22">
        <v>0</v>
      </c>
      <c r="Z278" s="22">
        <v>116529</v>
      </c>
      <c r="AA278" s="22">
        <v>342937</v>
      </c>
      <c r="AB278" s="22">
        <v>0</v>
      </c>
      <c r="AC278" s="22">
        <v>0</v>
      </c>
      <c r="AD278" s="22">
        <v>624766</v>
      </c>
      <c r="AE278" s="22">
        <v>505991</v>
      </c>
      <c r="AF278" s="22">
        <v>9564679</v>
      </c>
      <c r="AG278" s="22">
        <v>17443</v>
      </c>
      <c r="AH278" s="22">
        <v>0</v>
      </c>
      <c r="AI278" s="22">
        <v>0</v>
      </c>
      <c r="AJ278" s="22">
        <v>9582122</v>
      </c>
      <c r="AK278" s="22">
        <v>10088113</v>
      </c>
    </row>
    <row r="279" spans="1:37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1297353</v>
      </c>
      <c r="F279" s="22">
        <v>19490</v>
      </c>
      <c r="G279" s="22">
        <v>10706</v>
      </c>
      <c r="H279" s="22">
        <v>0</v>
      </c>
      <c r="I279" s="22">
        <v>33912</v>
      </c>
      <c r="J279" s="22">
        <v>0</v>
      </c>
      <c r="K279" s="22">
        <v>47082</v>
      </c>
      <c r="L279" s="22">
        <v>0</v>
      </c>
      <c r="M279" s="22">
        <v>33706</v>
      </c>
      <c r="N279" s="22">
        <v>0</v>
      </c>
      <c r="O279" s="22">
        <v>0</v>
      </c>
      <c r="P279" s="22">
        <v>0</v>
      </c>
      <c r="Q279" s="22">
        <v>0</v>
      </c>
      <c r="R279" s="22">
        <v>10</v>
      </c>
      <c r="S279" s="22">
        <v>0</v>
      </c>
      <c r="T279" s="22">
        <v>0</v>
      </c>
      <c r="U279" s="22">
        <v>1442259</v>
      </c>
      <c r="V279" s="22">
        <v>0</v>
      </c>
      <c r="W279" s="22">
        <v>0</v>
      </c>
      <c r="X279" s="22">
        <v>36167</v>
      </c>
      <c r="Y279" s="22">
        <v>0</v>
      </c>
      <c r="Z279" s="22">
        <v>301729</v>
      </c>
      <c r="AA279" s="22">
        <v>0</v>
      </c>
      <c r="AB279" s="22">
        <v>0</v>
      </c>
      <c r="AC279" s="22">
        <v>0</v>
      </c>
      <c r="AD279" s="22">
        <v>337896</v>
      </c>
      <c r="AE279" s="22">
        <v>1104363</v>
      </c>
      <c r="AF279" s="22">
        <v>1964310</v>
      </c>
      <c r="AG279" s="22">
        <v>0</v>
      </c>
      <c r="AH279" s="22">
        <v>1500</v>
      </c>
      <c r="AI279" s="22">
        <v>0</v>
      </c>
      <c r="AJ279" s="22">
        <v>1965810</v>
      </c>
      <c r="AK279" s="22">
        <v>3070173</v>
      </c>
    </row>
    <row r="280" spans="1:37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469571</v>
      </c>
      <c r="F280" s="22">
        <v>54229</v>
      </c>
      <c r="G280" s="22">
        <v>114147</v>
      </c>
      <c r="H280" s="22">
        <v>-74252</v>
      </c>
      <c r="I280" s="22">
        <v>34875</v>
      </c>
      <c r="J280" s="22">
        <v>0</v>
      </c>
      <c r="K280" s="22">
        <v>77952</v>
      </c>
      <c r="L280" s="22">
        <v>0</v>
      </c>
      <c r="M280" s="22">
        <v>28000</v>
      </c>
      <c r="N280" s="22">
        <v>0</v>
      </c>
      <c r="O280" s="22">
        <v>0</v>
      </c>
      <c r="P280" s="22">
        <v>30</v>
      </c>
      <c r="Q280" s="22">
        <v>0</v>
      </c>
      <c r="R280" s="22">
        <v>0</v>
      </c>
      <c r="S280" s="22">
        <v>0</v>
      </c>
      <c r="T280" s="22">
        <v>0</v>
      </c>
      <c r="U280" s="22">
        <v>704552</v>
      </c>
      <c r="V280" s="22">
        <v>0</v>
      </c>
      <c r="W280" s="22">
        <v>55318</v>
      </c>
      <c r="X280" s="22">
        <v>54624</v>
      </c>
      <c r="Y280" s="22">
        <v>700</v>
      </c>
      <c r="Z280" s="22">
        <v>367004</v>
      </c>
      <c r="AA280" s="22">
        <v>219145</v>
      </c>
      <c r="AB280" s="22">
        <v>50</v>
      </c>
      <c r="AC280" s="22">
        <v>8288</v>
      </c>
      <c r="AD280" s="22">
        <v>705129</v>
      </c>
      <c r="AE280" s="22">
        <v>-577</v>
      </c>
      <c r="AF280" s="22">
        <v>3138706</v>
      </c>
      <c r="AG280" s="22">
        <v>0</v>
      </c>
      <c r="AH280" s="22">
        <v>1950</v>
      </c>
      <c r="AI280" s="22">
        <v>0</v>
      </c>
      <c r="AJ280" s="22">
        <v>3140656</v>
      </c>
      <c r="AK280" s="22">
        <v>3140079</v>
      </c>
    </row>
    <row r="281" spans="1:37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1932722</v>
      </c>
      <c r="F281" s="22">
        <v>189352</v>
      </c>
      <c r="G281" s="22">
        <v>264938</v>
      </c>
      <c r="H281" s="22">
        <v>-292000</v>
      </c>
      <c r="I281" s="22">
        <v>118213</v>
      </c>
      <c r="J281" s="22">
        <v>0</v>
      </c>
      <c r="K281" s="22">
        <v>39216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2252441</v>
      </c>
      <c r="V281" s="22">
        <v>0</v>
      </c>
      <c r="W281" s="22">
        <v>0</v>
      </c>
      <c r="X281" s="22">
        <v>63544</v>
      </c>
      <c r="Y281" s="22">
        <v>0</v>
      </c>
      <c r="Z281" s="22">
        <v>110840</v>
      </c>
      <c r="AA281" s="22">
        <v>0</v>
      </c>
      <c r="AB281" s="22">
        <v>0</v>
      </c>
      <c r="AC281" s="22">
        <v>0</v>
      </c>
      <c r="AD281" s="22">
        <v>174384</v>
      </c>
      <c r="AE281" s="22">
        <v>2078057</v>
      </c>
      <c r="AF281" s="22">
        <v>6371266</v>
      </c>
      <c r="AG281" s="22">
        <v>0</v>
      </c>
      <c r="AH281" s="22">
        <v>2716</v>
      </c>
      <c r="AI281" s="22">
        <v>0</v>
      </c>
      <c r="AJ281" s="22">
        <v>6373982</v>
      </c>
      <c r="AK281" s="22">
        <v>8452039</v>
      </c>
    </row>
    <row r="282" spans="1:37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146655</v>
      </c>
      <c r="F282" s="22">
        <v>41271</v>
      </c>
      <c r="G282" s="22">
        <v>41771</v>
      </c>
      <c r="H282" s="22">
        <v>0</v>
      </c>
      <c r="I282" s="22">
        <v>64914</v>
      </c>
      <c r="J282" s="22">
        <v>0</v>
      </c>
      <c r="K282" s="22">
        <v>49202</v>
      </c>
      <c r="L282" s="22">
        <v>0</v>
      </c>
      <c r="M282" s="22">
        <v>12782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356595</v>
      </c>
      <c r="V282" s="22">
        <v>0</v>
      </c>
      <c r="W282" s="22">
        <v>0</v>
      </c>
      <c r="X282" s="22">
        <v>144249</v>
      </c>
      <c r="Y282" s="22">
        <v>0</v>
      </c>
      <c r="Z282" s="22">
        <v>5378</v>
      </c>
      <c r="AA282" s="22">
        <v>570854</v>
      </c>
      <c r="AB282" s="22">
        <v>0</v>
      </c>
      <c r="AC282" s="22">
        <v>0</v>
      </c>
      <c r="AD282" s="22">
        <v>720481</v>
      </c>
      <c r="AE282" s="22">
        <v>-363886</v>
      </c>
      <c r="AF282" s="22">
        <v>5008187</v>
      </c>
      <c r="AG282" s="22">
        <v>55442</v>
      </c>
      <c r="AH282" s="22">
        <v>4285</v>
      </c>
      <c r="AI282" s="22">
        <v>0</v>
      </c>
      <c r="AJ282" s="22">
        <v>5067914</v>
      </c>
      <c r="AK282" s="22">
        <v>4704028</v>
      </c>
    </row>
    <row r="283" spans="1:37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1117161</v>
      </c>
      <c r="F283" s="22">
        <v>12353</v>
      </c>
      <c r="G283" s="22">
        <v>31456</v>
      </c>
      <c r="H283" s="22">
        <v>-11083</v>
      </c>
      <c r="I283" s="22">
        <v>10774</v>
      </c>
      <c r="J283" s="22">
        <v>80000</v>
      </c>
      <c r="K283" s="22">
        <v>20557</v>
      </c>
      <c r="L283" s="22">
        <v>0</v>
      </c>
      <c r="M283" s="22">
        <v>0</v>
      </c>
      <c r="N283" s="22">
        <v>0</v>
      </c>
      <c r="O283" s="22">
        <v>0</v>
      </c>
      <c r="P283" s="22">
        <v>10</v>
      </c>
      <c r="Q283" s="22">
        <v>0</v>
      </c>
      <c r="R283" s="22">
        <v>0</v>
      </c>
      <c r="S283" s="22">
        <v>0</v>
      </c>
      <c r="T283" s="22">
        <v>0</v>
      </c>
      <c r="U283" s="22">
        <v>1261228</v>
      </c>
      <c r="V283" s="22">
        <v>0</v>
      </c>
      <c r="W283" s="22">
        <v>83640</v>
      </c>
      <c r="X283" s="22">
        <v>34972</v>
      </c>
      <c r="Y283" s="22">
        <v>0</v>
      </c>
      <c r="Z283" s="22">
        <v>634005</v>
      </c>
      <c r="AA283" s="22">
        <v>0</v>
      </c>
      <c r="AB283" s="22">
        <v>0</v>
      </c>
      <c r="AC283" s="22">
        <v>19806</v>
      </c>
      <c r="AD283" s="22">
        <v>772423</v>
      </c>
      <c r="AE283" s="22">
        <v>488805</v>
      </c>
      <c r="AF283" s="22">
        <v>1449517</v>
      </c>
      <c r="AG283" s="22">
        <v>0</v>
      </c>
      <c r="AH283" s="22">
        <v>10808</v>
      </c>
      <c r="AI283" s="22">
        <v>0</v>
      </c>
      <c r="AJ283" s="22">
        <v>1460325</v>
      </c>
      <c r="AK283" s="22">
        <v>1949130</v>
      </c>
    </row>
    <row r="284" spans="1:37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2829644</v>
      </c>
      <c r="F284" s="22">
        <v>82250</v>
      </c>
      <c r="G284" s="22">
        <v>5463</v>
      </c>
      <c r="H284" s="22">
        <v>0</v>
      </c>
      <c r="I284" s="22">
        <v>398639</v>
      </c>
      <c r="J284" s="22">
        <v>0</v>
      </c>
      <c r="K284" s="22">
        <v>263799</v>
      </c>
      <c r="L284" s="22">
        <v>0</v>
      </c>
      <c r="M284" s="22">
        <v>2114147</v>
      </c>
      <c r="N284" s="22">
        <v>0</v>
      </c>
      <c r="O284" s="22">
        <v>0</v>
      </c>
      <c r="P284" s="22">
        <v>0</v>
      </c>
      <c r="Q284" s="22">
        <v>0</v>
      </c>
      <c r="R284" s="22">
        <v>51764</v>
      </c>
      <c r="S284" s="22">
        <v>0</v>
      </c>
      <c r="T284" s="22">
        <v>0</v>
      </c>
      <c r="U284" s="22">
        <v>5745706</v>
      </c>
      <c r="V284" s="22">
        <v>0</v>
      </c>
      <c r="W284" s="22">
        <v>0</v>
      </c>
      <c r="X284" s="22">
        <v>135693</v>
      </c>
      <c r="Y284" s="22">
        <v>2000</v>
      </c>
      <c r="Z284" s="22">
        <v>4606</v>
      </c>
      <c r="AA284" s="22">
        <v>0</v>
      </c>
      <c r="AB284" s="22">
        <v>0</v>
      </c>
      <c r="AC284" s="22">
        <v>0</v>
      </c>
      <c r="AD284" s="22">
        <v>142299</v>
      </c>
      <c r="AE284" s="22">
        <v>5603407</v>
      </c>
      <c r="AF284" s="22">
        <v>12660624</v>
      </c>
      <c r="AG284" s="22">
        <v>0</v>
      </c>
      <c r="AH284" s="22">
        <v>0</v>
      </c>
      <c r="AI284" s="22">
        <v>0</v>
      </c>
      <c r="AJ284" s="22">
        <v>12660624</v>
      </c>
      <c r="AK284" s="22">
        <v>18264031</v>
      </c>
    </row>
    <row r="285" spans="1:37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998137</v>
      </c>
      <c r="F285" s="22">
        <v>14526</v>
      </c>
      <c r="G285" s="22">
        <v>15046</v>
      </c>
      <c r="H285" s="22">
        <v>-9307</v>
      </c>
      <c r="I285" s="22">
        <v>149531</v>
      </c>
      <c r="J285" s="22">
        <v>10000</v>
      </c>
      <c r="K285" s="22">
        <v>13943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1191876</v>
      </c>
      <c r="V285" s="22">
        <v>0</v>
      </c>
      <c r="W285" s="22">
        <v>0</v>
      </c>
      <c r="X285" s="22">
        <v>23181</v>
      </c>
      <c r="Y285" s="22">
        <v>1740</v>
      </c>
      <c r="Z285" s="22">
        <v>652021</v>
      </c>
      <c r="AA285" s="22">
        <v>0</v>
      </c>
      <c r="AB285" s="22">
        <v>0</v>
      </c>
      <c r="AC285" s="22">
        <v>0</v>
      </c>
      <c r="AD285" s="22">
        <v>676942</v>
      </c>
      <c r="AE285" s="22">
        <v>514934</v>
      </c>
      <c r="AF285" s="22">
        <v>2638240</v>
      </c>
      <c r="AG285" s="22">
        <v>0</v>
      </c>
      <c r="AH285" s="22">
        <v>8605</v>
      </c>
      <c r="AI285" s="22">
        <v>0</v>
      </c>
      <c r="AJ285" s="22">
        <v>2646845</v>
      </c>
      <c r="AK285" s="22">
        <v>3161779</v>
      </c>
    </row>
    <row r="286" spans="1:37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331400</v>
      </c>
      <c r="F286" s="22">
        <v>0</v>
      </c>
      <c r="G286" s="22">
        <v>0</v>
      </c>
      <c r="H286" s="22">
        <v>0</v>
      </c>
      <c r="I286" s="22">
        <v>10539</v>
      </c>
      <c r="J286" s="22">
        <v>0</v>
      </c>
      <c r="K286" s="22">
        <v>150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342089</v>
      </c>
      <c r="V286" s="22">
        <v>0</v>
      </c>
      <c r="W286" s="22">
        <v>0</v>
      </c>
      <c r="X286" s="22">
        <v>32216</v>
      </c>
      <c r="Y286" s="22">
        <v>30000</v>
      </c>
      <c r="Z286" s="22">
        <v>52220</v>
      </c>
      <c r="AA286" s="22">
        <v>0</v>
      </c>
      <c r="AB286" s="22">
        <v>0</v>
      </c>
      <c r="AC286" s="22">
        <v>0</v>
      </c>
      <c r="AD286" s="22">
        <v>114436</v>
      </c>
      <c r="AE286" s="22">
        <v>227653</v>
      </c>
      <c r="AF286" s="22">
        <v>3318412</v>
      </c>
      <c r="AG286" s="22">
        <v>0</v>
      </c>
      <c r="AH286" s="22">
        <v>40</v>
      </c>
      <c r="AI286" s="22">
        <v>0</v>
      </c>
      <c r="AJ286" s="22">
        <v>3318452</v>
      </c>
      <c r="AK286" s="22">
        <v>3546105</v>
      </c>
    </row>
    <row r="287" spans="1:37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209551</v>
      </c>
      <c r="F287" s="22">
        <v>0</v>
      </c>
      <c r="G287" s="22">
        <v>0</v>
      </c>
      <c r="H287" s="22">
        <v>0</v>
      </c>
      <c r="I287" s="22">
        <v>223666</v>
      </c>
      <c r="J287" s="22">
        <v>0</v>
      </c>
      <c r="K287" s="22">
        <v>1330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434547</v>
      </c>
      <c r="V287" s="22">
        <v>0</v>
      </c>
      <c r="W287" s="22">
        <v>0</v>
      </c>
      <c r="X287" s="22">
        <v>21348</v>
      </c>
      <c r="Y287" s="22">
        <v>0</v>
      </c>
      <c r="Z287" s="22">
        <v>290014</v>
      </c>
      <c r="AA287" s="22">
        <v>0</v>
      </c>
      <c r="AB287" s="22">
        <v>0</v>
      </c>
      <c r="AC287" s="22">
        <v>0</v>
      </c>
      <c r="AD287" s="22">
        <v>311362</v>
      </c>
      <c r="AE287" s="22">
        <v>123185</v>
      </c>
      <c r="AF287" s="22">
        <v>487065</v>
      </c>
      <c r="AG287" s="22">
        <v>0</v>
      </c>
      <c r="AH287" s="22">
        <v>0</v>
      </c>
      <c r="AI287" s="22">
        <v>0</v>
      </c>
      <c r="AJ287" s="22">
        <v>487065</v>
      </c>
      <c r="AK287" s="22">
        <v>610250</v>
      </c>
    </row>
    <row r="288" spans="1:37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503159</v>
      </c>
      <c r="F288" s="22">
        <v>15085</v>
      </c>
      <c r="G288" s="22">
        <v>0</v>
      </c>
      <c r="H288" s="22">
        <v>0</v>
      </c>
      <c r="I288" s="22">
        <v>85726</v>
      </c>
      <c r="J288" s="22">
        <v>0</v>
      </c>
      <c r="K288" s="22">
        <v>775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604745</v>
      </c>
      <c r="V288" s="22">
        <v>0</v>
      </c>
      <c r="W288" s="22">
        <v>0</v>
      </c>
      <c r="X288" s="22">
        <v>7591</v>
      </c>
      <c r="Y288" s="22">
        <v>0</v>
      </c>
      <c r="Z288" s="22">
        <v>157476</v>
      </c>
      <c r="AA288" s="22">
        <v>0</v>
      </c>
      <c r="AB288" s="22">
        <v>0</v>
      </c>
      <c r="AC288" s="22">
        <v>0</v>
      </c>
      <c r="AD288" s="22">
        <v>165067</v>
      </c>
      <c r="AE288" s="22">
        <v>439678</v>
      </c>
      <c r="AF288" s="22">
        <v>930688</v>
      </c>
      <c r="AG288" s="22">
        <v>0</v>
      </c>
      <c r="AH288" s="22">
        <v>0</v>
      </c>
      <c r="AI288" s="22">
        <v>0</v>
      </c>
      <c r="AJ288" s="22">
        <v>930688</v>
      </c>
      <c r="AK288" s="22">
        <v>1370366</v>
      </c>
    </row>
    <row r="289" spans="1:37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894165</v>
      </c>
      <c r="F289" s="22">
        <v>5509</v>
      </c>
      <c r="G289" s="22">
        <v>0</v>
      </c>
      <c r="H289" s="22">
        <v>0</v>
      </c>
      <c r="I289" s="22">
        <v>4382</v>
      </c>
      <c r="J289" s="22">
        <v>0</v>
      </c>
      <c r="K289" s="22">
        <v>2370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906426</v>
      </c>
      <c r="V289" s="22">
        <v>0</v>
      </c>
      <c r="W289" s="22">
        <v>90872</v>
      </c>
      <c r="X289" s="22">
        <v>37260</v>
      </c>
      <c r="Y289" s="22">
        <v>37000</v>
      </c>
      <c r="Z289" s="22">
        <v>40900</v>
      </c>
      <c r="AA289" s="22">
        <v>0</v>
      </c>
      <c r="AB289" s="22">
        <v>0</v>
      </c>
      <c r="AC289" s="22">
        <v>0</v>
      </c>
      <c r="AD289" s="22">
        <v>206032</v>
      </c>
      <c r="AE289" s="22">
        <v>700394</v>
      </c>
      <c r="AF289" s="22">
        <v>2372725</v>
      </c>
      <c r="AG289" s="22">
        <v>0</v>
      </c>
      <c r="AH289" s="22">
        <v>0</v>
      </c>
      <c r="AI289" s="22">
        <v>0</v>
      </c>
      <c r="AJ289" s="22">
        <v>2372725</v>
      </c>
      <c r="AK289" s="22">
        <v>3073119</v>
      </c>
    </row>
    <row r="290" spans="1:37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702078</v>
      </c>
      <c r="F290" s="22">
        <v>17639</v>
      </c>
      <c r="G290" s="22">
        <v>12790</v>
      </c>
      <c r="H290" s="22">
        <v>0</v>
      </c>
      <c r="I290" s="22">
        <v>312339</v>
      </c>
      <c r="J290" s="22">
        <v>0</v>
      </c>
      <c r="K290" s="22">
        <v>1611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1046457</v>
      </c>
      <c r="V290" s="22">
        <v>0</v>
      </c>
      <c r="W290" s="22">
        <v>0</v>
      </c>
      <c r="X290" s="22">
        <v>19268</v>
      </c>
      <c r="Y290" s="22">
        <v>0</v>
      </c>
      <c r="Z290" s="22">
        <v>337499</v>
      </c>
      <c r="AA290" s="22">
        <v>0</v>
      </c>
      <c r="AB290" s="22">
        <v>0</v>
      </c>
      <c r="AC290" s="22">
        <v>0</v>
      </c>
      <c r="AD290" s="22">
        <v>356767</v>
      </c>
      <c r="AE290" s="22">
        <v>689690</v>
      </c>
      <c r="AF290" s="22">
        <v>418274</v>
      </c>
      <c r="AG290" s="22">
        <v>0</v>
      </c>
      <c r="AH290" s="22">
        <v>0</v>
      </c>
      <c r="AI290" s="22">
        <v>0</v>
      </c>
      <c r="AJ290" s="22">
        <v>418274</v>
      </c>
      <c r="AK290" s="22">
        <v>1107964</v>
      </c>
    </row>
    <row r="291" spans="1:37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319782</v>
      </c>
      <c r="F291" s="22">
        <v>0</v>
      </c>
      <c r="G291" s="22">
        <v>3447</v>
      </c>
      <c r="H291" s="22">
        <v>0</v>
      </c>
      <c r="I291" s="22">
        <v>0</v>
      </c>
      <c r="J291" s="22">
        <v>0</v>
      </c>
      <c r="K291" s="22">
        <v>3769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87337</v>
      </c>
      <c r="S291" s="22">
        <v>0</v>
      </c>
      <c r="T291" s="22">
        <v>0</v>
      </c>
      <c r="U291" s="22">
        <v>414335</v>
      </c>
      <c r="V291" s="22">
        <v>0</v>
      </c>
      <c r="W291" s="22">
        <v>0</v>
      </c>
      <c r="X291" s="22">
        <v>8655</v>
      </c>
      <c r="Y291" s="22">
        <v>0</v>
      </c>
      <c r="Z291" s="22">
        <v>192534</v>
      </c>
      <c r="AA291" s="22">
        <v>0</v>
      </c>
      <c r="AB291" s="22">
        <v>0</v>
      </c>
      <c r="AC291" s="22">
        <v>0</v>
      </c>
      <c r="AD291" s="22">
        <v>201189</v>
      </c>
      <c r="AE291" s="22">
        <v>213146</v>
      </c>
      <c r="AF291" s="22">
        <v>145726</v>
      </c>
      <c r="AG291" s="22">
        <v>0</v>
      </c>
      <c r="AH291" s="22">
        <v>0</v>
      </c>
      <c r="AI291" s="22">
        <v>0</v>
      </c>
      <c r="AJ291" s="22">
        <v>145726</v>
      </c>
      <c r="AK291" s="22">
        <v>358872</v>
      </c>
    </row>
    <row r="292" spans="1:37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408667</v>
      </c>
      <c r="F292" s="22">
        <v>0</v>
      </c>
      <c r="G292" s="22">
        <v>0</v>
      </c>
      <c r="H292" s="22">
        <v>0</v>
      </c>
      <c r="I292" s="22">
        <v>208445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617112</v>
      </c>
      <c r="V292" s="22">
        <v>0</v>
      </c>
      <c r="W292" s="22">
        <v>0</v>
      </c>
      <c r="X292" s="22">
        <v>1400</v>
      </c>
      <c r="Y292" s="22">
        <v>4516</v>
      </c>
      <c r="Z292" s="22">
        <v>515794</v>
      </c>
      <c r="AA292" s="22">
        <v>0</v>
      </c>
      <c r="AB292" s="22">
        <v>0</v>
      </c>
      <c r="AC292" s="22">
        <v>0</v>
      </c>
      <c r="AD292" s="22">
        <v>521710</v>
      </c>
      <c r="AE292" s="22">
        <v>95402</v>
      </c>
      <c r="AF292" s="22">
        <v>275881</v>
      </c>
      <c r="AG292" s="22">
        <v>0</v>
      </c>
      <c r="AH292" s="22">
        <v>500</v>
      </c>
      <c r="AI292" s="22">
        <v>0</v>
      </c>
      <c r="AJ292" s="22">
        <v>276381</v>
      </c>
      <c r="AK292" s="22">
        <v>371783</v>
      </c>
    </row>
    <row r="293" spans="1:37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245311</v>
      </c>
      <c r="F293" s="22">
        <v>0</v>
      </c>
      <c r="G293" s="22">
        <v>0</v>
      </c>
      <c r="H293" s="22">
        <v>0</v>
      </c>
      <c r="I293" s="22">
        <v>8086</v>
      </c>
      <c r="J293" s="22">
        <v>0</v>
      </c>
      <c r="K293" s="22">
        <v>1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253398</v>
      </c>
      <c r="V293" s="22">
        <v>0</v>
      </c>
      <c r="W293" s="22">
        <v>0</v>
      </c>
      <c r="X293" s="22">
        <v>5917</v>
      </c>
      <c r="Y293" s="22">
        <v>131</v>
      </c>
      <c r="Z293" s="22">
        <v>157925</v>
      </c>
      <c r="AA293" s="22">
        <v>0</v>
      </c>
      <c r="AB293" s="22">
        <v>0</v>
      </c>
      <c r="AC293" s="22">
        <v>0</v>
      </c>
      <c r="AD293" s="22">
        <v>163973</v>
      </c>
      <c r="AE293" s="22">
        <v>89425</v>
      </c>
      <c r="AF293" s="22">
        <v>155362</v>
      </c>
      <c r="AG293" s="22">
        <v>0</v>
      </c>
      <c r="AH293" s="22">
        <v>0</v>
      </c>
      <c r="AI293" s="22">
        <v>0</v>
      </c>
      <c r="AJ293" s="22">
        <v>155362</v>
      </c>
      <c r="AK293" s="22">
        <v>244787</v>
      </c>
    </row>
    <row r="294" spans="1:37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551211</v>
      </c>
      <c r="F294" s="22">
        <v>15998</v>
      </c>
      <c r="G294" s="22">
        <v>8086</v>
      </c>
      <c r="H294" s="22">
        <v>0</v>
      </c>
      <c r="I294" s="22">
        <v>851117</v>
      </c>
      <c r="J294" s="22">
        <v>0</v>
      </c>
      <c r="K294" s="22">
        <v>10980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1437392</v>
      </c>
      <c r="V294" s="22">
        <v>0</v>
      </c>
      <c r="W294" s="22">
        <v>0</v>
      </c>
      <c r="X294" s="22">
        <v>152120</v>
      </c>
      <c r="Y294" s="22">
        <v>0</v>
      </c>
      <c r="Z294" s="22">
        <v>662856</v>
      </c>
      <c r="AA294" s="22">
        <v>0</v>
      </c>
      <c r="AB294" s="22">
        <v>0</v>
      </c>
      <c r="AC294" s="22">
        <v>0</v>
      </c>
      <c r="AD294" s="22">
        <v>814976</v>
      </c>
      <c r="AE294" s="22">
        <v>622416</v>
      </c>
      <c r="AF294" s="22">
        <v>4904804</v>
      </c>
      <c r="AG294" s="22">
        <v>0</v>
      </c>
      <c r="AH294" s="22">
        <v>1607</v>
      </c>
      <c r="AI294" s="22">
        <v>0</v>
      </c>
      <c r="AJ294" s="22">
        <v>4906411</v>
      </c>
      <c r="AK294" s="22">
        <v>5528827</v>
      </c>
    </row>
    <row r="295" spans="1:37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407962</v>
      </c>
      <c r="F295" s="22">
        <v>0</v>
      </c>
      <c r="G295" s="22">
        <v>0</v>
      </c>
      <c r="H295" s="22">
        <v>0</v>
      </c>
      <c r="I295" s="22">
        <v>25397</v>
      </c>
      <c r="J295" s="22">
        <v>0</v>
      </c>
      <c r="K295" s="22">
        <v>2881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63</v>
      </c>
      <c r="T295" s="22">
        <v>0</v>
      </c>
      <c r="U295" s="22">
        <v>436303</v>
      </c>
      <c r="V295" s="22">
        <v>0</v>
      </c>
      <c r="W295" s="22">
        <v>0</v>
      </c>
      <c r="X295" s="22">
        <v>5657</v>
      </c>
      <c r="Y295" s="22">
        <v>16350</v>
      </c>
      <c r="Z295" s="22">
        <v>81909</v>
      </c>
      <c r="AA295" s="22">
        <v>0</v>
      </c>
      <c r="AB295" s="22">
        <v>197</v>
      </c>
      <c r="AC295" s="22">
        <v>0</v>
      </c>
      <c r="AD295" s="22">
        <v>104113</v>
      </c>
      <c r="AE295" s="22">
        <v>332190</v>
      </c>
      <c r="AF295" s="22">
        <v>887864</v>
      </c>
      <c r="AG295" s="22">
        <v>0</v>
      </c>
      <c r="AH295" s="22">
        <v>0</v>
      </c>
      <c r="AI295" s="22">
        <v>0</v>
      </c>
      <c r="AJ295" s="22">
        <v>887864</v>
      </c>
      <c r="AK295" s="22">
        <v>1220054</v>
      </c>
    </row>
    <row r="296" spans="1:37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947300</v>
      </c>
      <c r="F296" s="22">
        <v>6080</v>
      </c>
      <c r="G296" s="22">
        <v>3632</v>
      </c>
      <c r="H296" s="22">
        <v>0</v>
      </c>
      <c r="I296" s="22">
        <v>232636</v>
      </c>
      <c r="J296" s="22">
        <v>0</v>
      </c>
      <c r="K296" s="22">
        <v>2085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1191733</v>
      </c>
      <c r="V296" s="22">
        <v>0</v>
      </c>
      <c r="W296" s="22">
        <v>0</v>
      </c>
      <c r="X296" s="22">
        <v>60217</v>
      </c>
      <c r="Y296" s="22">
        <v>0</v>
      </c>
      <c r="Z296" s="22">
        <v>744895</v>
      </c>
      <c r="AA296" s="22">
        <v>0</v>
      </c>
      <c r="AB296" s="22">
        <v>0</v>
      </c>
      <c r="AC296" s="22">
        <v>0</v>
      </c>
      <c r="AD296" s="22">
        <v>805112</v>
      </c>
      <c r="AE296" s="22">
        <v>386621</v>
      </c>
      <c r="AF296" s="22">
        <v>4784904</v>
      </c>
      <c r="AG296" s="22">
        <v>0</v>
      </c>
      <c r="AH296" s="22">
        <v>47428</v>
      </c>
      <c r="AI296" s="22">
        <v>0</v>
      </c>
      <c r="AJ296" s="22">
        <v>4832332</v>
      </c>
      <c r="AK296" s="22">
        <v>5218953</v>
      </c>
    </row>
    <row r="297" spans="1:37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2099628</v>
      </c>
      <c r="F297" s="22">
        <v>2355</v>
      </c>
      <c r="G297" s="22">
        <v>0</v>
      </c>
      <c r="H297" s="22">
        <v>0</v>
      </c>
      <c r="I297" s="22">
        <v>550393</v>
      </c>
      <c r="J297" s="22">
        <v>0</v>
      </c>
      <c r="K297" s="22">
        <v>8154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2660530</v>
      </c>
      <c r="V297" s="22">
        <v>0</v>
      </c>
      <c r="W297" s="22">
        <v>0</v>
      </c>
      <c r="X297" s="22">
        <v>383582</v>
      </c>
      <c r="Y297" s="22">
        <v>0</v>
      </c>
      <c r="Z297" s="22">
        <v>1116053</v>
      </c>
      <c r="AA297" s="22">
        <v>0</v>
      </c>
      <c r="AB297" s="22">
        <v>0</v>
      </c>
      <c r="AC297" s="22">
        <v>0</v>
      </c>
      <c r="AD297" s="22">
        <v>1499635</v>
      </c>
      <c r="AE297" s="22">
        <v>1160895</v>
      </c>
      <c r="AF297" s="22">
        <v>4534571</v>
      </c>
      <c r="AG297" s="22">
        <v>0</v>
      </c>
      <c r="AH297" s="22">
        <v>8661</v>
      </c>
      <c r="AI297" s="22">
        <v>0</v>
      </c>
      <c r="AJ297" s="22">
        <v>4543232</v>
      </c>
      <c r="AK297" s="22">
        <v>5704127</v>
      </c>
    </row>
    <row r="298" spans="1:37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1230990</v>
      </c>
      <c r="F298" s="22">
        <v>27261</v>
      </c>
      <c r="G298" s="22">
        <v>0</v>
      </c>
      <c r="H298" s="22">
        <v>0</v>
      </c>
      <c r="I298" s="22">
        <v>0</v>
      </c>
      <c r="J298" s="22">
        <v>0</v>
      </c>
      <c r="K298" s="22">
        <v>46062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1304313</v>
      </c>
      <c r="V298" s="22">
        <v>0</v>
      </c>
      <c r="W298" s="22">
        <v>0</v>
      </c>
      <c r="X298" s="22">
        <v>28527</v>
      </c>
      <c r="Y298" s="22">
        <v>16500</v>
      </c>
      <c r="Z298" s="22">
        <v>40408</v>
      </c>
      <c r="AA298" s="22">
        <v>0</v>
      </c>
      <c r="AB298" s="22">
        <v>0</v>
      </c>
      <c r="AC298" s="22">
        <v>0</v>
      </c>
      <c r="AD298" s="22">
        <v>85435</v>
      </c>
      <c r="AE298" s="22">
        <v>1218878</v>
      </c>
      <c r="AF298" s="22">
        <v>1463456</v>
      </c>
      <c r="AG298" s="22">
        <v>0</v>
      </c>
      <c r="AH298" s="22">
        <v>5895</v>
      </c>
      <c r="AI298" s="22">
        <v>0</v>
      </c>
      <c r="AJ298" s="22">
        <v>1469351</v>
      </c>
      <c r="AK298" s="22">
        <v>2688229</v>
      </c>
    </row>
    <row r="299" spans="1:37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866793</v>
      </c>
      <c r="F299" s="22">
        <v>176</v>
      </c>
      <c r="G299" s="22">
        <v>0</v>
      </c>
      <c r="H299" s="22">
        <v>0</v>
      </c>
      <c r="I299" s="22">
        <v>1330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868299</v>
      </c>
      <c r="V299" s="22">
        <v>0</v>
      </c>
      <c r="W299" s="22">
        <v>70857</v>
      </c>
      <c r="X299" s="22">
        <v>9761</v>
      </c>
      <c r="Y299" s="22">
        <v>15500</v>
      </c>
      <c r="Z299" s="22">
        <v>182297</v>
      </c>
      <c r="AA299" s="22">
        <v>0</v>
      </c>
      <c r="AB299" s="22">
        <v>0</v>
      </c>
      <c r="AC299" s="22">
        <v>0</v>
      </c>
      <c r="AD299" s="22">
        <v>278415</v>
      </c>
      <c r="AE299" s="22">
        <v>589884</v>
      </c>
      <c r="AF299" s="22">
        <v>332844</v>
      </c>
      <c r="AG299" s="22">
        <v>0</v>
      </c>
      <c r="AH299" s="22">
        <v>0</v>
      </c>
      <c r="AI299" s="22">
        <v>0</v>
      </c>
      <c r="AJ299" s="22">
        <v>332844</v>
      </c>
      <c r="AK299" s="22">
        <v>922728</v>
      </c>
    </row>
    <row r="300" spans="1:37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422327</v>
      </c>
      <c r="F300" s="22">
        <v>566</v>
      </c>
      <c r="G300" s="22">
        <v>1351</v>
      </c>
      <c r="H300" s="22">
        <v>0</v>
      </c>
      <c r="I300" s="22">
        <v>3819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976</v>
      </c>
      <c r="S300" s="22">
        <v>0</v>
      </c>
      <c r="T300" s="22">
        <v>0</v>
      </c>
      <c r="U300" s="22">
        <v>429039</v>
      </c>
      <c r="V300" s="22">
        <v>0</v>
      </c>
      <c r="W300" s="22">
        <v>1420</v>
      </c>
      <c r="X300" s="22">
        <v>5255</v>
      </c>
      <c r="Y300" s="22">
        <v>0</v>
      </c>
      <c r="Z300" s="22">
        <v>172576</v>
      </c>
      <c r="AA300" s="22">
        <v>0</v>
      </c>
      <c r="AB300" s="22">
        <v>0</v>
      </c>
      <c r="AC300" s="22">
        <v>0</v>
      </c>
      <c r="AD300" s="22">
        <v>179251</v>
      </c>
      <c r="AE300" s="22">
        <v>249788</v>
      </c>
      <c r="AF300" s="22">
        <v>860420</v>
      </c>
      <c r="AG300" s="22">
        <v>0</v>
      </c>
      <c r="AH300" s="22">
        <v>2641</v>
      </c>
      <c r="AI300" s="22">
        <v>0</v>
      </c>
      <c r="AJ300" s="22">
        <v>863061</v>
      </c>
      <c r="AK300" s="22">
        <v>1112849</v>
      </c>
    </row>
    <row r="301" spans="1:37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648867</v>
      </c>
      <c r="F301" s="22">
        <v>10844</v>
      </c>
      <c r="G301" s="22">
        <v>1435</v>
      </c>
      <c r="H301" s="22">
        <v>0</v>
      </c>
      <c r="I301" s="22">
        <v>14893</v>
      </c>
      <c r="J301" s="22">
        <v>0</v>
      </c>
      <c r="K301" s="22">
        <v>794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676833</v>
      </c>
      <c r="V301" s="22">
        <v>0</v>
      </c>
      <c r="W301" s="22">
        <v>0</v>
      </c>
      <c r="X301" s="22">
        <v>30815</v>
      </c>
      <c r="Y301" s="22">
        <v>0</v>
      </c>
      <c r="Z301" s="22">
        <v>149</v>
      </c>
      <c r="AA301" s="22">
        <v>0</v>
      </c>
      <c r="AB301" s="22">
        <v>0</v>
      </c>
      <c r="AC301" s="22">
        <v>0</v>
      </c>
      <c r="AD301" s="22">
        <v>30964</v>
      </c>
      <c r="AE301" s="22">
        <v>645869</v>
      </c>
      <c r="AF301" s="22">
        <v>1227666</v>
      </c>
      <c r="AG301" s="22">
        <v>0</v>
      </c>
      <c r="AH301" s="22">
        <v>0</v>
      </c>
      <c r="AI301" s="22">
        <v>0</v>
      </c>
      <c r="AJ301" s="22">
        <v>1227666</v>
      </c>
      <c r="AK301" s="22">
        <v>1873535</v>
      </c>
    </row>
    <row r="302" spans="1:37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288050</v>
      </c>
      <c r="F302" s="22">
        <v>5948</v>
      </c>
      <c r="G302" s="22">
        <v>10008</v>
      </c>
      <c r="H302" s="22">
        <v>0</v>
      </c>
      <c r="I302" s="22">
        <v>13438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317444</v>
      </c>
      <c r="V302" s="22">
        <v>0</v>
      </c>
      <c r="W302" s="22">
        <v>0</v>
      </c>
      <c r="X302" s="22">
        <v>5262</v>
      </c>
      <c r="Y302" s="22">
        <v>1068</v>
      </c>
      <c r="Z302" s="22">
        <v>161317</v>
      </c>
      <c r="AA302" s="22">
        <v>0</v>
      </c>
      <c r="AB302" s="22">
        <v>0</v>
      </c>
      <c r="AC302" s="22">
        <v>0</v>
      </c>
      <c r="AD302" s="22">
        <v>167647</v>
      </c>
      <c r="AE302" s="22">
        <v>149797</v>
      </c>
      <c r="AF302" s="22">
        <v>781939</v>
      </c>
      <c r="AG302" s="22">
        <v>0</v>
      </c>
      <c r="AH302" s="22">
        <v>2759</v>
      </c>
      <c r="AI302" s="22">
        <v>0</v>
      </c>
      <c r="AJ302" s="22">
        <v>784698</v>
      </c>
      <c r="AK302" s="22">
        <v>934495</v>
      </c>
    </row>
    <row r="303" spans="1:37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385666</v>
      </c>
      <c r="F303" s="22">
        <v>5552</v>
      </c>
      <c r="G303" s="22">
        <v>0</v>
      </c>
      <c r="H303" s="22">
        <v>0</v>
      </c>
      <c r="I303" s="22">
        <v>368276</v>
      </c>
      <c r="J303" s="22">
        <v>0</v>
      </c>
      <c r="K303" s="22">
        <v>319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759813</v>
      </c>
      <c r="V303" s="22">
        <v>0</v>
      </c>
      <c r="W303" s="22">
        <v>0</v>
      </c>
      <c r="X303" s="22">
        <v>31069</v>
      </c>
      <c r="Y303" s="22">
        <v>7500</v>
      </c>
      <c r="Z303" s="22">
        <v>369256</v>
      </c>
      <c r="AA303" s="22">
        <v>0</v>
      </c>
      <c r="AB303" s="22">
        <v>0</v>
      </c>
      <c r="AC303" s="22">
        <v>0</v>
      </c>
      <c r="AD303" s="22">
        <v>407825</v>
      </c>
      <c r="AE303" s="22">
        <v>351988</v>
      </c>
      <c r="AF303" s="22">
        <v>668747</v>
      </c>
      <c r="AG303" s="22">
        <v>0</v>
      </c>
      <c r="AH303" s="22">
        <v>2123</v>
      </c>
      <c r="AI303" s="22">
        <v>0</v>
      </c>
      <c r="AJ303" s="22">
        <v>670870</v>
      </c>
      <c r="AK303" s="22">
        <v>1022858</v>
      </c>
    </row>
    <row r="304" spans="1:37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1780157</v>
      </c>
      <c r="F304" s="22">
        <v>15846</v>
      </c>
      <c r="G304" s="22">
        <v>19596</v>
      </c>
      <c r="H304" s="22">
        <v>0</v>
      </c>
      <c r="I304" s="22">
        <v>38755</v>
      </c>
      <c r="J304" s="22">
        <v>0</v>
      </c>
      <c r="K304" s="22">
        <v>0</v>
      </c>
      <c r="L304" s="22">
        <v>4864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1859218</v>
      </c>
      <c r="V304" s="22">
        <v>0</v>
      </c>
      <c r="W304" s="22">
        <v>106422</v>
      </c>
      <c r="X304" s="22">
        <v>43357</v>
      </c>
      <c r="Y304" s="22">
        <v>36975</v>
      </c>
      <c r="Z304" s="22">
        <v>217779</v>
      </c>
      <c r="AA304" s="22">
        <v>0</v>
      </c>
      <c r="AB304" s="22">
        <v>0</v>
      </c>
      <c r="AC304" s="22">
        <v>0</v>
      </c>
      <c r="AD304" s="22">
        <v>404533</v>
      </c>
      <c r="AE304" s="22">
        <v>1454685</v>
      </c>
      <c r="AF304" s="22">
        <v>1130972</v>
      </c>
      <c r="AG304" s="22">
        <v>0</v>
      </c>
      <c r="AH304" s="22">
        <v>0</v>
      </c>
      <c r="AI304" s="22">
        <v>0</v>
      </c>
      <c r="AJ304" s="22">
        <v>1130972</v>
      </c>
      <c r="AK304" s="22">
        <v>2585657</v>
      </c>
    </row>
    <row r="305" spans="1:37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241550</v>
      </c>
      <c r="F305" s="22">
        <v>7912</v>
      </c>
      <c r="G305" s="22">
        <v>3955</v>
      </c>
      <c r="H305" s="22">
        <v>0</v>
      </c>
      <c r="I305" s="22">
        <v>126187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379604</v>
      </c>
      <c r="V305" s="22">
        <v>0</v>
      </c>
      <c r="W305" s="22">
        <v>0</v>
      </c>
      <c r="X305" s="22">
        <v>12213</v>
      </c>
      <c r="Y305" s="22">
        <v>0</v>
      </c>
      <c r="Z305" s="22">
        <v>266100</v>
      </c>
      <c r="AA305" s="22">
        <v>0</v>
      </c>
      <c r="AB305" s="22">
        <v>0</v>
      </c>
      <c r="AC305" s="22">
        <v>0</v>
      </c>
      <c r="AD305" s="22">
        <v>278313</v>
      </c>
      <c r="AE305" s="22">
        <v>101291</v>
      </c>
      <c r="AF305" s="22">
        <v>863793</v>
      </c>
      <c r="AG305" s="22">
        <v>0</v>
      </c>
      <c r="AH305" s="22">
        <v>1219</v>
      </c>
      <c r="AI305" s="22">
        <v>0</v>
      </c>
      <c r="AJ305" s="22">
        <v>865012</v>
      </c>
      <c r="AK305" s="22">
        <v>966303</v>
      </c>
    </row>
    <row r="306" spans="1:37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496143</v>
      </c>
      <c r="F306" s="22">
        <v>0</v>
      </c>
      <c r="G306" s="22">
        <v>4419</v>
      </c>
      <c r="H306" s="22">
        <v>0</v>
      </c>
      <c r="I306" s="22">
        <v>229108</v>
      </c>
      <c r="J306" s="22">
        <v>0</v>
      </c>
      <c r="K306" s="22">
        <v>1426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731096</v>
      </c>
      <c r="V306" s="22">
        <v>0</v>
      </c>
      <c r="W306" s="22">
        <v>0</v>
      </c>
      <c r="X306" s="22">
        <v>12669</v>
      </c>
      <c r="Y306" s="22">
        <v>0</v>
      </c>
      <c r="Z306" s="22">
        <v>199637</v>
      </c>
      <c r="AA306" s="22">
        <v>0</v>
      </c>
      <c r="AB306" s="22">
        <v>732</v>
      </c>
      <c r="AC306" s="22">
        <v>0</v>
      </c>
      <c r="AD306" s="22">
        <v>213038</v>
      </c>
      <c r="AE306" s="22">
        <v>518058</v>
      </c>
      <c r="AF306" s="22">
        <v>765371</v>
      </c>
      <c r="AG306" s="22">
        <v>0</v>
      </c>
      <c r="AH306" s="22">
        <v>0</v>
      </c>
      <c r="AI306" s="22">
        <v>0</v>
      </c>
      <c r="AJ306" s="22">
        <v>765371</v>
      </c>
      <c r="AK306" s="22">
        <v>1283429</v>
      </c>
    </row>
    <row r="307" spans="1:37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400057</v>
      </c>
      <c r="F307" s="22">
        <v>221</v>
      </c>
      <c r="G307" s="22">
        <v>0</v>
      </c>
      <c r="H307" s="22">
        <v>0</v>
      </c>
      <c r="I307" s="22">
        <v>7201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407479</v>
      </c>
      <c r="V307" s="22">
        <v>0</v>
      </c>
      <c r="W307" s="22">
        <v>0</v>
      </c>
      <c r="X307" s="22">
        <v>40865</v>
      </c>
      <c r="Y307" s="22">
        <v>175</v>
      </c>
      <c r="Z307" s="22">
        <v>32642</v>
      </c>
      <c r="AA307" s="22">
        <v>0</v>
      </c>
      <c r="AB307" s="22">
        <v>0</v>
      </c>
      <c r="AC307" s="22">
        <v>0</v>
      </c>
      <c r="AD307" s="22">
        <v>73682</v>
      </c>
      <c r="AE307" s="22">
        <v>333797</v>
      </c>
      <c r="AF307" s="22">
        <v>747836</v>
      </c>
      <c r="AG307" s="22">
        <v>0</v>
      </c>
      <c r="AH307" s="22">
        <v>589</v>
      </c>
      <c r="AI307" s="22">
        <v>0</v>
      </c>
      <c r="AJ307" s="22">
        <v>748425</v>
      </c>
      <c r="AK307" s="22">
        <v>1082222</v>
      </c>
    </row>
    <row r="308" spans="1:37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1157919</v>
      </c>
      <c r="F308" s="22">
        <v>18441</v>
      </c>
      <c r="G308" s="22">
        <v>5992</v>
      </c>
      <c r="H308" s="22">
        <v>0</v>
      </c>
      <c r="I308" s="22">
        <v>1424558</v>
      </c>
      <c r="J308" s="22">
        <v>0</v>
      </c>
      <c r="K308" s="22">
        <v>1627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2608537</v>
      </c>
      <c r="V308" s="22">
        <v>0</v>
      </c>
      <c r="W308" s="22">
        <v>0</v>
      </c>
      <c r="X308" s="22">
        <v>1043421</v>
      </c>
      <c r="Y308" s="22">
        <v>0</v>
      </c>
      <c r="Z308" s="22">
        <v>304210</v>
      </c>
      <c r="AA308" s="22">
        <v>900000</v>
      </c>
      <c r="AB308" s="22">
        <v>0</v>
      </c>
      <c r="AC308" s="22">
        <v>0</v>
      </c>
      <c r="AD308" s="22">
        <v>2247631</v>
      </c>
      <c r="AE308" s="22">
        <v>360906</v>
      </c>
      <c r="AF308" s="22">
        <v>6309716</v>
      </c>
      <c r="AG308" s="22">
        <v>0</v>
      </c>
      <c r="AH308" s="22">
        <v>9948</v>
      </c>
      <c r="AI308" s="22">
        <v>0</v>
      </c>
      <c r="AJ308" s="22">
        <v>6319664</v>
      </c>
      <c r="AK308" s="22">
        <v>6680570</v>
      </c>
    </row>
    <row r="309" spans="1:37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317215</v>
      </c>
      <c r="F309" s="22">
        <v>16701</v>
      </c>
      <c r="G309" s="22">
        <v>3110</v>
      </c>
      <c r="H309" s="22">
        <v>0</v>
      </c>
      <c r="I309" s="22">
        <v>4911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226284</v>
      </c>
      <c r="S309" s="22">
        <v>1807</v>
      </c>
      <c r="T309" s="22">
        <v>0</v>
      </c>
      <c r="U309" s="22">
        <v>570028</v>
      </c>
      <c r="V309" s="22">
        <v>0</v>
      </c>
      <c r="W309" s="22">
        <v>0</v>
      </c>
      <c r="X309" s="22">
        <v>8502</v>
      </c>
      <c r="Y309" s="22">
        <v>3099</v>
      </c>
      <c r="Z309" s="22">
        <v>60225</v>
      </c>
      <c r="AA309" s="22">
        <v>0</v>
      </c>
      <c r="AB309" s="22">
        <v>0</v>
      </c>
      <c r="AC309" s="22">
        <v>0</v>
      </c>
      <c r="AD309" s="22">
        <v>71826</v>
      </c>
      <c r="AE309" s="22">
        <v>498202</v>
      </c>
      <c r="AF309" s="22">
        <v>1472406</v>
      </c>
      <c r="AG309" s="22">
        <v>0</v>
      </c>
      <c r="AH309" s="22">
        <v>3442</v>
      </c>
      <c r="AI309" s="22">
        <v>0</v>
      </c>
      <c r="AJ309" s="22">
        <v>1475848</v>
      </c>
      <c r="AK309" s="22">
        <v>1974050</v>
      </c>
    </row>
    <row r="310" spans="1:37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410704</v>
      </c>
      <c r="F310" s="22">
        <v>12765</v>
      </c>
      <c r="G310" s="22">
        <v>19195</v>
      </c>
      <c r="H310" s="22">
        <v>0</v>
      </c>
      <c r="I310" s="22">
        <v>6407</v>
      </c>
      <c r="J310" s="22">
        <v>0</v>
      </c>
      <c r="K310" s="22">
        <v>53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449124</v>
      </c>
      <c r="V310" s="22">
        <v>0</v>
      </c>
      <c r="W310" s="22">
        <v>0</v>
      </c>
      <c r="X310" s="22">
        <v>40936</v>
      </c>
      <c r="Y310" s="22">
        <v>0</v>
      </c>
      <c r="Z310" s="22">
        <v>228622</v>
      </c>
      <c r="AA310" s="22">
        <v>0</v>
      </c>
      <c r="AB310" s="22">
        <v>0</v>
      </c>
      <c r="AC310" s="22">
        <v>0</v>
      </c>
      <c r="AD310" s="22">
        <v>269558</v>
      </c>
      <c r="AE310" s="22">
        <v>179566</v>
      </c>
      <c r="AF310" s="22">
        <v>697142</v>
      </c>
      <c r="AG310" s="22">
        <v>0</v>
      </c>
      <c r="AH310" s="22">
        <v>0</v>
      </c>
      <c r="AI310" s="22">
        <v>0</v>
      </c>
      <c r="AJ310" s="22">
        <v>697142</v>
      </c>
      <c r="AK310" s="22">
        <v>876708</v>
      </c>
    </row>
    <row r="311" spans="1:37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2259068</v>
      </c>
      <c r="F311" s="22">
        <v>17493</v>
      </c>
      <c r="G311" s="22">
        <v>7296</v>
      </c>
      <c r="H311" s="22">
        <v>0</v>
      </c>
      <c r="I311" s="22">
        <v>327583</v>
      </c>
      <c r="J311" s="22">
        <v>0</v>
      </c>
      <c r="K311" s="22">
        <v>14866</v>
      </c>
      <c r="L311" s="22">
        <v>31419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2657725</v>
      </c>
      <c r="V311" s="22">
        <v>0</v>
      </c>
      <c r="W311" s="22">
        <v>8843</v>
      </c>
      <c r="X311" s="22">
        <v>61054</v>
      </c>
      <c r="Y311" s="22">
        <v>52400</v>
      </c>
      <c r="Z311" s="22">
        <v>17893</v>
      </c>
      <c r="AA311" s="22">
        <v>0</v>
      </c>
      <c r="AB311" s="22">
        <v>0</v>
      </c>
      <c r="AC311" s="22">
        <v>0</v>
      </c>
      <c r="AD311" s="22">
        <v>140190</v>
      </c>
      <c r="AE311" s="22">
        <v>2517535</v>
      </c>
      <c r="AF311" s="22">
        <v>2873740</v>
      </c>
      <c r="AG311" s="22">
        <v>0</v>
      </c>
      <c r="AH311" s="22">
        <v>2596</v>
      </c>
      <c r="AI311" s="22">
        <v>0</v>
      </c>
      <c r="AJ311" s="22">
        <v>2876336</v>
      </c>
      <c r="AK311" s="22">
        <v>5393871</v>
      </c>
    </row>
    <row r="312" spans="1:37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679030</v>
      </c>
      <c r="F312" s="22">
        <v>6120</v>
      </c>
      <c r="G312" s="22">
        <v>3452</v>
      </c>
      <c r="H312" s="22">
        <v>0</v>
      </c>
      <c r="I312" s="22">
        <v>91329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779931</v>
      </c>
      <c r="V312" s="22">
        <v>0</v>
      </c>
      <c r="W312" s="22">
        <v>0</v>
      </c>
      <c r="X312" s="22">
        <v>60690</v>
      </c>
      <c r="Y312" s="22">
        <v>0</v>
      </c>
      <c r="Z312" s="22">
        <v>218846</v>
      </c>
      <c r="AA312" s="22">
        <v>603000</v>
      </c>
      <c r="AB312" s="22">
        <v>0</v>
      </c>
      <c r="AC312" s="22">
        <v>0</v>
      </c>
      <c r="AD312" s="22">
        <v>882536</v>
      </c>
      <c r="AE312" s="22">
        <v>-102605</v>
      </c>
      <c r="AF312" s="22">
        <v>4117056</v>
      </c>
      <c r="AG312" s="22">
        <v>0</v>
      </c>
      <c r="AH312" s="22">
        <v>0</v>
      </c>
      <c r="AI312" s="22">
        <v>0</v>
      </c>
      <c r="AJ312" s="22">
        <v>4117056</v>
      </c>
      <c r="AK312" s="22">
        <v>4014451</v>
      </c>
    </row>
    <row r="313" spans="1:37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644243</v>
      </c>
      <c r="F313" s="22">
        <v>24368</v>
      </c>
      <c r="G313" s="22">
        <v>4688</v>
      </c>
      <c r="H313" s="22">
        <v>0</v>
      </c>
      <c r="I313" s="22">
        <v>0</v>
      </c>
      <c r="J313" s="22">
        <v>0</v>
      </c>
      <c r="K313" s="22">
        <v>47459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720758</v>
      </c>
      <c r="V313" s="22">
        <v>0</v>
      </c>
      <c r="W313" s="22">
        <v>0</v>
      </c>
      <c r="X313" s="22">
        <v>7981</v>
      </c>
      <c r="Y313" s="22">
        <v>69525</v>
      </c>
      <c r="Z313" s="22">
        <v>14026</v>
      </c>
      <c r="AA313" s="22">
        <v>0</v>
      </c>
      <c r="AB313" s="22">
        <v>0</v>
      </c>
      <c r="AC313" s="22">
        <v>0</v>
      </c>
      <c r="AD313" s="22">
        <v>91532</v>
      </c>
      <c r="AE313" s="22">
        <v>629226</v>
      </c>
      <c r="AF313" s="22">
        <v>2023540</v>
      </c>
      <c r="AG313" s="22">
        <v>0</v>
      </c>
      <c r="AH313" s="22">
        <v>3233</v>
      </c>
      <c r="AI313" s="22">
        <v>0</v>
      </c>
      <c r="AJ313" s="22">
        <v>2026773</v>
      </c>
      <c r="AK313" s="22">
        <v>2655999</v>
      </c>
    </row>
    <row r="314" spans="1:37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794144</v>
      </c>
      <c r="F314" s="22">
        <v>0</v>
      </c>
      <c r="G314" s="22">
        <v>0</v>
      </c>
      <c r="H314" s="22">
        <v>0</v>
      </c>
      <c r="I314" s="22">
        <v>16625</v>
      </c>
      <c r="J314" s="22">
        <v>0</v>
      </c>
      <c r="K314" s="22">
        <v>3312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814081</v>
      </c>
      <c r="V314" s="22">
        <v>0</v>
      </c>
      <c r="W314" s="22">
        <v>0</v>
      </c>
      <c r="X314" s="22">
        <v>10795</v>
      </c>
      <c r="Y314" s="22">
        <v>0</v>
      </c>
      <c r="Z314" s="22">
        <v>206648</v>
      </c>
      <c r="AA314" s="22">
        <v>0</v>
      </c>
      <c r="AB314" s="22">
        <v>0</v>
      </c>
      <c r="AC314" s="22">
        <v>0</v>
      </c>
      <c r="AD314" s="22">
        <v>217443</v>
      </c>
      <c r="AE314" s="22">
        <v>596638</v>
      </c>
      <c r="AF314" s="22">
        <v>503585</v>
      </c>
      <c r="AG314" s="22">
        <v>0</v>
      </c>
      <c r="AH314" s="22">
        <v>2657</v>
      </c>
      <c r="AI314" s="22">
        <v>0</v>
      </c>
      <c r="AJ314" s="22">
        <v>506242</v>
      </c>
      <c r="AK314" s="22">
        <v>1102880</v>
      </c>
    </row>
    <row r="315" spans="1:37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204770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1521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206291</v>
      </c>
      <c r="V315" s="22">
        <v>0</v>
      </c>
      <c r="W315" s="22">
        <v>0</v>
      </c>
      <c r="X315" s="22">
        <v>4549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4549</v>
      </c>
      <c r="AE315" s="22">
        <v>201742</v>
      </c>
      <c r="AF315" s="22">
        <v>85127</v>
      </c>
      <c r="AG315" s="22">
        <v>0</v>
      </c>
      <c r="AH315" s="22">
        <v>0</v>
      </c>
      <c r="AI315" s="22">
        <v>0</v>
      </c>
      <c r="AJ315" s="22">
        <v>85127</v>
      </c>
      <c r="AK315" s="22">
        <v>286869</v>
      </c>
    </row>
    <row r="316" spans="1:37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1107218</v>
      </c>
      <c r="F316" s="22">
        <v>3961</v>
      </c>
      <c r="G316" s="22">
        <v>0</v>
      </c>
      <c r="H316" s="22">
        <v>0</v>
      </c>
      <c r="I316" s="22">
        <v>1422630</v>
      </c>
      <c r="J316" s="22">
        <v>0</v>
      </c>
      <c r="K316" s="22">
        <v>2365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2536174</v>
      </c>
      <c r="V316" s="22">
        <v>0</v>
      </c>
      <c r="W316" s="22">
        <v>0</v>
      </c>
      <c r="X316" s="22">
        <v>1218955</v>
      </c>
      <c r="Y316" s="22">
        <v>0</v>
      </c>
      <c r="Z316" s="22">
        <v>462845</v>
      </c>
      <c r="AA316" s="22">
        <v>0</v>
      </c>
      <c r="AB316" s="22">
        <v>0</v>
      </c>
      <c r="AC316" s="22">
        <v>0</v>
      </c>
      <c r="AD316" s="22">
        <v>1681800</v>
      </c>
      <c r="AE316" s="22">
        <v>854374</v>
      </c>
      <c r="AF316" s="22">
        <v>7764681</v>
      </c>
      <c r="AG316" s="22">
        <v>0</v>
      </c>
      <c r="AH316" s="22">
        <v>2017</v>
      </c>
      <c r="AI316" s="22">
        <v>0</v>
      </c>
      <c r="AJ316" s="22">
        <v>7766698</v>
      </c>
      <c r="AK316" s="22">
        <v>8621072</v>
      </c>
    </row>
    <row r="317" spans="1:37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192571</v>
      </c>
      <c r="F317" s="22">
        <v>10211</v>
      </c>
      <c r="G317" s="22">
        <v>4663</v>
      </c>
      <c r="H317" s="22">
        <v>0</v>
      </c>
      <c r="I317" s="22">
        <v>40214</v>
      </c>
      <c r="J317" s="22">
        <v>0</v>
      </c>
      <c r="K317" s="22">
        <v>1315</v>
      </c>
      <c r="L317" s="22">
        <v>0</v>
      </c>
      <c r="M317" s="22">
        <v>5717</v>
      </c>
      <c r="N317" s="22">
        <v>0</v>
      </c>
      <c r="O317" s="22">
        <v>0</v>
      </c>
      <c r="P317" s="22">
        <v>0</v>
      </c>
      <c r="Q317" s="22">
        <v>0</v>
      </c>
      <c r="R317" s="22">
        <v>120242</v>
      </c>
      <c r="S317" s="22">
        <v>0</v>
      </c>
      <c r="T317" s="22">
        <v>0</v>
      </c>
      <c r="U317" s="22">
        <v>374933</v>
      </c>
      <c r="V317" s="22">
        <v>0</v>
      </c>
      <c r="W317" s="22">
        <v>968</v>
      </c>
      <c r="X317" s="22">
        <v>49319</v>
      </c>
      <c r="Y317" s="22">
        <v>2254</v>
      </c>
      <c r="Z317" s="22">
        <v>0</v>
      </c>
      <c r="AA317" s="22">
        <v>107585</v>
      </c>
      <c r="AB317" s="22">
        <v>0</v>
      </c>
      <c r="AC317" s="22">
        <v>0</v>
      </c>
      <c r="AD317" s="22">
        <v>160126</v>
      </c>
      <c r="AE317" s="22">
        <v>214807</v>
      </c>
      <c r="AF317" s="22">
        <v>1152385</v>
      </c>
      <c r="AG317" s="22">
        <v>0</v>
      </c>
      <c r="AH317" s="22">
        <v>10364</v>
      </c>
      <c r="AI317" s="22">
        <v>0</v>
      </c>
      <c r="AJ317" s="22">
        <v>1162749</v>
      </c>
      <c r="AK317" s="22">
        <v>1377556</v>
      </c>
    </row>
    <row r="318" spans="1:37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1208325</v>
      </c>
      <c r="F318" s="22">
        <v>2156</v>
      </c>
      <c r="G318" s="22">
        <v>2631</v>
      </c>
      <c r="H318" s="22">
        <v>0</v>
      </c>
      <c r="I318" s="22">
        <v>128911</v>
      </c>
      <c r="J318" s="22">
        <v>0</v>
      </c>
      <c r="K318" s="22">
        <v>708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1342731</v>
      </c>
      <c r="V318" s="22">
        <v>0</v>
      </c>
      <c r="W318" s="22">
        <v>0</v>
      </c>
      <c r="X318" s="22">
        <v>14013</v>
      </c>
      <c r="Y318" s="22">
        <v>0</v>
      </c>
      <c r="Z318" s="22">
        <v>587971</v>
      </c>
      <c r="AA318" s="22">
        <v>2673</v>
      </c>
      <c r="AB318" s="22">
        <v>0</v>
      </c>
      <c r="AC318" s="22">
        <v>0</v>
      </c>
      <c r="AD318" s="22">
        <v>604657</v>
      </c>
      <c r="AE318" s="22">
        <v>738074</v>
      </c>
      <c r="AF318" s="22">
        <v>2798379</v>
      </c>
      <c r="AG318" s="22">
        <v>0</v>
      </c>
      <c r="AH318" s="22">
        <v>0</v>
      </c>
      <c r="AI318" s="22">
        <v>0</v>
      </c>
      <c r="AJ318" s="22">
        <v>2798379</v>
      </c>
      <c r="AK318" s="22">
        <v>3536453</v>
      </c>
    </row>
    <row r="319" spans="1:37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1557354</v>
      </c>
      <c r="F319" s="22">
        <v>24516</v>
      </c>
      <c r="G319" s="22">
        <v>29412</v>
      </c>
      <c r="H319" s="22">
        <v>0</v>
      </c>
      <c r="I319" s="22">
        <v>66993</v>
      </c>
      <c r="J319" s="22">
        <v>0</v>
      </c>
      <c r="K319" s="22">
        <v>189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1678464</v>
      </c>
      <c r="V319" s="22">
        <v>0</v>
      </c>
      <c r="W319" s="22">
        <v>0</v>
      </c>
      <c r="X319" s="22">
        <v>16239</v>
      </c>
      <c r="Y319" s="22">
        <v>0</v>
      </c>
      <c r="Z319" s="22">
        <v>199988</v>
      </c>
      <c r="AA319" s="22">
        <v>0</v>
      </c>
      <c r="AB319" s="22">
        <v>0</v>
      </c>
      <c r="AC319" s="22">
        <v>0</v>
      </c>
      <c r="AD319" s="22">
        <v>216227</v>
      </c>
      <c r="AE319" s="22">
        <v>1462237</v>
      </c>
      <c r="AF319" s="22">
        <v>1822300</v>
      </c>
      <c r="AG319" s="22">
        <v>0</v>
      </c>
      <c r="AH319" s="22">
        <v>10279</v>
      </c>
      <c r="AI319" s="22">
        <v>0</v>
      </c>
      <c r="AJ319" s="22">
        <v>1832579</v>
      </c>
      <c r="AK319" s="22">
        <v>3294816</v>
      </c>
    </row>
    <row r="320" spans="1:37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518934</v>
      </c>
      <c r="F320" s="22">
        <v>8668</v>
      </c>
      <c r="G320" s="22">
        <v>0</v>
      </c>
      <c r="H320" s="22">
        <v>0</v>
      </c>
      <c r="I320" s="22">
        <v>163670</v>
      </c>
      <c r="J320" s="22">
        <v>0</v>
      </c>
      <c r="K320" s="22">
        <v>73970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765242</v>
      </c>
      <c r="V320" s="22">
        <v>0</v>
      </c>
      <c r="W320" s="22">
        <v>0</v>
      </c>
      <c r="X320" s="22">
        <v>56902</v>
      </c>
      <c r="Y320" s="22">
        <v>0</v>
      </c>
      <c r="Z320" s="22">
        <v>71938</v>
      </c>
      <c r="AA320" s="22">
        <v>0</v>
      </c>
      <c r="AB320" s="22">
        <v>0</v>
      </c>
      <c r="AC320" s="22">
        <v>0</v>
      </c>
      <c r="AD320" s="22">
        <v>128840</v>
      </c>
      <c r="AE320" s="22">
        <v>636402</v>
      </c>
      <c r="AF320" s="22">
        <v>1936172</v>
      </c>
      <c r="AG320" s="22">
        <v>0</v>
      </c>
      <c r="AH320" s="22">
        <v>0</v>
      </c>
      <c r="AI320" s="22">
        <v>0</v>
      </c>
      <c r="AJ320" s="22">
        <v>1936172</v>
      </c>
      <c r="AK320" s="22">
        <v>2572574</v>
      </c>
    </row>
    <row r="321" spans="1:37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454492</v>
      </c>
      <c r="F321" s="22">
        <v>2968</v>
      </c>
      <c r="G321" s="22">
        <v>0</v>
      </c>
      <c r="H321" s="22">
        <v>0</v>
      </c>
      <c r="I321" s="22">
        <v>23038</v>
      </c>
      <c r="J321" s="22">
        <v>0</v>
      </c>
      <c r="K321" s="22">
        <v>32854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5334</v>
      </c>
      <c r="S321" s="22">
        <v>0</v>
      </c>
      <c r="T321" s="22">
        <v>0</v>
      </c>
      <c r="U321" s="22">
        <v>518686</v>
      </c>
      <c r="V321" s="22">
        <v>0</v>
      </c>
      <c r="W321" s="22">
        <v>4483</v>
      </c>
      <c r="X321" s="22">
        <v>34087</v>
      </c>
      <c r="Y321" s="22">
        <v>15000</v>
      </c>
      <c r="Z321" s="22">
        <v>183015</v>
      </c>
      <c r="AA321" s="22">
        <v>0</v>
      </c>
      <c r="AB321" s="22">
        <v>0</v>
      </c>
      <c r="AC321" s="22">
        <v>60507</v>
      </c>
      <c r="AD321" s="22">
        <v>297092</v>
      </c>
      <c r="AE321" s="22">
        <v>221594</v>
      </c>
      <c r="AF321" s="22">
        <v>1830819</v>
      </c>
      <c r="AG321" s="22">
        <v>0</v>
      </c>
      <c r="AH321" s="22">
        <v>587</v>
      </c>
      <c r="AI321" s="22">
        <v>0</v>
      </c>
      <c r="AJ321" s="22">
        <v>1831406</v>
      </c>
      <c r="AK321" s="22">
        <v>2053000</v>
      </c>
    </row>
    <row r="322" spans="1:37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750457</v>
      </c>
      <c r="F322" s="22">
        <v>61693</v>
      </c>
      <c r="G322" s="22">
        <v>34592</v>
      </c>
      <c r="H322" s="22">
        <v>0</v>
      </c>
      <c r="I322" s="22">
        <v>12797</v>
      </c>
      <c r="J322" s="22">
        <v>0</v>
      </c>
      <c r="K322" s="22">
        <v>5891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865430</v>
      </c>
      <c r="V322" s="22">
        <v>0</v>
      </c>
      <c r="W322" s="22">
        <v>0</v>
      </c>
      <c r="X322" s="22">
        <v>41826</v>
      </c>
      <c r="Y322" s="22">
        <v>2103</v>
      </c>
      <c r="Z322" s="22">
        <v>317853</v>
      </c>
      <c r="AA322" s="22">
        <v>0</v>
      </c>
      <c r="AB322" s="22">
        <v>0</v>
      </c>
      <c r="AC322" s="22">
        <v>0</v>
      </c>
      <c r="AD322" s="22">
        <v>361782</v>
      </c>
      <c r="AE322" s="22">
        <v>503648</v>
      </c>
      <c r="AF322" s="22">
        <v>1266326</v>
      </c>
      <c r="AG322" s="22">
        <v>0</v>
      </c>
      <c r="AH322" s="22">
        <v>1661</v>
      </c>
      <c r="AI322" s="22">
        <v>0</v>
      </c>
      <c r="AJ322" s="22">
        <v>1267987</v>
      </c>
      <c r="AK322" s="22">
        <v>1771635</v>
      </c>
    </row>
    <row r="323" spans="1:37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90299</v>
      </c>
      <c r="F323" s="22">
        <v>2657</v>
      </c>
      <c r="G323" s="22">
        <v>3276</v>
      </c>
      <c r="H323" s="22">
        <v>0</v>
      </c>
      <c r="I323" s="22">
        <v>2290</v>
      </c>
      <c r="J323" s="22">
        <v>0</v>
      </c>
      <c r="K323" s="22">
        <v>808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304582</v>
      </c>
      <c r="S323" s="22">
        <v>0</v>
      </c>
      <c r="T323" s="22">
        <v>0</v>
      </c>
      <c r="U323" s="22">
        <v>403912</v>
      </c>
      <c r="V323" s="22">
        <v>0</v>
      </c>
      <c r="W323" s="22">
        <v>0</v>
      </c>
      <c r="X323" s="22">
        <v>9884</v>
      </c>
      <c r="Y323" s="22">
        <v>1575</v>
      </c>
      <c r="Z323" s="22">
        <v>65400</v>
      </c>
      <c r="AA323" s="22">
        <v>0</v>
      </c>
      <c r="AB323" s="22">
        <v>0</v>
      </c>
      <c r="AC323" s="22">
        <v>0</v>
      </c>
      <c r="AD323" s="22">
        <v>76859</v>
      </c>
      <c r="AE323" s="22">
        <v>327053</v>
      </c>
      <c r="AF323" s="22">
        <v>861810</v>
      </c>
      <c r="AG323" s="22">
        <v>0</v>
      </c>
      <c r="AH323" s="22">
        <v>0</v>
      </c>
      <c r="AI323" s="22">
        <v>0</v>
      </c>
      <c r="AJ323" s="22">
        <v>861810</v>
      </c>
      <c r="AK323" s="22">
        <v>1188863</v>
      </c>
    </row>
    <row r="324" spans="1:37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382452</v>
      </c>
      <c r="F324" s="22">
        <v>11414</v>
      </c>
      <c r="G324" s="22">
        <v>8828</v>
      </c>
      <c r="H324" s="22">
        <v>0</v>
      </c>
      <c r="I324" s="22">
        <v>50159</v>
      </c>
      <c r="J324" s="22">
        <v>0</v>
      </c>
      <c r="K324" s="22">
        <v>1516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454369</v>
      </c>
      <c r="V324" s="22">
        <v>0</v>
      </c>
      <c r="W324" s="22">
        <v>0</v>
      </c>
      <c r="X324" s="22">
        <v>80623</v>
      </c>
      <c r="Y324" s="22">
        <v>0</v>
      </c>
      <c r="Z324" s="22">
        <v>150187</v>
      </c>
      <c r="AA324" s="22">
        <v>0</v>
      </c>
      <c r="AB324" s="22">
        <v>0</v>
      </c>
      <c r="AC324" s="22">
        <v>0</v>
      </c>
      <c r="AD324" s="22">
        <v>230810</v>
      </c>
      <c r="AE324" s="22">
        <v>223559</v>
      </c>
      <c r="AF324" s="22">
        <v>798883</v>
      </c>
      <c r="AG324" s="22">
        <v>0</v>
      </c>
      <c r="AH324" s="22">
        <v>0</v>
      </c>
      <c r="AI324" s="22">
        <v>0</v>
      </c>
      <c r="AJ324" s="22">
        <v>798883</v>
      </c>
      <c r="AK324" s="22">
        <v>1022442</v>
      </c>
    </row>
    <row r="325" spans="1:37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2221636</v>
      </c>
      <c r="F325" s="22">
        <v>11183</v>
      </c>
      <c r="G325" s="22">
        <v>0</v>
      </c>
      <c r="H325" s="22">
        <v>0</v>
      </c>
      <c r="I325" s="22">
        <v>11035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2243854</v>
      </c>
      <c r="V325" s="22">
        <v>0</v>
      </c>
      <c r="W325" s="22">
        <v>87440</v>
      </c>
      <c r="X325" s="22">
        <v>39686</v>
      </c>
      <c r="Y325" s="22">
        <v>25850</v>
      </c>
      <c r="Z325" s="22">
        <v>649245</v>
      </c>
      <c r="AA325" s="22">
        <v>0</v>
      </c>
      <c r="AB325" s="22">
        <v>0</v>
      </c>
      <c r="AC325" s="22">
        <v>0</v>
      </c>
      <c r="AD325" s="22">
        <v>802221</v>
      </c>
      <c r="AE325" s="22">
        <v>1441633</v>
      </c>
      <c r="AF325" s="22">
        <v>744950</v>
      </c>
      <c r="AG325" s="22">
        <v>0</v>
      </c>
      <c r="AH325" s="22">
        <v>0</v>
      </c>
      <c r="AI325" s="22">
        <v>0</v>
      </c>
      <c r="AJ325" s="22">
        <v>744950</v>
      </c>
      <c r="AK325" s="22">
        <v>2186583</v>
      </c>
    </row>
    <row r="326" spans="1:37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272893</v>
      </c>
      <c r="F326" s="22">
        <v>0</v>
      </c>
      <c r="G326" s="22">
        <v>0</v>
      </c>
      <c r="H326" s="22">
        <v>0</v>
      </c>
      <c r="I326" s="22">
        <v>15576</v>
      </c>
      <c r="J326" s="22">
        <v>0</v>
      </c>
      <c r="K326" s="22">
        <v>10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97828</v>
      </c>
      <c r="T326" s="22">
        <v>0</v>
      </c>
      <c r="U326" s="22">
        <v>386307</v>
      </c>
      <c r="V326" s="22">
        <v>0</v>
      </c>
      <c r="W326" s="22">
        <v>3480</v>
      </c>
      <c r="X326" s="22">
        <v>49853</v>
      </c>
      <c r="Y326" s="22">
        <v>0</v>
      </c>
      <c r="Z326" s="22">
        <v>308577</v>
      </c>
      <c r="AA326" s="22">
        <v>0</v>
      </c>
      <c r="AB326" s="22">
        <v>0</v>
      </c>
      <c r="AC326" s="22">
        <v>0</v>
      </c>
      <c r="AD326" s="22">
        <v>361910</v>
      </c>
      <c r="AE326" s="22">
        <v>24397</v>
      </c>
      <c r="AF326" s="22">
        <v>1747875</v>
      </c>
      <c r="AG326" s="22">
        <v>0</v>
      </c>
      <c r="AH326" s="22">
        <v>3901</v>
      </c>
      <c r="AI326" s="22">
        <v>0</v>
      </c>
      <c r="AJ326" s="22">
        <v>1751776</v>
      </c>
      <c r="AK326" s="22">
        <v>1776173</v>
      </c>
    </row>
    <row r="327" spans="1:37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15563</v>
      </c>
      <c r="F327" s="22">
        <v>18157</v>
      </c>
      <c r="G327" s="22">
        <v>11853</v>
      </c>
      <c r="H327" s="22">
        <v>0</v>
      </c>
      <c r="I327" s="22">
        <v>131735</v>
      </c>
      <c r="J327" s="22">
        <v>0</v>
      </c>
      <c r="K327" s="22">
        <v>3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177311</v>
      </c>
      <c r="V327" s="22">
        <v>0</v>
      </c>
      <c r="W327" s="22">
        <v>1149</v>
      </c>
      <c r="X327" s="22">
        <v>24734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25883</v>
      </c>
      <c r="AE327" s="22">
        <v>151428</v>
      </c>
      <c r="AF327" s="22">
        <v>1241104</v>
      </c>
      <c r="AG327" s="22">
        <v>0</v>
      </c>
      <c r="AH327" s="22">
        <v>1614</v>
      </c>
      <c r="AI327" s="22">
        <v>0</v>
      </c>
      <c r="AJ327" s="22">
        <v>1242718</v>
      </c>
      <c r="AK327" s="22">
        <v>1394146</v>
      </c>
    </row>
    <row r="328" spans="1:37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680785</v>
      </c>
      <c r="F328" s="22">
        <v>140</v>
      </c>
      <c r="G328" s="22">
        <v>154</v>
      </c>
      <c r="H328" s="22">
        <v>0</v>
      </c>
      <c r="I328" s="22">
        <v>259962</v>
      </c>
      <c r="J328" s="22">
        <v>0</v>
      </c>
      <c r="K328" s="22">
        <v>2251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943292</v>
      </c>
      <c r="V328" s="22">
        <v>0</v>
      </c>
      <c r="W328" s="22">
        <v>0</v>
      </c>
      <c r="X328" s="22">
        <v>14587</v>
      </c>
      <c r="Y328" s="22">
        <v>2214</v>
      </c>
      <c r="Z328" s="22">
        <v>640241</v>
      </c>
      <c r="AA328" s="22">
        <v>0</v>
      </c>
      <c r="AB328" s="22">
        <v>0</v>
      </c>
      <c r="AC328" s="22">
        <v>0</v>
      </c>
      <c r="AD328" s="22">
        <v>657042</v>
      </c>
      <c r="AE328" s="22">
        <v>286250</v>
      </c>
      <c r="AF328" s="22">
        <v>509853</v>
      </c>
      <c r="AG328" s="22">
        <v>0</v>
      </c>
      <c r="AH328" s="22">
        <v>0</v>
      </c>
      <c r="AI328" s="22">
        <v>0</v>
      </c>
      <c r="AJ328" s="22">
        <v>509853</v>
      </c>
      <c r="AK328" s="22">
        <v>796103</v>
      </c>
    </row>
    <row r="329" spans="1:37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452164</v>
      </c>
      <c r="F329" s="22">
        <v>8518</v>
      </c>
      <c r="G329" s="22">
        <v>17390</v>
      </c>
      <c r="H329" s="22">
        <v>0</v>
      </c>
      <c r="I329" s="22">
        <v>24498</v>
      </c>
      <c r="J329" s="22">
        <v>0</v>
      </c>
      <c r="K329" s="22">
        <v>1714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504284</v>
      </c>
      <c r="V329" s="22">
        <v>0</v>
      </c>
      <c r="W329" s="22">
        <v>0</v>
      </c>
      <c r="X329" s="22">
        <v>8813</v>
      </c>
      <c r="Y329" s="22">
        <v>0</v>
      </c>
      <c r="Z329" s="22">
        <v>182819</v>
      </c>
      <c r="AA329" s="22">
        <v>0</v>
      </c>
      <c r="AB329" s="22">
        <v>0</v>
      </c>
      <c r="AC329" s="22">
        <v>0</v>
      </c>
      <c r="AD329" s="22">
        <v>191632</v>
      </c>
      <c r="AE329" s="22">
        <v>312652</v>
      </c>
      <c r="AF329" s="22">
        <v>879491</v>
      </c>
      <c r="AG329" s="22">
        <v>0</v>
      </c>
      <c r="AH329" s="22">
        <v>4283</v>
      </c>
      <c r="AI329" s="22">
        <v>0</v>
      </c>
      <c r="AJ329" s="22">
        <v>883774</v>
      </c>
      <c r="AK329" s="22">
        <v>1196426</v>
      </c>
    </row>
    <row r="330" spans="1:37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1184886</v>
      </c>
      <c r="F330" s="22">
        <v>21055</v>
      </c>
      <c r="G330" s="22">
        <v>12378</v>
      </c>
      <c r="H330" s="22">
        <v>0</v>
      </c>
      <c r="I330" s="22">
        <v>5698</v>
      </c>
      <c r="J330" s="22">
        <v>0</v>
      </c>
      <c r="K330" s="22">
        <v>2574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1226591</v>
      </c>
      <c r="V330" s="22">
        <v>0</v>
      </c>
      <c r="W330" s="22">
        <v>0</v>
      </c>
      <c r="X330" s="22">
        <v>14649</v>
      </c>
      <c r="Y330" s="22">
        <v>0</v>
      </c>
      <c r="Z330" s="22">
        <v>680528</v>
      </c>
      <c r="AA330" s="22">
        <v>0</v>
      </c>
      <c r="AB330" s="22">
        <v>0</v>
      </c>
      <c r="AC330" s="22">
        <v>0</v>
      </c>
      <c r="AD330" s="22">
        <v>695177</v>
      </c>
      <c r="AE330" s="22">
        <v>531414</v>
      </c>
      <c r="AF330" s="22">
        <v>1144561</v>
      </c>
      <c r="AG330" s="22">
        <v>0</v>
      </c>
      <c r="AH330" s="22">
        <v>0</v>
      </c>
      <c r="AI330" s="22">
        <v>0</v>
      </c>
      <c r="AJ330" s="22">
        <v>1144561</v>
      </c>
      <c r="AK330" s="22">
        <v>1675975</v>
      </c>
    </row>
    <row r="331" spans="1:37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463876</v>
      </c>
      <c r="F331" s="22">
        <v>0</v>
      </c>
      <c r="G331" s="22">
        <v>0</v>
      </c>
      <c r="H331" s="22">
        <v>0</v>
      </c>
      <c r="I331" s="22">
        <v>4603</v>
      </c>
      <c r="J331" s="22">
        <v>0</v>
      </c>
      <c r="K331" s="22">
        <v>468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468947</v>
      </c>
      <c r="V331" s="22">
        <v>0</v>
      </c>
      <c r="W331" s="22">
        <v>2177</v>
      </c>
      <c r="X331" s="22">
        <v>77386</v>
      </c>
      <c r="Y331" s="22">
        <v>8550</v>
      </c>
      <c r="Z331" s="22">
        <v>155154</v>
      </c>
      <c r="AA331" s="22">
        <v>0</v>
      </c>
      <c r="AB331" s="22">
        <v>0</v>
      </c>
      <c r="AC331" s="22">
        <v>0</v>
      </c>
      <c r="AD331" s="22">
        <v>243267</v>
      </c>
      <c r="AE331" s="22">
        <v>225680</v>
      </c>
      <c r="AF331" s="22">
        <v>789483</v>
      </c>
      <c r="AG331" s="22">
        <v>0</v>
      </c>
      <c r="AH331" s="22">
        <v>2000</v>
      </c>
      <c r="AI331" s="22">
        <v>0</v>
      </c>
      <c r="AJ331" s="22">
        <v>791483</v>
      </c>
      <c r="AK331" s="22">
        <v>1017163</v>
      </c>
    </row>
    <row r="332" spans="1:37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316181</v>
      </c>
      <c r="F332" s="22">
        <v>2805</v>
      </c>
      <c r="G332" s="22">
        <v>0</v>
      </c>
      <c r="H332" s="22">
        <v>0</v>
      </c>
      <c r="I332" s="22">
        <v>17653</v>
      </c>
      <c r="J332" s="22">
        <v>0</v>
      </c>
      <c r="K332" s="22">
        <v>609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337248</v>
      </c>
      <c r="V332" s="22">
        <v>0</v>
      </c>
      <c r="W332" s="22">
        <v>0</v>
      </c>
      <c r="X332" s="22">
        <v>7253</v>
      </c>
      <c r="Y332" s="22">
        <v>0</v>
      </c>
      <c r="Z332" s="22">
        <v>223812</v>
      </c>
      <c r="AA332" s="22">
        <v>0</v>
      </c>
      <c r="AB332" s="22">
        <v>0</v>
      </c>
      <c r="AC332" s="22">
        <v>0</v>
      </c>
      <c r="AD332" s="22">
        <v>231065</v>
      </c>
      <c r="AE332" s="22">
        <v>106183</v>
      </c>
      <c r="AF332" s="22">
        <v>386627</v>
      </c>
      <c r="AG332" s="22">
        <v>0</v>
      </c>
      <c r="AH332" s="22">
        <v>0</v>
      </c>
      <c r="AI332" s="22">
        <v>0</v>
      </c>
      <c r="AJ332" s="22">
        <v>386627</v>
      </c>
      <c r="AK332" s="22">
        <v>492810</v>
      </c>
    </row>
    <row r="333" spans="1:37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709314</v>
      </c>
      <c r="F333" s="22">
        <v>21073</v>
      </c>
      <c r="G333" s="22">
        <v>39960</v>
      </c>
      <c r="H333" s="22">
        <v>0</v>
      </c>
      <c r="I333" s="22">
        <v>8745</v>
      </c>
      <c r="J333" s="22">
        <v>0</v>
      </c>
      <c r="K333" s="22">
        <v>175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779267</v>
      </c>
      <c r="V333" s="22">
        <v>0</v>
      </c>
      <c r="W333" s="22">
        <v>0</v>
      </c>
      <c r="X333" s="22">
        <v>38915</v>
      </c>
      <c r="Y333" s="22">
        <v>0</v>
      </c>
      <c r="Z333" s="22">
        <v>369678</v>
      </c>
      <c r="AA333" s="22">
        <v>0</v>
      </c>
      <c r="AB333" s="22">
        <v>0</v>
      </c>
      <c r="AC333" s="22">
        <v>0</v>
      </c>
      <c r="AD333" s="22">
        <v>408593</v>
      </c>
      <c r="AE333" s="22">
        <v>370674</v>
      </c>
      <c r="AF333" s="22">
        <v>1992100</v>
      </c>
      <c r="AG333" s="22">
        <v>0</v>
      </c>
      <c r="AH333" s="22">
        <v>199</v>
      </c>
      <c r="AI333" s="22">
        <v>0</v>
      </c>
      <c r="AJ333" s="22">
        <v>1992299</v>
      </c>
      <c r="AK333" s="22">
        <v>2362973</v>
      </c>
    </row>
    <row r="334" spans="1:37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194601</v>
      </c>
      <c r="F334" s="22">
        <v>33772</v>
      </c>
      <c r="G334" s="22">
        <v>16151</v>
      </c>
      <c r="H334" s="22">
        <v>0</v>
      </c>
      <c r="I334" s="22">
        <v>25458</v>
      </c>
      <c r="J334" s="22">
        <v>0</v>
      </c>
      <c r="K334" s="22">
        <v>201907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471889</v>
      </c>
      <c r="V334" s="22">
        <v>0</v>
      </c>
      <c r="W334" s="22">
        <v>0</v>
      </c>
      <c r="X334" s="22">
        <v>12781</v>
      </c>
      <c r="Y334" s="22">
        <v>3144</v>
      </c>
      <c r="Z334" s="22">
        <v>109875</v>
      </c>
      <c r="AA334" s="22">
        <v>100379</v>
      </c>
      <c r="AB334" s="22">
        <v>0</v>
      </c>
      <c r="AC334" s="22">
        <v>0</v>
      </c>
      <c r="AD334" s="22">
        <v>226179</v>
      </c>
      <c r="AE334" s="22">
        <v>245710</v>
      </c>
      <c r="AF334" s="22">
        <v>899855</v>
      </c>
      <c r="AG334" s="22">
        <v>0</v>
      </c>
      <c r="AH334" s="22">
        <v>1591</v>
      </c>
      <c r="AI334" s="22">
        <v>0</v>
      </c>
      <c r="AJ334" s="22">
        <v>901446</v>
      </c>
      <c r="AK334" s="22">
        <v>1147156</v>
      </c>
    </row>
    <row r="335" spans="1:37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1132238</v>
      </c>
      <c r="F335" s="22">
        <v>9499</v>
      </c>
      <c r="G335" s="22">
        <v>1792</v>
      </c>
      <c r="H335" s="22">
        <v>0</v>
      </c>
      <c r="I335" s="22">
        <v>7993</v>
      </c>
      <c r="J335" s="22">
        <v>0</v>
      </c>
      <c r="K335" s="22">
        <v>15055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113956</v>
      </c>
      <c r="S335" s="22">
        <v>0</v>
      </c>
      <c r="T335" s="22">
        <v>0</v>
      </c>
      <c r="U335" s="22">
        <v>1280533</v>
      </c>
      <c r="V335" s="22">
        <v>0</v>
      </c>
      <c r="W335" s="22">
        <v>2261</v>
      </c>
      <c r="X335" s="22">
        <v>17358</v>
      </c>
      <c r="Y335" s="22">
        <v>0</v>
      </c>
      <c r="Z335" s="22">
        <v>665107</v>
      </c>
      <c r="AA335" s="22">
        <v>0</v>
      </c>
      <c r="AB335" s="22">
        <v>2</v>
      </c>
      <c r="AC335" s="22">
        <v>123545</v>
      </c>
      <c r="AD335" s="22">
        <v>808273</v>
      </c>
      <c r="AE335" s="22">
        <v>472260</v>
      </c>
      <c r="AF335" s="22">
        <v>493057</v>
      </c>
      <c r="AG335" s="22">
        <v>0</v>
      </c>
      <c r="AH335" s="22">
        <v>5249</v>
      </c>
      <c r="AI335" s="22">
        <v>0</v>
      </c>
      <c r="AJ335" s="22">
        <v>498306</v>
      </c>
      <c r="AK335" s="22">
        <v>970566</v>
      </c>
    </row>
    <row r="336" spans="1:37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526908</v>
      </c>
      <c r="F336" s="22">
        <v>19095</v>
      </c>
      <c r="G336" s="22">
        <v>2925</v>
      </c>
      <c r="H336" s="22">
        <v>0</v>
      </c>
      <c r="I336" s="22">
        <v>172326</v>
      </c>
      <c r="J336" s="22">
        <v>0</v>
      </c>
      <c r="K336" s="22">
        <v>1654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722908</v>
      </c>
      <c r="V336" s="22">
        <v>0</v>
      </c>
      <c r="W336" s="22">
        <v>0</v>
      </c>
      <c r="X336" s="22">
        <v>64006</v>
      </c>
      <c r="Y336" s="22">
        <v>0</v>
      </c>
      <c r="Z336" s="22">
        <v>202414</v>
      </c>
      <c r="AA336" s="22">
        <v>0</v>
      </c>
      <c r="AB336" s="22">
        <v>0</v>
      </c>
      <c r="AC336" s="22">
        <v>0</v>
      </c>
      <c r="AD336" s="22">
        <v>266420</v>
      </c>
      <c r="AE336" s="22">
        <v>456488</v>
      </c>
      <c r="AF336" s="22">
        <v>575697</v>
      </c>
      <c r="AG336" s="22">
        <v>0</v>
      </c>
      <c r="AH336" s="22">
        <v>0</v>
      </c>
      <c r="AI336" s="22">
        <v>0</v>
      </c>
      <c r="AJ336" s="22">
        <v>575697</v>
      </c>
      <c r="AK336" s="22">
        <v>1032185</v>
      </c>
    </row>
    <row r="337" spans="1:37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679359</v>
      </c>
      <c r="F337" s="22">
        <v>7940</v>
      </c>
      <c r="G337" s="22">
        <v>0</v>
      </c>
      <c r="H337" s="22">
        <v>0</v>
      </c>
      <c r="I337" s="22">
        <v>50000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10</v>
      </c>
      <c r="Q337" s="22">
        <v>0</v>
      </c>
      <c r="R337" s="22">
        <v>0</v>
      </c>
      <c r="S337" s="22">
        <v>0</v>
      </c>
      <c r="T337" s="22">
        <v>0</v>
      </c>
      <c r="U337" s="22">
        <v>737309</v>
      </c>
      <c r="V337" s="22">
        <v>0</v>
      </c>
      <c r="W337" s="22">
        <v>24567</v>
      </c>
      <c r="X337" s="22">
        <v>23133</v>
      </c>
      <c r="Y337" s="22">
        <v>0</v>
      </c>
      <c r="Z337" s="22">
        <v>71878</v>
      </c>
      <c r="AA337" s="22">
        <v>167891</v>
      </c>
      <c r="AB337" s="22">
        <v>0</v>
      </c>
      <c r="AC337" s="22">
        <v>0</v>
      </c>
      <c r="AD337" s="22">
        <v>287469</v>
      </c>
      <c r="AE337" s="22">
        <v>449840</v>
      </c>
      <c r="AF337" s="22">
        <v>247324</v>
      </c>
      <c r="AG337" s="22">
        <v>0</v>
      </c>
      <c r="AH337" s="22">
        <v>746</v>
      </c>
      <c r="AI337" s="22">
        <v>0</v>
      </c>
      <c r="AJ337" s="22">
        <v>248070</v>
      </c>
      <c r="AK337" s="22">
        <v>697910</v>
      </c>
    </row>
    <row r="338" spans="1:37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9240256</v>
      </c>
      <c r="F338" s="22">
        <v>21671</v>
      </c>
      <c r="G338" s="22">
        <v>0</v>
      </c>
      <c r="H338" s="22">
        <v>0</v>
      </c>
      <c r="I338" s="22">
        <v>2078148</v>
      </c>
      <c r="J338" s="22">
        <v>0</v>
      </c>
      <c r="K338" s="22">
        <v>4992</v>
      </c>
      <c r="L338" s="22">
        <v>0</v>
      </c>
      <c r="M338" s="22">
        <v>0</v>
      </c>
      <c r="N338" s="22">
        <v>0</v>
      </c>
      <c r="O338" s="22">
        <v>0</v>
      </c>
      <c r="P338" s="22">
        <v>10</v>
      </c>
      <c r="Q338" s="22">
        <v>0</v>
      </c>
      <c r="R338" s="22">
        <v>0</v>
      </c>
      <c r="S338" s="22">
        <v>0</v>
      </c>
      <c r="T338" s="22">
        <v>0</v>
      </c>
      <c r="U338" s="22">
        <v>11345077</v>
      </c>
      <c r="V338" s="22">
        <v>0</v>
      </c>
      <c r="W338" s="22">
        <v>499771</v>
      </c>
      <c r="X338" s="22">
        <v>73114</v>
      </c>
      <c r="Y338" s="22">
        <v>0</v>
      </c>
      <c r="Z338" s="22">
        <v>3995977</v>
      </c>
      <c r="AA338" s="22">
        <v>0</v>
      </c>
      <c r="AB338" s="22">
        <v>0</v>
      </c>
      <c r="AC338" s="22">
        <v>0</v>
      </c>
      <c r="AD338" s="22">
        <v>4568862</v>
      </c>
      <c r="AE338" s="22">
        <v>6776215</v>
      </c>
      <c r="AF338" s="22">
        <v>3739209</v>
      </c>
      <c r="AG338" s="22">
        <v>0</v>
      </c>
      <c r="AH338" s="22">
        <v>32252</v>
      </c>
      <c r="AI338" s="22">
        <v>0</v>
      </c>
      <c r="AJ338" s="22">
        <v>3771461</v>
      </c>
      <c r="AK338" s="22">
        <v>10547676</v>
      </c>
    </row>
    <row r="339" spans="1:37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868018</v>
      </c>
      <c r="F339" s="22">
        <v>0</v>
      </c>
      <c r="G339" s="22">
        <v>0</v>
      </c>
      <c r="H339" s="22">
        <v>0</v>
      </c>
      <c r="I339" s="22">
        <v>304099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10</v>
      </c>
      <c r="Q339" s="22">
        <v>0</v>
      </c>
      <c r="R339" s="22">
        <v>0</v>
      </c>
      <c r="S339" s="22">
        <v>0</v>
      </c>
      <c r="T339" s="22">
        <v>0</v>
      </c>
      <c r="U339" s="22">
        <v>1172127</v>
      </c>
      <c r="V339" s="22">
        <v>0</v>
      </c>
      <c r="W339" s="22">
        <v>86804</v>
      </c>
      <c r="X339" s="22">
        <v>11</v>
      </c>
      <c r="Y339" s="22">
        <v>0</v>
      </c>
      <c r="Z339" s="22">
        <v>636867</v>
      </c>
      <c r="AA339" s="22">
        <v>0</v>
      </c>
      <c r="AB339" s="22">
        <v>0</v>
      </c>
      <c r="AC339" s="22">
        <v>0</v>
      </c>
      <c r="AD339" s="22">
        <v>723682</v>
      </c>
      <c r="AE339" s="22">
        <v>448445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448445</v>
      </c>
    </row>
    <row r="340" spans="1:37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828590</v>
      </c>
      <c r="F340" s="22">
        <v>0</v>
      </c>
      <c r="G340" s="22">
        <v>0</v>
      </c>
      <c r="H340" s="22">
        <v>0</v>
      </c>
      <c r="I340" s="22">
        <v>50000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10</v>
      </c>
      <c r="Q340" s="22">
        <v>0</v>
      </c>
      <c r="R340" s="22">
        <v>0</v>
      </c>
      <c r="S340" s="22">
        <v>0</v>
      </c>
      <c r="T340" s="22">
        <v>0</v>
      </c>
      <c r="U340" s="22">
        <v>878600</v>
      </c>
      <c r="V340" s="22">
        <v>0</v>
      </c>
      <c r="W340" s="22">
        <v>6892</v>
      </c>
      <c r="X340" s="22">
        <v>0</v>
      </c>
      <c r="Y340" s="22">
        <v>0</v>
      </c>
      <c r="Z340" s="22">
        <v>598596</v>
      </c>
      <c r="AA340" s="22">
        <v>0</v>
      </c>
      <c r="AB340" s="22">
        <v>0</v>
      </c>
      <c r="AC340" s="22">
        <v>0</v>
      </c>
      <c r="AD340" s="22">
        <v>605488</v>
      </c>
      <c r="AE340" s="22">
        <v>273112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273112</v>
      </c>
    </row>
    <row r="341" spans="1:37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394199</v>
      </c>
      <c r="F341" s="22">
        <v>846</v>
      </c>
      <c r="G341" s="22">
        <v>0</v>
      </c>
      <c r="H341" s="22">
        <v>0</v>
      </c>
      <c r="I341" s="22">
        <v>149213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10</v>
      </c>
      <c r="Q341" s="22">
        <v>0</v>
      </c>
      <c r="R341" s="22">
        <v>0</v>
      </c>
      <c r="S341" s="22">
        <v>0</v>
      </c>
      <c r="T341" s="22">
        <v>0</v>
      </c>
      <c r="U341" s="22">
        <v>544268</v>
      </c>
      <c r="V341" s="22">
        <v>0</v>
      </c>
      <c r="W341" s="22">
        <v>1366</v>
      </c>
      <c r="X341" s="22">
        <v>0</v>
      </c>
      <c r="Y341" s="22">
        <v>0</v>
      </c>
      <c r="Z341" s="22">
        <v>507208</v>
      </c>
      <c r="AA341" s="22">
        <v>0</v>
      </c>
      <c r="AB341" s="22">
        <v>0</v>
      </c>
      <c r="AC341" s="22">
        <v>0</v>
      </c>
      <c r="AD341" s="22">
        <v>508574</v>
      </c>
      <c r="AE341" s="22">
        <v>35694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35694</v>
      </c>
    </row>
    <row r="342" spans="1:37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122975</v>
      </c>
      <c r="F342" s="22">
        <v>0</v>
      </c>
      <c r="G342" s="22">
        <v>0</v>
      </c>
      <c r="H342" s="22">
        <v>0</v>
      </c>
      <c r="I342" s="22">
        <v>50000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172975</v>
      </c>
      <c r="V342" s="22">
        <v>0</v>
      </c>
      <c r="W342" s="22">
        <v>0</v>
      </c>
      <c r="X342" s="22">
        <v>0</v>
      </c>
      <c r="Y342" s="22">
        <v>0</v>
      </c>
      <c r="Z342" s="22">
        <v>172975</v>
      </c>
      <c r="AA342" s="22">
        <v>0</v>
      </c>
      <c r="AB342" s="22">
        <v>0</v>
      </c>
      <c r="AC342" s="22">
        <v>0</v>
      </c>
      <c r="AD342" s="22">
        <v>172975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</row>
    <row r="343" spans="1:37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5903324</v>
      </c>
      <c r="F343" s="22">
        <v>1965</v>
      </c>
      <c r="G343" s="22">
        <v>1566</v>
      </c>
      <c r="H343" s="22">
        <v>0</v>
      </c>
      <c r="I343" s="22">
        <v>1468879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7375734</v>
      </c>
      <c r="V343" s="22">
        <v>0</v>
      </c>
      <c r="W343" s="22">
        <v>605354</v>
      </c>
      <c r="X343" s="22">
        <v>170652</v>
      </c>
      <c r="Y343" s="22">
        <v>0</v>
      </c>
      <c r="Z343" s="22">
        <v>1436818</v>
      </c>
      <c r="AA343" s="22">
        <v>0</v>
      </c>
      <c r="AB343" s="22">
        <v>0</v>
      </c>
      <c r="AC343" s="22">
        <v>0</v>
      </c>
      <c r="AD343" s="22">
        <v>2212824</v>
      </c>
      <c r="AE343" s="22">
        <v>5162910</v>
      </c>
      <c r="AF343" s="22">
        <v>0</v>
      </c>
      <c r="AG343" s="22">
        <v>0</v>
      </c>
      <c r="AH343" s="22">
        <v>594</v>
      </c>
      <c r="AI343" s="22">
        <v>0</v>
      </c>
      <c r="AJ343" s="22">
        <v>594</v>
      </c>
      <c r="AK343" s="22">
        <v>5163504</v>
      </c>
    </row>
    <row r="344" spans="1:37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2662654</v>
      </c>
      <c r="F344" s="22">
        <v>76913</v>
      </c>
      <c r="G344" s="22">
        <v>17600</v>
      </c>
      <c r="H344" s="22">
        <v>0</v>
      </c>
      <c r="I344" s="22">
        <v>1242994</v>
      </c>
      <c r="J344" s="22">
        <v>0</v>
      </c>
      <c r="K344" s="22">
        <v>29542</v>
      </c>
      <c r="L344" s="22">
        <v>0</v>
      </c>
      <c r="M344" s="22">
        <v>0</v>
      </c>
      <c r="N344" s="22">
        <v>0</v>
      </c>
      <c r="O344" s="22">
        <v>0</v>
      </c>
      <c r="P344" s="22">
        <v>10</v>
      </c>
      <c r="Q344" s="22">
        <v>0</v>
      </c>
      <c r="R344" s="22">
        <v>1</v>
      </c>
      <c r="S344" s="22">
        <v>0</v>
      </c>
      <c r="T344" s="22">
        <v>0</v>
      </c>
      <c r="U344" s="22">
        <v>4029714</v>
      </c>
      <c r="V344" s="22">
        <v>0</v>
      </c>
      <c r="W344" s="22">
        <v>4327</v>
      </c>
      <c r="X344" s="22">
        <v>273449</v>
      </c>
      <c r="Y344" s="22">
        <v>0</v>
      </c>
      <c r="Z344" s="22">
        <v>1147818</v>
      </c>
      <c r="AA344" s="22">
        <v>0</v>
      </c>
      <c r="AB344" s="22">
        <v>0</v>
      </c>
      <c r="AC344" s="22">
        <v>0</v>
      </c>
      <c r="AD344" s="22">
        <v>1425594</v>
      </c>
      <c r="AE344" s="22">
        <v>2604120</v>
      </c>
      <c r="AF344" s="22">
        <v>1615336</v>
      </c>
      <c r="AG344" s="22">
        <v>0</v>
      </c>
      <c r="AH344" s="22">
        <v>0</v>
      </c>
      <c r="AI344" s="22">
        <v>0</v>
      </c>
      <c r="AJ344" s="22">
        <v>1615336</v>
      </c>
      <c r="AK344" s="22">
        <v>4219456</v>
      </c>
    </row>
    <row r="345" spans="1:37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31352073</v>
      </c>
      <c r="F345" s="22">
        <v>1260509</v>
      </c>
      <c r="G345" s="22">
        <v>247945</v>
      </c>
      <c r="H345" s="22">
        <v>-1066373</v>
      </c>
      <c r="I345" s="22">
        <v>5002389</v>
      </c>
      <c r="J345" s="22">
        <v>8403034</v>
      </c>
      <c r="K345" s="22">
        <v>1097458</v>
      </c>
      <c r="L345" s="22">
        <v>0</v>
      </c>
      <c r="M345" s="22">
        <v>0</v>
      </c>
      <c r="N345" s="22">
        <v>0</v>
      </c>
      <c r="O345" s="22">
        <v>1377894</v>
      </c>
      <c r="P345" s="22">
        <v>5081844</v>
      </c>
      <c r="Q345" s="22">
        <v>2</v>
      </c>
      <c r="R345" s="22">
        <v>22645674</v>
      </c>
      <c r="S345" s="22">
        <v>389786</v>
      </c>
      <c r="T345" s="22">
        <v>1849534</v>
      </c>
      <c r="U345" s="22">
        <v>77641769</v>
      </c>
      <c r="V345" s="22">
        <v>0</v>
      </c>
      <c r="W345" s="22">
        <v>654767</v>
      </c>
      <c r="X345" s="22">
        <v>4632726</v>
      </c>
      <c r="Y345" s="22">
        <v>0</v>
      </c>
      <c r="Z345" s="22">
        <v>388404</v>
      </c>
      <c r="AA345" s="22">
        <v>5124731</v>
      </c>
      <c r="AB345" s="22">
        <v>0</v>
      </c>
      <c r="AC345" s="22">
        <v>3150000</v>
      </c>
      <c r="AD345" s="22">
        <v>13950628</v>
      </c>
      <c r="AE345" s="22">
        <v>63691141</v>
      </c>
      <c r="AF345" s="22">
        <v>222792337</v>
      </c>
      <c r="AG345" s="22">
        <v>9109022</v>
      </c>
      <c r="AH345" s="22">
        <v>246772</v>
      </c>
      <c r="AI345" s="22">
        <v>0</v>
      </c>
      <c r="AJ345" s="22">
        <v>232148131</v>
      </c>
      <c r="AK345" s="22">
        <v>295839272</v>
      </c>
    </row>
    <row r="346" spans="1:37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DDCDF-7BCD-452D-86A2-984A8BACDBCA}">
  <dimension ref="A1:H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816</v>
      </c>
      <c r="D1" s="20" t="s">
        <v>817</v>
      </c>
    </row>
    <row r="2" spans="1: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818</v>
      </c>
      <c r="F2" s="21" t="s">
        <v>819</v>
      </c>
      <c r="G2" s="21" t="s">
        <v>820</v>
      </c>
      <c r="H2" s="21" t="s">
        <v>821</v>
      </c>
    </row>
    <row r="3" spans="1:8" x14ac:dyDescent="0.25">
      <c r="A3" s="21"/>
      <c r="B3" s="21"/>
      <c r="C3" s="21"/>
      <c r="D3" s="21" t="s">
        <v>88</v>
      </c>
      <c r="E3" s="21" t="s">
        <v>822</v>
      </c>
      <c r="F3" s="21" t="s">
        <v>823</v>
      </c>
      <c r="G3" s="21" t="s">
        <v>824</v>
      </c>
      <c r="H3" s="21" t="s">
        <v>825</v>
      </c>
    </row>
    <row r="4" spans="1: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209860922</v>
      </c>
      <c r="F4" s="22">
        <v>63292891</v>
      </c>
      <c r="G4" s="22">
        <v>34976820</v>
      </c>
      <c r="H4" s="22">
        <v>7329628</v>
      </c>
    </row>
    <row r="5" spans="1: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40016645</v>
      </c>
      <c r="F5" s="22">
        <v>13787591</v>
      </c>
      <c r="G5" s="22">
        <v>6669441</v>
      </c>
      <c r="H5" s="22">
        <v>3070468</v>
      </c>
    </row>
    <row r="6" spans="1: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7849872000</v>
      </c>
      <c r="F6" s="22">
        <v>3149658000</v>
      </c>
      <c r="G6" s="22">
        <v>1373728000</v>
      </c>
      <c r="H6" s="22">
        <v>362341000</v>
      </c>
    </row>
    <row r="7" spans="1: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74562558</v>
      </c>
      <c r="F7" s="22">
        <v>18764788</v>
      </c>
      <c r="G7" s="22">
        <v>12427093</v>
      </c>
      <c r="H7" s="22">
        <v>2624885</v>
      </c>
    </row>
    <row r="8" spans="1: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42935103</v>
      </c>
      <c r="F8" s="22">
        <v>16699906</v>
      </c>
      <c r="G8" s="22">
        <v>7155850</v>
      </c>
      <c r="H8" s="22">
        <v>1554293</v>
      </c>
    </row>
    <row r="9" spans="1: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98276214</v>
      </c>
      <c r="F9" s="22">
        <v>34263387</v>
      </c>
      <c r="G9" s="22">
        <v>16379369</v>
      </c>
      <c r="H9" s="22">
        <v>3082531</v>
      </c>
    </row>
    <row r="10" spans="1: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5649404000</v>
      </c>
      <c r="F10" s="22">
        <v>2912130000</v>
      </c>
      <c r="G10" s="22">
        <v>988646000</v>
      </c>
      <c r="H10" s="22">
        <v>264616000</v>
      </c>
    </row>
    <row r="11" spans="1: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107000000</v>
      </c>
      <c r="F11" s="22">
        <v>39849000</v>
      </c>
      <c r="G11" s="22">
        <v>17833000</v>
      </c>
      <c r="H11" s="22">
        <v>4416000</v>
      </c>
    </row>
    <row r="12" spans="1: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262345845</v>
      </c>
      <c r="F12" s="22">
        <v>130435996</v>
      </c>
      <c r="G12" s="22">
        <v>43724308</v>
      </c>
      <c r="H12" s="22">
        <v>14581359</v>
      </c>
    </row>
    <row r="13" spans="1: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45088150</v>
      </c>
      <c r="F13" s="22">
        <v>16176619</v>
      </c>
      <c r="G13" s="22">
        <v>7313701</v>
      </c>
      <c r="H13" s="22">
        <v>1698443</v>
      </c>
    </row>
    <row r="14" spans="1: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137038913</v>
      </c>
      <c r="F14" s="22">
        <v>48548931</v>
      </c>
      <c r="G14" s="22">
        <v>22839819</v>
      </c>
      <c r="H14" s="22">
        <v>5344644</v>
      </c>
    </row>
    <row r="15" spans="1: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591103000</v>
      </c>
      <c r="F15" s="22">
        <v>173994000</v>
      </c>
      <c r="G15" s="22">
        <v>98517000</v>
      </c>
      <c r="H15" s="22">
        <v>20686000</v>
      </c>
    </row>
    <row r="16" spans="1: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116422529</v>
      </c>
      <c r="F16" s="22">
        <v>37270515</v>
      </c>
      <c r="G16" s="22">
        <v>19403755</v>
      </c>
      <c r="H16" s="22">
        <v>3238649</v>
      </c>
    </row>
    <row r="17" spans="1: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593602000</v>
      </c>
      <c r="F17" s="22">
        <v>323547000</v>
      </c>
      <c r="G17" s="22">
        <v>103880000</v>
      </c>
      <c r="H17" s="22">
        <v>36190000</v>
      </c>
    </row>
    <row r="18" spans="1: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517920986</v>
      </c>
      <c r="F18" s="22">
        <v>274563964</v>
      </c>
      <c r="G18" s="22">
        <v>86320164</v>
      </c>
      <c r="H18" s="22">
        <v>31308738</v>
      </c>
    </row>
    <row r="19" spans="1: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134259000</v>
      </c>
      <c r="F19" s="22">
        <v>24532520</v>
      </c>
      <c r="G19" s="22">
        <v>22377000</v>
      </c>
      <c r="H19" s="22">
        <v>1956270</v>
      </c>
    </row>
    <row r="20" spans="1: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274131000</v>
      </c>
      <c r="F20" s="22">
        <v>37475000</v>
      </c>
      <c r="G20" s="22">
        <v>45688500</v>
      </c>
      <c r="H20" s="22">
        <v>6000000</v>
      </c>
    </row>
    <row r="21" spans="1: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47578824</v>
      </c>
      <c r="F21" s="22">
        <v>25848532</v>
      </c>
      <c r="G21" s="22">
        <v>7929804</v>
      </c>
      <c r="H21" s="22">
        <v>2570776</v>
      </c>
    </row>
    <row r="22" spans="1: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21126767</v>
      </c>
      <c r="F22" s="22">
        <v>6061677</v>
      </c>
      <c r="G22" s="22">
        <v>3521128</v>
      </c>
      <c r="H22" s="22">
        <v>476359</v>
      </c>
    </row>
    <row r="23" spans="1: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24818604</v>
      </c>
      <c r="F23" s="22">
        <v>2775746</v>
      </c>
      <c r="G23" s="22">
        <v>4136434</v>
      </c>
      <c r="H23" s="22">
        <v>641414</v>
      </c>
    </row>
    <row r="24" spans="1: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47396306</v>
      </c>
      <c r="F24" s="22">
        <v>14548187</v>
      </c>
      <c r="G24" s="22">
        <v>7899384</v>
      </c>
      <c r="H24" s="22">
        <v>2398008</v>
      </c>
    </row>
    <row r="25" spans="1: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534749072</v>
      </c>
      <c r="F25" s="22">
        <v>165422932</v>
      </c>
      <c r="G25" s="22">
        <v>89124845</v>
      </c>
      <c r="H25" s="22">
        <v>17541655</v>
      </c>
    </row>
    <row r="26" spans="1: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1774882110</v>
      </c>
      <c r="F26" s="22">
        <v>282722342</v>
      </c>
      <c r="G26" s="22">
        <v>310604369</v>
      </c>
      <c r="H26" s="22">
        <v>30038241</v>
      </c>
    </row>
    <row r="27" spans="1: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3343195</v>
      </c>
      <c r="F27" s="22">
        <v>346728</v>
      </c>
      <c r="G27" s="22">
        <v>557199</v>
      </c>
      <c r="H27" s="22">
        <v>23344</v>
      </c>
    </row>
    <row r="28" spans="1: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37373676</v>
      </c>
      <c r="F28" s="22">
        <v>3542203</v>
      </c>
      <c r="G28" s="22">
        <v>6228946</v>
      </c>
      <c r="H28" s="22">
        <v>1492062</v>
      </c>
    </row>
    <row r="29" spans="1: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17639199</v>
      </c>
      <c r="F29" s="22">
        <v>4790119</v>
      </c>
      <c r="G29" s="22">
        <v>2939867</v>
      </c>
      <c r="H29" s="22">
        <v>145008</v>
      </c>
    </row>
    <row r="30" spans="1: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25321562</v>
      </c>
      <c r="F30" s="22">
        <v>3261019</v>
      </c>
      <c r="G30" s="22">
        <v>4220260</v>
      </c>
      <c r="H30" s="22">
        <v>261419</v>
      </c>
    </row>
    <row r="31" spans="1: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39048354</v>
      </c>
      <c r="F31" s="22">
        <v>3975068</v>
      </c>
      <c r="G31" s="22">
        <v>6508059</v>
      </c>
      <c r="H31" s="22">
        <v>905628</v>
      </c>
    </row>
    <row r="32" spans="1: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15611820</v>
      </c>
      <c r="F32" s="22">
        <v>2774935</v>
      </c>
      <c r="G32" s="22">
        <v>2601970</v>
      </c>
      <c r="H32" s="22">
        <v>776524</v>
      </c>
    </row>
    <row r="33" spans="1: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9549975</v>
      </c>
      <c r="F33" s="22">
        <v>0</v>
      </c>
      <c r="G33" s="22">
        <v>1591663</v>
      </c>
      <c r="H33" s="22">
        <v>0</v>
      </c>
    </row>
    <row r="34" spans="1: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113285115</v>
      </c>
      <c r="F34" s="22">
        <v>578595</v>
      </c>
      <c r="G34" s="22">
        <v>18880853</v>
      </c>
      <c r="H34" s="22">
        <v>86460</v>
      </c>
    </row>
    <row r="35" spans="1: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43506629</v>
      </c>
      <c r="F35" s="22">
        <v>7953489</v>
      </c>
      <c r="G35" s="22">
        <v>7251105</v>
      </c>
      <c r="H35" s="22">
        <v>1079081</v>
      </c>
    </row>
    <row r="36" spans="1: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32103278</v>
      </c>
      <c r="F36" s="22">
        <v>9340319</v>
      </c>
      <c r="G36" s="22">
        <v>5350546</v>
      </c>
      <c r="H36" s="22">
        <v>1042655</v>
      </c>
    </row>
    <row r="37" spans="1: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11422551</v>
      </c>
      <c r="F37" s="22">
        <v>0</v>
      </c>
      <c r="G37" s="22">
        <v>1903759</v>
      </c>
      <c r="H37" s="22">
        <v>0</v>
      </c>
    </row>
    <row r="38" spans="1: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23837060</v>
      </c>
      <c r="F38" s="22">
        <v>890942</v>
      </c>
      <c r="G38" s="22">
        <v>3972843</v>
      </c>
      <c r="H38" s="22">
        <v>495000</v>
      </c>
    </row>
    <row r="39" spans="1: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77471486</v>
      </c>
      <c r="F39" s="22">
        <v>2926515</v>
      </c>
      <c r="G39" s="22">
        <v>12911914</v>
      </c>
      <c r="H39" s="22">
        <v>455617</v>
      </c>
    </row>
    <row r="40" spans="1: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42060588</v>
      </c>
      <c r="F40" s="22">
        <v>9984659</v>
      </c>
      <c r="G40" s="22">
        <v>7010098</v>
      </c>
      <c r="H40" s="22">
        <v>986216</v>
      </c>
    </row>
    <row r="41" spans="1: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9269054</v>
      </c>
      <c r="F41" s="22">
        <v>0</v>
      </c>
      <c r="G41" s="22">
        <v>1544842</v>
      </c>
      <c r="H41" s="22">
        <v>0</v>
      </c>
    </row>
    <row r="42" spans="1: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35914521</v>
      </c>
      <c r="F42" s="22">
        <v>4109825</v>
      </c>
      <c r="G42" s="22">
        <v>5985754</v>
      </c>
      <c r="H42" s="22">
        <v>896575</v>
      </c>
    </row>
    <row r="43" spans="1: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63111648</v>
      </c>
      <c r="F43" s="22">
        <v>11925304</v>
      </c>
      <c r="G43" s="22">
        <v>10518608</v>
      </c>
      <c r="H43" s="22">
        <v>1274909</v>
      </c>
    </row>
    <row r="44" spans="1: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16399958</v>
      </c>
      <c r="F44" s="22">
        <v>92233</v>
      </c>
      <c r="G44" s="22">
        <v>2733326</v>
      </c>
      <c r="H44" s="22">
        <v>19418</v>
      </c>
    </row>
    <row r="45" spans="1: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142967889</v>
      </c>
      <c r="F45" s="22">
        <v>39922480</v>
      </c>
      <c r="G45" s="22">
        <v>23827982</v>
      </c>
      <c r="H45" s="22">
        <v>4099838</v>
      </c>
    </row>
    <row r="46" spans="1: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146218172</v>
      </c>
      <c r="F46" s="22">
        <v>1135806</v>
      </c>
      <c r="G46" s="22">
        <v>24369695</v>
      </c>
      <c r="H46" s="22">
        <v>90218</v>
      </c>
    </row>
    <row r="47" spans="1: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41067517</v>
      </c>
      <c r="F47" s="22">
        <v>0</v>
      </c>
      <c r="G47" s="22">
        <v>6844586</v>
      </c>
      <c r="H47" s="22">
        <v>0</v>
      </c>
    </row>
    <row r="48" spans="1: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120899021</v>
      </c>
      <c r="F48" s="22">
        <v>15743192</v>
      </c>
      <c r="G48" s="22">
        <v>20149837</v>
      </c>
      <c r="H48" s="22">
        <v>6467156</v>
      </c>
    </row>
    <row r="49" spans="1: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28988369</v>
      </c>
      <c r="F49" s="22">
        <v>4995099</v>
      </c>
      <c r="G49" s="22">
        <v>4831395</v>
      </c>
      <c r="H49" s="22">
        <v>1078777</v>
      </c>
    </row>
    <row r="50" spans="1: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57430058</v>
      </c>
      <c r="F50" s="22">
        <v>0</v>
      </c>
      <c r="G50" s="22">
        <v>9571676</v>
      </c>
      <c r="H50" s="22">
        <v>0</v>
      </c>
    </row>
    <row r="51" spans="1: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25811772</v>
      </c>
      <c r="F51" s="22">
        <v>5886018</v>
      </c>
      <c r="G51" s="22">
        <v>19925754</v>
      </c>
      <c r="H51" s="22">
        <v>390624</v>
      </c>
    </row>
    <row r="52" spans="1: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111916086</v>
      </c>
      <c r="F52" s="22">
        <v>46462902</v>
      </c>
      <c r="G52" s="22">
        <v>18652681</v>
      </c>
      <c r="H52" s="22">
        <v>4081344</v>
      </c>
    </row>
    <row r="53" spans="1: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24314823</v>
      </c>
      <c r="F53" s="22">
        <v>5325368</v>
      </c>
      <c r="G53" s="22">
        <v>4052471</v>
      </c>
      <c r="H53" s="22">
        <v>497178</v>
      </c>
    </row>
    <row r="54" spans="1: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38609422</v>
      </c>
      <c r="F54" s="22">
        <v>10423483</v>
      </c>
      <c r="G54" s="22">
        <v>6434903</v>
      </c>
      <c r="H54" s="22">
        <v>998934</v>
      </c>
    </row>
    <row r="55" spans="1: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27218273</v>
      </c>
      <c r="F55" s="22">
        <v>0</v>
      </c>
      <c r="G55" s="22">
        <v>4536379</v>
      </c>
      <c r="H55" s="22">
        <v>0</v>
      </c>
    </row>
    <row r="56" spans="1: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50766139</v>
      </c>
      <c r="F56" s="22">
        <v>7872820</v>
      </c>
      <c r="G56" s="22">
        <v>8461023</v>
      </c>
      <c r="H56" s="22">
        <v>1039715</v>
      </c>
    </row>
    <row r="57" spans="1: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57197442</v>
      </c>
      <c r="F57" s="22">
        <v>20810186</v>
      </c>
      <c r="G57" s="22">
        <v>9532907</v>
      </c>
      <c r="H57" s="22">
        <v>6367116</v>
      </c>
    </row>
    <row r="58" spans="1: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26760116</v>
      </c>
      <c r="F58" s="22">
        <v>14398977</v>
      </c>
      <c r="G58" s="22">
        <v>4460019</v>
      </c>
      <c r="H58" s="22">
        <v>1012040</v>
      </c>
    </row>
    <row r="59" spans="1: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46897810</v>
      </c>
      <c r="F59" s="22">
        <v>10334106</v>
      </c>
      <c r="G59" s="22">
        <v>7816302</v>
      </c>
      <c r="H59" s="22">
        <v>1718129</v>
      </c>
    </row>
    <row r="60" spans="1: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89325815</v>
      </c>
      <c r="F60" s="22">
        <v>26396262</v>
      </c>
      <c r="G60" s="22">
        <v>14887636</v>
      </c>
      <c r="H60" s="22">
        <v>1540437</v>
      </c>
    </row>
    <row r="61" spans="1: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22335860</v>
      </c>
      <c r="F61" s="22">
        <v>1744027</v>
      </c>
      <c r="G61" s="22">
        <v>3722643</v>
      </c>
      <c r="H61" s="22">
        <v>980423</v>
      </c>
    </row>
    <row r="62" spans="1: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120736179</v>
      </c>
      <c r="F62" s="22">
        <v>24689404</v>
      </c>
      <c r="G62" s="22">
        <v>20122697</v>
      </c>
      <c r="H62" s="22">
        <v>2366140</v>
      </c>
    </row>
    <row r="63" spans="1: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6314891</v>
      </c>
      <c r="F63" s="22">
        <v>0</v>
      </c>
      <c r="G63" s="22">
        <v>1052482</v>
      </c>
      <c r="H63" s="22">
        <v>0</v>
      </c>
    </row>
    <row r="64" spans="1: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19785960</v>
      </c>
      <c r="F64" s="22">
        <v>5291207</v>
      </c>
      <c r="G64" s="22">
        <v>3297660</v>
      </c>
      <c r="H64" s="22">
        <v>704126</v>
      </c>
    </row>
    <row r="65" spans="1: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41634855</v>
      </c>
      <c r="F65" s="22">
        <v>2619242</v>
      </c>
      <c r="G65" s="22">
        <v>6939143</v>
      </c>
      <c r="H65" s="22">
        <v>0</v>
      </c>
    </row>
    <row r="66" spans="1: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36704750</v>
      </c>
      <c r="F66" s="22">
        <v>0</v>
      </c>
      <c r="G66" s="22">
        <v>6117458</v>
      </c>
      <c r="H66" s="22">
        <v>0</v>
      </c>
    </row>
    <row r="67" spans="1: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2210952</v>
      </c>
      <c r="F67" s="22">
        <v>0</v>
      </c>
      <c r="G67" s="22">
        <v>368492</v>
      </c>
      <c r="H67" s="22">
        <v>0</v>
      </c>
    </row>
    <row r="68" spans="1: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89317362</v>
      </c>
      <c r="F68" s="22">
        <v>0</v>
      </c>
      <c r="G68" s="22">
        <v>14886227</v>
      </c>
      <c r="H68" s="22">
        <v>0</v>
      </c>
    </row>
    <row r="69" spans="1: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144605717</v>
      </c>
      <c r="F69" s="22">
        <v>54801180</v>
      </c>
      <c r="G69" s="22">
        <v>24100953</v>
      </c>
      <c r="H69" s="22">
        <v>5456897</v>
      </c>
    </row>
    <row r="70" spans="1: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51010220</v>
      </c>
      <c r="F70" s="22">
        <v>0</v>
      </c>
      <c r="G70" s="22">
        <v>8501703</v>
      </c>
      <c r="H70" s="22">
        <v>0</v>
      </c>
    </row>
    <row r="71" spans="1: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22547561</v>
      </c>
      <c r="F71" s="22">
        <v>10001</v>
      </c>
      <c r="G71" s="22">
        <v>3757927</v>
      </c>
      <c r="H71" s="22">
        <v>0</v>
      </c>
    </row>
    <row r="72" spans="1: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14570267</v>
      </c>
      <c r="F72" s="22">
        <v>1944572</v>
      </c>
      <c r="G72" s="22">
        <v>2428378</v>
      </c>
      <c r="H72" s="22">
        <v>193692</v>
      </c>
    </row>
    <row r="73" spans="1: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6939659</v>
      </c>
      <c r="F73" s="22">
        <v>0</v>
      </c>
      <c r="G73" s="22">
        <v>1156610</v>
      </c>
      <c r="H73" s="22">
        <v>0</v>
      </c>
    </row>
    <row r="74" spans="1: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49044968</v>
      </c>
      <c r="F74" s="22">
        <v>10202106</v>
      </c>
      <c r="G74" s="22">
        <v>8174161</v>
      </c>
      <c r="H74" s="22">
        <v>1144452</v>
      </c>
    </row>
    <row r="75" spans="1: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18451086</v>
      </c>
      <c r="F75" s="22">
        <v>0</v>
      </c>
      <c r="G75" s="22">
        <v>3075181</v>
      </c>
      <c r="H75" s="22">
        <v>0</v>
      </c>
    </row>
    <row r="76" spans="1: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25871129</v>
      </c>
      <c r="F76" s="22">
        <v>1786373</v>
      </c>
      <c r="G76" s="22">
        <v>4311855</v>
      </c>
      <c r="H76" s="22">
        <v>616820</v>
      </c>
    </row>
    <row r="77" spans="1: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92041263</v>
      </c>
      <c r="F77" s="22">
        <v>32702364</v>
      </c>
      <c r="G77" s="22">
        <v>15340210</v>
      </c>
      <c r="H77" s="22">
        <v>4093589</v>
      </c>
    </row>
    <row r="78" spans="1: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33184843</v>
      </c>
      <c r="F78" s="22">
        <v>2549413</v>
      </c>
      <c r="G78" s="22">
        <v>5530807</v>
      </c>
      <c r="H78" s="22">
        <v>421002</v>
      </c>
    </row>
    <row r="79" spans="1: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25355328</v>
      </c>
      <c r="F79" s="22">
        <v>529379</v>
      </c>
      <c r="G79" s="22">
        <v>4225888</v>
      </c>
      <c r="H79" s="22">
        <v>122250</v>
      </c>
    </row>
    <row r="80" spans="1: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28008500</v>
      </c>
      <c r="F80" s="22">
        <v>68823</v>
      </c>
      <c r="G80" s="22">
        <v>4668083</v>
      </c>
      <c r="H80" s="22">
        <v>6607</v>
      </c>
    </row>
    <row r="81" spans="1: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60054674</v>
      </c>
      <c r="F81" s="22">
        <v>5128719</v>
      </c>
      <c r="G81" s="22">
        <v>10009112</v>
      </c>
      <c r="H81" s="22">
        <v>919818</v>
      </c>
    </row>
    <row r="82" spans="1: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28128752</v>
      </c>
      <c r="F82" s="22">
        <v>1915106</v>
      </c>
      <c r="G82" s="22">
        <v>4688125</v>
      </c>
      <c r="H82" s="22">
        <v>178944</v>
      </c>
    </row>
    <row r="83" spans="1: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42080886</v>
      </c>
      <c r="F83" s="22">
        <v>0</v>
      </c>
      <c r="G83" s="22">
        <v>7013481</v>
      </c>
      <c r="H83" s="22">
        <v>0</v>
      </c>
    </row>
    <row r="84" spans="1: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13349265</v>
      </c>
      <c r="F84" s="22">
        <v>1500000</v>
      </c>
      <c r="G84" s="22">
        <v>2224878</v>
      </c>
      <c r="H84" s="22">
        <v>340500</v>
      </c>
    </row>
    <row r="85" spans="1: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22343994</v>
      </c>
      <c r="F85" s="22">
        <v>10890810</v>
      </c>
      <c r="G85" s="22">
        <v>3723999</v>
      </c>
      <c r="H85" s="22">
        <v>1526825</v>
      </c>
    </row>
    <row r="86" spans="1: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37912311</v>
      </c>
      <c r="F86" s="22">
        <v>1616228</v>
      </c>
      <c r="G86" s="22">
        <v>6318719</v>
      </c>
      <c r="H86" s="22">
        <v>385625</v>
      </c>
    </row>
    <row r="87" spans="1: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57177099</v>
      </c>
      <c r="F87" s="22">
        <v>2194709</v>
      </c>
      <c r="G87" s="22">
        <v>9529517</v>
      </c>
      <c r="H87" s="22">
        <v>268170</v>
      </c>
    </row>
    <row r="88" spans="1: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18103492</v>
      </c>
      <c r="F88" s="22">
        <v>0</v>
      </c>
      <c r="G88" s="22">
        <v>3017249</v>
      </c>
      <c r="H88" s="22">
        <v>0</v>
      </c>
    </row>
    <row r="89" spans="1: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31777418</v>
      </c>
      <c r="F89" s="22">
        <v>11812043</v>
      </c>
      <c r="G89" s="22">
        <v>5296236</v>
      </c>
      <c r="H89" s="22">
        <v>1362364</v>
      </c>
    </row>
    <row r="90" spans="1: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97725586</v>
      </c>
      <c r="F90" s="22">
        <v>2604044</v>
      </c>
      <c r="G90" s="22">
        <v>16287598</v>
      </c>
      <c r="H90" s="22">
        <v>297260</v>
      </c>
    </row>
    <row r="91" spans="1: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11513160</v>
      </c>
      <c r="F91" s="22">
        <v>1497618</v>
      </c>
      <c r="G91" s="22">
        <v>1918860</v>
      </c>
      <c r="H91" s="22">
        <v>211735</v>
      </c>
    </row>
    <row r="92" spans="1: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64102017</v>
      </c>
      <c r="F92" s="22">
        <v>16602943</v>
      </c>
      <c r="G92" s="22">
        <v>10683670</v>
      </c>
      <c r="H92" s="22">
        <v>1949615</v>
      </c>
    </row>
    <row r="93" spans="1: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20010147</v>
      </c>
      <c r="F93" s="22">
        <v>4797462</v>
      </c>
      <c r="G93" s="22">
        <v>3335025</v>
      </c>
      <c r="H93" s="22">
        <v>290569</v>
      </c>
    </row>
    <row r="94" spans="1: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2773238</v>
      </c>
      <c r="F94" s="22">
        <v>0</v>
      </c>
      <c r="G94" s="22">
        <v>462206</v>
      </c>
      <c r="H94" s="22">
        <v>0</v>
      </c>
    </row>
    <row r="95" spans="1: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4739507</v>
      </c>
      <c r="F95" s="22">
        <v>712212</v>
      </c>
      <c r="G95" s="22">
        <v>789918</v>
      </c>
      <c r="H95" s="22">
        <v>132495</v>
      </c>
    </row>
    <row r="96" spans="1: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58879232</v>
      </c>
      <c r="F96" s="22">
        <v>16016205</v>
      </c>
      <c r="G96" s="22">
        <v>9813205</v>
      </c>
      <c r="H96" s="22">
        <v>1915379</v>
      </c>
    </row>
    <row r="97" spans="1: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8858264</v>
      </c>
      <c r="F97" s="22">
        <v>5887025</v>
      </c>
      <c r="G97" s="22">
        <v>1476377</v>
      </c>
      <c r="H97" s="22">
        <v>635653</v>
      </c>
    </row>
    <row r="98" spans="1: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3771381</v>
      </c>
      <c r="F98" s="22">
        <v>664181</v>
      </c>
      <c r="G98" s="22">
        <v>628563</v>
      </c>
      <c r="H98" s="22">
        <v>229426</v>
      </c>
    </row>
    <row r="99" spans="1: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34388832</v>
      </c>
      <c r="F99" s="22">
        <v>10096629</v>
      </c>
      <c r="G99" s="22">
        <v>5731472</v>
      </c>
      <c r="H99" s="22">
        <v>2026319</v>
      </c>
    </row>
    <row r="100" spans="1: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4558994</v>
      </c>
      <c r="F100" s="22">
        <v>1529866</v>
      </c>
      <c r="G100" s="22">
        <v>759832</v>
      </c>
      <c r="H100" s="22">
        <v>248635</v>
      </c>
    </row>
    <row r="101" spans="1: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25027247</v>
      </c>
      <c r="F101" s="22">
        <v>18247127</v>
      </c>
      <c r="G101" s="22">
        <v>4171208</v>
      </c>
      <c r="H101" s="22">
        <v>1679809</v>
      </c>
    </row>
    <row r="102" spans="1: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5964851</v>
      </c>
      <c r="F102" s="22">
        <v>3825927</v>
      </c>
      <c r="G102" s="22">
        <v>994142</v>
      </c>
      <c r="H102" s="22">
        <v>374128</v>
      </c>
    </row>
    <row r="103" spans="1: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3462969</v>
      </c>
      <c r="F103" s="22">
        <v>630939</v>
      </c>
      <c r="G103" s="22">
        <v>577162</v>
      </c>
      <c r="H103" s="22">
        <v>65790</v>
      </c>
    </row>
    <row r="104" spans="1: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4169111</v>
      </c>
      <c r="F104" s="22">
        <v>1551784</v>
      </c>
      <c r="G104" s="22">
        <v>694852</v>
      </c>
      <c r="H104" s="22">
        <v>102870</v>
      </c>
    </row>
    <row r="105" spans="1: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9635099</v>
      </c>
      <c r="F105" s="22">
        <v>2051607</v>
      </c>
      <c r="G105" s="22">
        <v>1605850</v>
      </c>
      <c r="H105" s="22">
        <v>1200049</v>
      </c>
    </row>
    <row r="106" spans="1: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7788189</v>
      </c>
      <c r="F106" s="22">
        <v>2281782</v>
      </c>
      <c r="G106" s="22">
        <v>1298032</v>
      </c>
      <c r="H106" s="22">
        <v>318635</v>
      </c>
    </row>
    <row r="107" spans="1: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82668627</v>
      </c>
      <c r="F107" s="22">
        <v>25085108</v>
      </c>
      <c r="G107" s="22">
        <v>13778105</v>
      </c>
      <c r="H107" s="22">
        <v>3220803</v>
      </c>
    </row>
    <row r="108" spans="1: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13138716</v>
      </c>
      <c r="F108" s="22">
        <v>838599</v>
      </c>
      <c r="G108" s="22">
        <v>2189786</v>
      </c>
      <c r="H108" s="22">
        <v>175533</v>
      </c>
    </row>
    <row r="109" spans="1: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11748963</v>
      </c>
      <c r="F109" s="22">
        <v>1514385</v>
      </c>
      <c r="G109" s="22">
        <v>1958161</v>
      </c>
      <c r="H109" s="22">
        <v>391797</v>
      </c>
    </row>
    <row r="110" spans="1: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5190431</v>
      </c>
      <c r="F110" s="22">
        <v>1415746</v>
      </c>
      <c r="G110" s="22">
        <v>865072</v>
      </c>
      <c r="H110" s="22">
        <v>199557</v>
      </c>
    </row>
    <row r="111" spans="1: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10168482</v>
      </c>
      <c r="F111" s="22">
        <v>4244067</v>
      </c>
      <c r="G111" s="22">
        <v>1694747</v>
      </c>
      <c r="H111" s="22">
        <v>584339</v>
      </c>
    </row>
    <row r="112" spans="1: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26800133</v>
      </c>
      <c r="F112" s="22">
        <v>4357150</v>
      </c>
      <c r="G112" s="22">
        <v>4466689</v>
      </c>
      <c r="H112" s="22">
        <v>465805</v>
      </c>
    </row>
    <row r="113" spans="1: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7232639</v>
      </c>
      <c r="F113" s="22">
        <v>4217054</v>
      </c>
      <c r="G113" s="22">
        <v>1205440</v>
      </c>
      <c r="H113" s="22">
        <v>266586</v>
      </c>
    </row>
    <row r="114" spans="1: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86901314</v>
      </c>
      <c r="F114" s="22">
        <v>31279565</v>
      </c>
      <c r="G114" s="22">
        <v>14483552</v>
      </c>
      <c r="H114" s="22">
        <v>8899096</v>
      </c>
    </row>
    <row r="115" spans="1: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4190999</v>
      </c>
      <c r="F115" s="22">
        <v>264399</v>
      </c>
      <c r="G115" s="22">
        <v>698500</v>
      </c>
      <c r="H115" s="22">
        <v>92620</v>
      </c>
    </row>
    <row r="116" spans="1: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10357779</v>
      </c>
      <c r="F116" s="22">
        <v>4614218</v>
      </c>
      <c r="G116" s="22">
        <v>1726297</v>
      </c>
      <c r="H116" s="22">
        <v>421122</v>
      </c>
    </row>
    <row r="117" spans="1: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3502851</v>
      </c>
      <c r="F117" s="22">
        <v>1844592</v>
      </c>
      <c r="G117" s="22">
        <v>583809</v>
      </c>
      <c r="H117" s="22">
        <v>173540</v>
      </c>
    </row>
    <row r="118" spans="1: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25740020</v>
      </c>
      <c r="F118" s="22">
        <v>5421738</v>
      </c>
      <c r="G118" s="22">
        <v>4290003</v>
      </c>
      <c r="H118" s="22">
        <v>393558</v>
      </c>
    </row>
    <row r="119" spans="1: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17122857</v>
      </c>
      <c r="F119" s="22">
        <v>5732727</v>
      </c>
      <c r="G119" s="22">
        <v>2853810</v>
      </c>
      <c r="H119" s="22">
        <v>923521</v>
      </c>
    </row>
    <row r="120" spans="1: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38613857</v>
      </c>
      <c r="F120" s="22">
        <v>12595965</v>
      </c>
      <c r="G120" s="22">
        <v>6435643</v>
      </c>
      <c r="H120" s="22">
        <v>1606484</v>
      </c>
    </row>
    <row r="121" spans="1: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29965716</v>
      </c>
      <c r="F121" s="22">
        <v>9605204</v>
      </c>
      <c r="G121" s="22">
        <v>4994286</v>
      </c>
      <c r="H121" s="22">
        <v>1294786</v>
      </c>
    </row>
    <row r="122" spans="1: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3703302</v>
      </c>
      <c r="F122" s="22">
        <v>1034903</v>
      </c>
      <c r="G122" s="22">
        <v>617217</v>
      </c>
      <c r="H122" s="22">
        <v>101381</v>
      </c>
    </row>
    <row r="123" spans="1: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40939785</v>
      </c>
      <c r="F123" s="22">
        <v>14208013</v>
      </c>
      <c r="G123" s="22">
        <v>6823298</v>
      </c>
      <c r="H123" s="22">
        <v>1290740</v>
      </c>
    </row>
    <row r="124" spans="1: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6027464</v>
      </c>
      <c r="F124" s="22">
        <v>2502020</v>
      </c>
      <c r="G124" s="22">
        <v>1004577</v>
      </c>
      <c r="H124" s="22">
        <v>258215</v>
      </c>
    </row>
    <row r="125" spans="1: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11207844</v>
      </c>
      <c r="F125" s="22">
        <v>3101257</v>
      </c>
      <c r="G125" s="22">
        <v>1867974</v>
      </c>
      <c r="H125" s="22">
        <v>806748</v>
      </c>
    </row>
    <row r="126" spans="1: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4564524</v>
      </c>
      <c r="F126" s="22">
        <v>297039</v>
      </c>
      <c r="G126" s="22">
        <v>760754</v>
      </c>
      <c r="H126" s="22">
        <v>38160</v>
      </c>
    </row>
    <row r="127" spans="1: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14373300</v>
      </c>
      <c r="F127" s="22">
        <v>4343221</v>
      </c>
      <c r="G127" s="22">
        <v>2395550</v>
      </c>
      <c r="H127" s="22">
        <v>427912</v>
      </c>
    </row>
    <row r="128" spans="1: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16759592</v>
      </c>
      <c r="F128" s="22">
        <v>1019764</v>
      </c>
      <c r="G128" s="22">
        <v>2793265</v>
      </c>
      <c r="H128" s="22">
        <v>174651</v>
      </c>
    </row>
    <row r="129" spans="1: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8773643</v>
      </c>
      <c r="F129" s="22">
        <v>4987501</v>
      </c>
      <c r="G129" s="22">
        <v>1462274</v>
      </c>
      <c r="H129" s="22">
        <v>680868</v>
      </c>
    </row>
    <row r="130" spans="1: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7987575</v>
      </c>
      <c r="F130" s="22">
        <v>0</v>
      </c>
      <c r="G130" s="22">
        <v>1331263</v>
      </c>
      <c r="H130" s="22">
        <v>0</v>
      </c>
    </row>
    <row r="131" spans="1: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19135344</v>
      </c>
      <c r="F131" s="22">
        <v>3020001</v>
      </c>
      <c r="G131" s="22">
        <v>3189224</v>
      </c>
      <c r="H131" s="22">
        <v>535203</v>
      </c>
    </row>
    <row r="132" spans="1: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1086713</v>
      </c>
      <c r="F132" s="22">
        <v>0</v>
      </c>
      <c r="G132" s="22">
        <v>181119</v>
      </c>
      <c r="H132" s="22">
        <v>0</v>
      </c>
    </row>
    <row r="133" spans="1: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9809673</v>
      </c>
      <c r="F133" s="22">
        <v>0</v>
      </c>
      <c r="G133" s="22">
        <v>1634946</v>
      </c>
      <c r="H133" s="22">
        <v>0</v>
      </c>
    </row>
    <row r="134" spans="1: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3039474</v>
      </c>
      <c r="F134" s="22">
        <v>94712</v>
      </c>
      <c r="G134" s="22">
        <v>506579</v>
      </c>
      <c r="H134" s="22">
        <v>17133</v>
      </c>
    </row>
    <row r="135" spans="1: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15946887</v>
      </c>
      <c r="F135" s="22">
        <v>3879080</v>
      </c>
      <c r="G135" s="22">
        <v>2657815</v>
      </c>
      <c r="H135" s="22">
        <v>605474</v>
      </c>
    </row>
    <row r="136" spans="1: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14009684</v>
      </c>
      <c r="F136" s="22">
        <v>3232012</v>
      </c>
      <c r="G136" s="22">
        <v>2334947</v>
      </c>
      <c r="H136" s="22">
        <v>529302</v>
      </c>
    </row>
    <row r="137" spans="1: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61812770</v>
      </c>
      <c r="F137" s="22">
        <v>10315804</v>
      </c>
      <c r="G137" s="22">
        <v>10302128</v>
      </c>
      <c r="H137" s="22">
        <v>1199668</v>
      </c>
    </row>
    <row r="138" spans="1: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40846506</v>
      </c>
      <c r="F138" s="22">
        <v>8271902</v>
      </c>
      <c r="G138" s="22">
        <v>6807751</v>
      </c>
      <c r="H138" s="22">
        <v>2809258</v>
      </c>
    </row>
    <row r="139" spans="1: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27188810</v>
      </c>
      <c r="F139" s="22">
        <v>302700</v>
      </c>
      <c r="G139" s="22">
        <v>5602862</v>
      </c>
      <c r="H139" s="22">
        <v>121080</v>
      </c>
    </row>
    <row r="140" spans="1: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3011976</v>
      </c>
      <c r="F140" s="22">
        <v>806973</v>
      </c>
      <c r="G140" s="22">
        <v>501996</v>
      </c>
      <c r="H140" s="22">
        <v>94761</v>
      </c>
    </row>
    <row r="141" spans="1: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4169090</v>
      </c>
      <c r="F141" s="22">
        <v>1433984</v>
      </c>
      <c r="G141" s="22">
        <v>694848</v>
      </c>
      <c r="H141" s="22">
        <v>241134</v>
      </c>
    </row>
    <row r="142" spans="1: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5879351</v>
      </c>
      <c r="F142" s="22">
        <v>1422199</v>
      </c>
      <c r="G142" s="22">
        <v>979892</v>
      </c>
      <c r="H142" s="22">
        <v>145102</v>
      </c>
    </row>
    <row r="143" spans="1: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3637177</v>
      </c>
      <c r="F143" s="22">
        <v>870227</v>
      </c>
      <c r="G143" s="22">
        <v>606196</v>
      </c>
      <c r="H143" s="22">
        <v>440698</v>
      </c>
    </row>
    <row r="144" spans="1: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5129213</v>
      </c>
      <c r="F144" s="22">
        <v>610335</v>
      </c>
      <c r="G144" s="22">
        <v>854869</v>
      </c>
      <c r="H144" s="22">
        <v>95701</v>
      </c>
    </row>
    <row r="145" spans="1: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6501468</v>
      </c>
      <c r="F145" s="22">
        <v>1703603</v>
      </c>
      <c r="G145" s="22">
        <v>1083578</v>
      </c>
      <c r="H145" s="22">
        <v>288173</v>
      </c>
    </row>
    <row r="146" spans="1: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5264541</v>
      </c>
      <c r="F146" s="22">
        <v>3620876</v>
      </c>
      <c r="G146" s="22">
        <v>877424</v>
      </c>
      <c r="H146" s="22">
        <v>330407</v>
      </c>
    </row>
    <row r="147" spans="1: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2702150</v>
      </c>
      <c r="F147" s="22">
        <v>274176</v>
      </c>
      <c r="G147" s="22">
        <v>450358</v>
      </c>
      <c r="H147" s="22">
        <v>50031</v>
      </c>
    </row>
    <row r="148" spans="1: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2742921</v>
      </c>
      <c r="F148" s="22">
        <v>0</v>
      </c>
      <c r="G148" s="22">
        <v>457154</v>
      </c>
      <c r="H148" s="22">
        <v>0</v>
      </c>
    </row>
    <row r="149" spans="1: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5351898</v>
      </c>
      <c r="F149" s="22">
        <v>525209</v>
      </c>
      <c r="G149" s="22">
        <v>891983</v>
      </c>
      <c r="H149" s="22">
        <v>61899</v>
      </c>
    </row>
    <row r="150" spans="1: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29568350</v>
      </c>
      <c r="F150" s="22">
        <v>2302341</v>
      </c>
      <c r="G150" s="22">
        <v>4928058</v>
      </c>
      <c r="H150" s="22">
        <v>350598</v>
      </c>
    </row>
    <row r="151" spans="1: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3378184</v>
      </c>
      <c r="F151" s="22">
        <v>1414764</v>
      </c>
      <c r="G151" s="22">
        <v>563031</v>
      </c>
      <c r="H151" s="22">
        <v>138128</v>
      </c>
    </row>
    <row r="152" spans="1: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7766114</v>
      </c>
      <c r="F152" s="22">
        <v>679247</v>
      </c>
      <c r="G152" s="22">
        <v>1294352</v>
      </c>
      <c r="H152" s="22">
        <v>209398</v>
      </c>
    </row>
    <row r="153" spans="1: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88507421</v>
      </c>
      <c r="F153" s="22">
        <v>17448867</v>
      </c>
      <c r="G153" s="22">
        <v>14751237</v>
      </c>
      <c r="H153" s="22">
        <v>3855221</v>
      </c>
    </row>
    <row r="154" spans="1: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32684055</v>
      </c>
      <c r="F154" s="22">
        <v>19793253</v>
      </c>
      <c r="G154" s="22">
        <v>5447343</v>
      </c>
      <c r="H154" s="22">
        <v>2121901</v>
      </c>
    </row>
    <row r="155" spans="1: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3899954</v>
      </c>
      <c r="F155" s="22">
        <v>1716516</v>
      </c>
      <c r="G155" s="22">
        <v>649992</v>
      </c>
      <c r="H155" s="22">
        <v>153565</v>
      </c>
    </row>
    <row r="156" spans="1: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4235465</v>
      </c>
      <c r="F156" s="22">
        <v>1457073</v>
      </c>
      <c r="G156" s="22">
        <v>705911</v>
      </c>
      <c r="H156" s="22">
        <v>113566</v>
      </c>
    </row>
    <row r="157" spans="1: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35618111</v>
      </c>
      <c r="F157" s="22">
        <v>10855102</v>
      </c>
      <c r="G157" s="22">
        <v>5936352</v>
      </c>
      <c r="H157" s="22">
        <v>1190595</v>
      </c>
    </row>
    <row r="158" spans="1: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10885218</v>
      </c>
      <c r="F158" s="22">
        <v>3869712</v>
      </c>
      <c r="G158" s="22">
        <v>1814203</v>
      </c>
      <c r="H158" s="22">
        <v>406383</v>
      </c>
    </row>
    <row r="159" spans="1: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5317623</v>
      </c>
      <c r="F159" s="22">
        <v>888064</v>
      </c>
      <c r="G159" s="22">
        <v>886271</v>
      </c>
      <c r="H159" s="22">
        <v>145661</v>
      </c>
    </row>
    <row r="160" spans="1: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13772780</v>
      </c>
      <c r="F160" s="22">
        <v>2243083</v>
      </c>
      <c r="G160" s="22">
        <v>2295463</v>
      </c>
      <c r="H160" s="22">
        <v>215535</v>
      </c>
    </row>
    <row r="161" spans="1: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24731915</v>
      </c>
      <c r="F161" s="22">
        <v>6880246</v>
      </c>
      <c r="G161" s="22">
        <v>4121986</v>
      </c>
      <c r="H161" s="22">
        <v>768940</v>
      </c>
    </row>
    <row r="162" spans="1: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8717558</v>
      </c>
      <c r="F162" s="22">
        <v>1452531</v>
      </c>
      <c r="G162" s="22">
        <v>1452926</v>
      </c>
      <c r="H162" s="22">
        <v>260073</v>
      </c>
    </row>
    <row r="163" spans="1: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6355380</v>
      </c>
      <c r="F163" s="22">
        <v>1589731</v>
      </c>
      <c r="G163" s="22">
        <v>1059230</v>
      </c>
      <c r="H163" s="22">
        <v>294439</v>
      </c>
    </row>
    <row r="164" spans="1: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10467234</v>
      </c>
      <c r="F164" s="22">
        <v>5836643</v>
      </c>
      <c r="G164" s="22">
        <v>1744539</v>
      </c>
      <c r="H164" s="22">
        <v>556477</v>
      </c>
    </row>
    <row r="165" spans="1: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17349893</v>
      </c>
      <c r="F165" s="22">
        <v>6772620</v>
      </c>
      <c r="G165" s="22">
        <v>2891649</v>
      </c>
      <c r="H165" s="22">
        <v>723677</v>
      </c>
    </row>
    <row r="166" spans="1: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10343469</v>
      </c>
      <c r="F166" s="22">
        <v>2958864</v>
      </c>
      <c r="G166" s="22">
        <v>1723912</v>
      </c>
      <c r="H166" s="22">
        <v>493118</v>
      </c>
    </row>
    <row r="167" spans="1: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7775883</v>
      </c>
      <c r="F167" s="22">
        <v>2357978</v>
      </c>
      <c r="G167" s="22">
        <v>1295981</v>
      </c>
      <c r="H167" s="22">
        <v>435146</v>
      </c>
    </row>
    <row r="168" spans="1: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28912025</v>
      </c>
      <c r="F168" s="22">
        <v>6741699</v>
      </c>
      <c r="G168" s="22">
        <v>4818671</v>
      </c>
      <c r="H168" s="22">
        <v>1030245</v>
      </c>
    </row>
    <row r="169" spans="1: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3206657</v>
      </c>
      <c r="F169" s="22">
        <v>0</v>
      </c>
      <c r="G169" s="22">
        <v>534443</v>
      </c>
      <c r="H169" s="22">
        <v>0</v>
      </c>
    </row>
    <row r="170" spans="1: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6348200</v>
      </c>
      <c r="F170" s="22">
        <v>2192015</v>
      </c>
      <c r="G170" s="22">
        <v>1058033</v>
      </c>
      <c r="H170" s="22">
        <v>411555</v>
      </c>
    </row>
    <row r="171" spans="1: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30649280</v>
      </c>
      <c r="F171" s="22">
        <v>7631877</v>
      </c>
      <c r="G171" s="22">
        <v>5108213</v>
      </c>
      <c r="H171" s="22">
        <v>827313</v>
      </c>
    </row>
    <row r="172" spans="1: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5363808</v>
      </c>
      <c r="F172" s="22">
        <v>559822</v>
      </c>
      <c r="G172" s="22">
        <v>893968</v>
      </c>
      <c r="H172" s="22">
        <v>87533</v>
      </c>
    </row>
    <row r="173" spans="1: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5325606</v>
      </c>
      <c r="F173" s="22">
        <v>965280</v>
      </c>
      <c r="G173" s="22">
        <v>887601</v>
      </c>
      <c r="H173" s="22">
        <v>93229</v>
      </c>
    </row>
    <row r="174" spans="1: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24418930</v>
      </c>
      <c r="F174" s="22">
        <v>4545674</v>
      </c>
      <c r="G174" s="22">
        <v>4069822</v>
      </c>
      <c r="H174" s="22">
        <v>675750</v>
      </c>
    </row>
    <row r="175" spans="1: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1166522</v>
      </c>
      <c r="F175" s="22">
        <v>500597</v>
      </c>
      <c r="G175" s="22">
        <v>194420</v>
      </c>
      <c r="H175" s="22">
        <v>173702</v>
      </c>
    </row>
    <row r="176" spans="1: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23041782</v>
      </c>
      <c r="F176" s="22">
        <v>6502626</v>
      </c>
      <c r="G176" s="22">
        <v>3840297</v>
      </c>
      <c r="H176" s="22">
        <v>767059</v>
      </c>
    </row>
    <row r="177" spans="1: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55317164</v>
      </c>
      <c r="F177" s="22">
        <v>20249512</v>
      </c>
      <c r="G177" s="22">
        <v>9219527</v>
      </c>
      <c r="H177" s="22">
        <v>1813565</v>
      </c>
    </row>
    <row r="178" spans="1: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38601686</v>
      </c>
      <c r="F178" s="22">
        <v>12170308</v>
      </c>
      <c r="G178" s="22">
        <v>6433614</v>
      </c>
      <c r="H178" s="22">
        <v>1881091</v>
      </c>
    </row>
    <row r="179" spans="1: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15077661</v>
      </c>
      <c r="F179" s="22">
        <v>4379096</v>
      </c>
      <c r="G179" s="22">
        <v>2512944</v>
      </c>
      <c r="H179" s="22">
        <v>581268</v>
      </c>
    </row>
    <row r="180" spans="1: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6367835</v>
      </c>
      <c r="F180" s="22">
        <v>1268804</v>
      </c>
      <c r="G180" s="22">
        <v>1061306</v>
      </c>
      <c r="H180" s="22">
        <v>183440</v>
      </c>
    </row>
    <row r="181" spans="1: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52156424</v>
      </c>
      <c r="F181" s="22">
        <v>27794086</v>
      </c>
      <c r="G181" s="22">
        <v>8692737</v>
      </c>
      <c r="H181" s="22">
        <v>2327379</v>
      </c>
    </row>
    <row r="182" spans="1: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35971398</v>
      </c>
      <c r="F182" s="22">
        <v>8226110</v>
      </c>
      <c r="G182" s="22">
        <v>5995233</v>
      </c>
      <c r="H182" s="22">
        <v>1041167</v>
      </c>
    </row>
    <row r="183" spans="1: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4685394</v>
      </c>
      <c r="F183" s="22">
        <v>1484034</v>
      </c>
      <c r="G183" s="22">
        <v>780899</v>
      </c>
      <c r="H183" s="22">
        <v>333240</v>
      </c>
    </row>
    <row r="184" spans="1: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11931785</v>
      </c>
      <c r="F184" s="22">
        <v>2612369</v>
      </c>
      <c r="G184" s="22">
        <v>1988631</v>
      </c>
      <c r="H184" s="22">
        <v>449895</v>
      </c>
    </row>
    <row r="185" spans="1: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6883649</v>
      </c>
      <c r="F185" s="22">
        <v>2798647</v>
      </c>
      <c r="G185" s="22">
        <v>1147275</v>
      </c>
      <c r="H185" s="22">
        <v>249797</v>
      </c>
    </row>
    <row r="186" spans="1: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3925907</v>
      </c>
      <c r="F186" s="22">
        <v>1004589</v>
      </c>
      <c r="G186" s="22">
        <v>654318</v>
      </c>
      <c r="H186" s="22">
        <v>128850</v>
      </c>
    </row>
    <row r="187" spans="1: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4364376</v>
      </c>
      <c r="F187" s="22">
        <v>2901033</v>
      </c>
      <c r="G187" s="22">
        <v>727396</v>
      </c>
      <c r="H187" s="22">
        <v>270775</v>
      </c>
    </row>
    <row r="188" spans="1: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9738392</v>
      </c>
      <c r="F188" s="22">
        <v>1948205</v>
      </c>
      <c r="G188" s="22">
        <v>1623065</v>
      </c>
      <c r="H188" s="22">
        <v>241950</v>
      </c>
    </row>
    <row r="189" spans="1: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16080377</v>
      </c>
      <c r="F189" s="22">
        <v>6374519</v>
      </c>
      <c r="G189" s="22">
        <v>2680063</v>
      </c>
      <c r="H189" s="22">
        <v>1161788</v>
      </c>
    </row>
    <row r="190" spans="1: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3669357</v>
      </c>
      <c r="F190" s="22">
        <v>615366</v>
      </c>
      <c r="G190" s="22">
        <v>611560</v>
      </c>
      <c r="H190" s="22">
        <v>65667</v>
      </c>
    </row>
    <row r="191" spans="1: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27814878</v>
      </c>
      <c r="F191" s="22">
        <v>8007064</v>
      </c>
      <c r="G191" s="22">
        <v>4635813</v>
      </c>
      <c r="H191" s="22">
        <v>1082264</v>
      </c>
    </row>
    <row r="192" spans="1: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16544789</v>
      </c>
      <c r="F192" s="22">
        <v>9997057</v>
      </c>
      <c r="G192" s="22">
        <v>2759132</v>
      </c>
      <c r="H192" s="22">
        <v>1432240</v>
      </c>
    </row>
    <row r="193" spans="1: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4753850</v>
      </c>
      <c r="F193" s="22">
        <v>803364</v>
      </c>
      <c r="G193" s="22">
        <v>792308</v>
      </c>
      <c r="H193" s="22">
        <v>93643</v>
      </c>
    </row>
    <row r="194" spans="1: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8262377</v>
      </c>
      <c r="F194" s="22">
        <v>3631618</v>
      </c>
      <c r="G194" s="22">
        <v>1377063</v>
      </c>
      <c r="H194" s="22">
        <v>363150</v>
      </c>
    </row>
    <row r="195" spans="1: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26606795</v>
      </c>
      <c r="F195" s="22">
        <v>0</v>
      </c>
      <c r="G195" s="22">
        <v>4434466</v>
      </c>
      <c r="H195" s="22">
        <v>0</v>
      </c>
    </row>
    <row r="196" spans="1: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4097720</v>
      </c>
      <c r="F196" s="22">
        <v>42332</v>
      </c>
      <c r="G196" s="22">
        <v>682953</v>
      </c>
      <c r="H196" s="22">
        <v>0</v>
      </c>
    </row>
    <row r="197" spans="1: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21663771</v>
      </c>
      <c r="F197" s="22">
        <v>8263489</v>
      </c>
      <c r="G197" s="22">
        <v>3610629</v>
      </c>
      <c r="H197" s="22">
        <v>1315128</v>
      </c>
    </row>
    <row r="198" spans="1: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49404317</v>
      </c>
      <c r="F198" s="22">
        <v>19163421</v>
      </c>
      <c r="G198" s="22">
        <v>8234053</v>
      </c>
      <c r="H198" s="22">
        <v>2363103</v>
      </c>
    </row>
    <row r="199" spans="1: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2155739</v>
      </c>
      <c r="F199" s="22">
        <v>100969</v>
      </c>
      <c r="G199" s="22">
        <v>359290</v>
      </c>
      <c r="H199" s="22">
        <v>39957</v>
      </c>
    </row>
    <row r="200" spans="1: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3755205</v>
      </c>
      <c r="F200" s="22">
        <v>0</v>
      </c>
      <c r="G200" s="22">
        <v>625868</v>
      </c>
      <c r="H200" s="22">
        <v>0</v>
      </c>
    </row>
    <row r="201" spans="1: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4012529</v>
      </c>
      <c r="F201" s="22">
        <v>3436469</v>
      </c>
      <c r="G201" s="22">
        <v>668755</v>
      </c>
      <c r="H201" s="22">
        <v>301036</v>
      </c>
    </row>
    <row r="202" spans="1: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688157</v>
      </c>
      <c r="F202" s="22">
        <v>30651</v>
      </c>
      <c r="G202" s="22">
        <v>114693</v>
      </c>
      <c r="H202" s="22">
        <v>8896</v>
      </c>
    </row>
    <row r="203" spans="1: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463175</v>
      </c>
      <c r="F203" s="22">
        <v>0</v>
      </c>
      <c r="G203" s="22">
        <v>77196</v>
      </c>
      <c r="H203" s="22">
        <v>0</v>
      </c>
    </row>
    <row r="204" spans="1: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1528938</v>
      </c>
      <c r="F204" s="22">
        <v>0</v>
      </c>
      <c r="G204" s="22">
        <v>254823</v>
      </c>
      <c r="H204" s="22">
        <v>0</v>
      </c>
    </row>
    <row r="205" spans="1: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616045</v>
      </c>
      <c r="F205" s="22">
        <v>0</v>
      </c>
      <c r="G205" s="22">
        <v>102674</v>
      </c>
      <c r="H205" s="22">
        <v>0</v>
      </c>
    </row>
    <row r="206" spans="1: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1907051</v>
      </c>
      <c r="F206" s="22">
        <v>402863</v>
      </c>
      <c r="G206" s="22">
        <v>317842</v>
      </c>
      <c r="H206" s="22">
        <v>38904</v>
      </c>
    </row>
    <row r="207" spans="1: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793308</v>
      </c>
      <c r="F207" s="22">
        <v>122940</v>
      </c>
      <c r="G207" s="22">
        <v>132218</v>
      </c>
      <c r="H207" s="22">
        <v>15569</v>
      </c>
    </row>
    <row r="208" spans="1: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975270</v>
      </c>
      <c r="F208" s="22">
        <v>0</v>
      </c>
      <c r="G208" s="22">
        <v>162545</v>
      </c>
      <c r="H208" s="22">
        <v>0</v>
      </c>
    </row>
    <row r="209" spans="1: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2617359</v>
      </c>
      <c r="F209" s="22">
        <v>668089</v>
      </c>
      <c r="G209" s="22">
        <v>436227</v>
      </c>
      <c r="H209" s="22">
        <v>328866</v>
      </c>
    </row>
    <row r="210" spans="1: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1397624</v>
      </c>
      <c r="F210" s="22">
        <v>83005</v>
      </c>
      <c r="G210" s="22">
        <v>232937</v>
      </c>
      <c r="H210" s="22">
        <v>26400</v>
      </c>
    </row>
    <row r="211" spans="1: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752087</v>
      </c>
      <c r="F211" s="22">
        <v>0</v>
      </c>
      <c r="G211" s="22">
        <v>125348</v>
      </c>
      <c r="H211" s="22">
        <v>0</v>
      </c>
    </row>
    <row r="212" spans="1: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517130</v>
      </c>
      <c r="F212" s="22">
        <v>8562</v>
      </c>
      <c r="G212" s="22">
        <v>86188</v>
      </c>
      <c r="H212" s="22">
        <v>3079</v>
      </c>
    </row>
    <row r="213" spans="1: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5223429</v>
      </c>
      <c r="F213" s="22">
        <v>3398679</v>
      </c>
      <c r="G213" s="22">
        <v>870572</v>
      </c>
      <c r="H213" s="22">
        <v>185157</v>
      </c>
    </row>
    <row r="214" spans="1: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2349392</v>
      </c>
      <c r="F214" s="22">
        <v>9054</v>
      </c>
      <c r="G214" s="22">
        <v>391565</v>
      </c>
      <c r="H214" s="22">
        <v>2953</v>
      </c>
    </row>
    <row r="215" spans="1: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1976765</v>
      </c>
      <c r="F215" s="22">
        <v>411569</v>
      </c>
      <c r="G215" s="22">
        <v>329461</v>
      </c>
      <c r="H215" s="22">
        <v>74014</v>
      </c>
    </row>
    <row r="216" spans="1: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826530</v>
      </c>
      <c r="F216" s="22">
        <v>0</v>
      </c>
      <c r="G216" s="22">
        <v>137755</v>
      </c>
      <c r="H216" s="22">
        <v>0</v>
      </c>
    </row>
    <row r="217" spans="1: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1652400</v>
      </c>
      <c r="F217" s="22">
        <v>344617</v>
      </c>
      <c r="G217" s="22">
        <v>275400</v>
      </c>
      <c r="H217" s="22">
        <v>44020</v>
      </c>
    </row>
    <row r="218" spans="1: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1683183</v>
      </c>
      <c r="F218" s="22">
        <v>0</v>
      </c>
      <c r="G218" s="22">
        <v>280531</v>
      </c>
      <c r="H218" s="22">
        <v>0</v>
      </c>
    </row>
    <row r="219" spans="1: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1846743</v>
      </c>
      <c r="F219" s="22">
        <v>64529</v>
      </c>
      <c r="G219" s="22">
        <v>307791</v>
      </c>
      <c r="H219" s="22">
        <v>20652</v>
      </c>
    </row>
    <row r="220" spans="1: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1152655</v>
      </c>
      <c r="F220" s="22">
        <v>543323</v>
      </c>
      <c r="G220" s="22">
        <v>192109</v>
      </c>
      <c r="H220" s="22">
        <v>60136</v>
      </c>
    </row>
    <row r="221" spans="1: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1832448</v>
      </c>
      <c r="F221" s="22">
        <v>61008</v>
      </c>
      <c r="G221" s="22">
        <v>305408</v>
      </c>
      <c r="H221" s="22">
        <v>25083</v>
      </c>
    </row>
    <row r="222" spans="1: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1099005</v>
      </c>
      <c r="F222" s="22">
        <v>0</v>
      </c>
      <c r="G222" s="22">
        <v>183168</v>
      </c>
      <c r="H222" s="22">
        <v>0</v>
      </c>
    </row>
    <row r="223" spans="1: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3788892</v>
      </c>
      <c r="F223" s="22">
        <v>2330121</v>
      </c>
      <c r="G223" s="22">
        <v>631482</v>
      </c>
      <c r="H223" s="22">
        <v>510296</v>
      </c>
    </row>
    <row r="224" spans="1: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901014</v>
      </c>
      <c r="F224" s="22">
        <v>0</v>
      </c>
      <c r="G224" s="22">
        <v>150169</v>
      </c>
      <c r="H224" s="22">
        <v>0</v>
      </c>
    </row>
    <row r="225" spans="1: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567957</v>
      </c>
      <c r="F225" s="22">
        <v>0</v>
      </c>
      <c r="G225" s="22">
        <v>94660</v>
      </c>
      <c r="H225" s="22">
        <v>0</v>
      </c>
    </row>
    <row r="226" spans="1: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1259574</v>
      </c>
      <c r="F226" s="22">
        <v>278265</v>
      </c>
      <c r="G226" s="22">
        <v>209929</v>
      </c>
      <c r="H226" s="22">
        <v>38812</v>
      </c>
    </row>
    <row r="227" spans="1: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335385</v>
      </c>
      <c r="F227" s="22">
        <v>0</v>
      </c>
      <c r="G227" s="22">
        <v>55898</v>
      </c>
      <c r="H227" s="22">
        <v>0</v>
      </c>
    </row>
    <row r="228" spans="1: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552407</v>
      </c>
      <c r="F228" s="22">
        <v>0</v>
      </c>
      <c r="G228" s="22">
        <v>92068</v>
      </c>
      <c r="H228" s="22">
        <v>0</v>
      </c>
    </row>
    <row r="229" spans="1: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2641592</v>
      </c>
      <c r="F229" s="22">
        <v>0</v>
      </c>
      <c r="G229" s="22">
        <v>440265</v>
      </c>
      <c r="H229" s="22">
        <v>0</v>
      </c>
    </row>
    <row r="230" spans="1: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691181</v>
      </c>
      <c r="F230" s="22">
        <v>87196</v>
      </c>
      <c r="G230" s="22">
        <v>115197</v>
      </c>
      <c r="H230" s="22">
        <v>23579</v>
      </c>
    </row>
    <row r="231" spans="1: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646917</v>
      </c>
      <c r="F231" s="22">
        <v>0</v>
      </c>
      <c r="G231" s="22">
        <v>107820</v>
      </c>
      <c r="H231" s="22">
        <v>0</v>
      </c>
    </row>
    <row r="232" spans="1: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1288935</v>
      </c>
      <c r="F232" s="22">
        <v>347189</v>
      </c>
      <c r="G232" s="22">
        <v>214823</v>
      </c>
      <c r="H232" s="22">
        <v>34771</v>
      </c>
    </row>
    <row r="233" spans="1: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2683023</v>
      </c>
      <c r="F233" s="22">
        <v>0</v>
      </c>
      <c r="G233" s="22">
        <v>447170</v>
      </c>
      <c r="H233" s="22">
        <v>0</v>
      </c>
    </row>
    <row r="234" spans="1: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652676</v>
      </c>
      <c r="F234" s="22">
        <v>0</v>
      </c>
      <c r="G234" s="22">
        <v>108779</v>
      </c>
      <c r="H234" s="22">
        <v>0</v>
      </c>
    </row>
    <row r="235" spans="1: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883413</v>
      </c>
      <c r="F235" s="22">
        <v>0</v>
      </c>
      <c r="G235" s="22">
        <v>147236</v>
      </c>
      <c r="H235" s="22">
        <v>0</v>
      </c>
    </row>
    <row r="236" spans="1: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1864895</v>
      </c>
      <c r="F236" s="22">
        <v>110000</v>
      </c>
      <c r="G236" s="22">
        <v>310816</v>
      </c>
      <c r="H236" s="22">
        <v>10000</v>
      </c>
    </row>
    <row r="237" spans="1: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867504</v>
      </c>
      <c r="F237" s="22">
        <v>0</v>
      </c>
      <c r="G237" s="22">
        <v>144584</v>
      </c>
      <c r="H237" s="22">
        <v>0</v>
      </c>
    </row>
    <row r="238" spans="1: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725523</v>
      </c>
      <c r="F238" s="22">
        <v>0</v>
      </c>
      <c r="G238" s="22">
        <v>120921</v>
      </c>
      <c r="H238" s="22">
        <v>0</v>
      </c>
    </row>
    <row r="239" spans="1: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2412443</v>
      </c>
      <c r="F239" s="22">
        <v>763618</v>
      </c>
      <c r="G239" s="22">
        <v>402074</v>
      </c>
      <c r="H239" s="22">
        <v>23829</v>
      </c>
    </row>
    <row r="240" spans="1: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3969816</v>
      </c>
      <c r="F240" s="22">
        <v>1447933</v>
      </c>
      <c r="G240" s="22">
        <v>661636</v>
      </c>
      <c r="H240" s="22">
        <v>173782</v>
      </c>
    </row>
    <row r="241" spans="1: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1030980</v>
      </c>
      <c r="F241" s="22">
        <v>0</v>
      </c>
      <c r="G241" s="22">
        <v>171830</v>
      </c>
      <c r="H241" s="22">
        <v>0</v>
      </c>
    </row>
    <row r="242" spans="1: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978305</v>
      </c>
      <c r="F242" s="22">
        <v>369944</v>
      </c>
      <c r="G242" s="22">
        <v>163051</v>
      </c>
      <c r="H242" s="22">
        <v>39883</v>
      </c>
    </row>
    <row r="243" spans="1: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1455987</v>
      </c>
      <c r="F243" s="22">
        <v>0</v>
      </c>
      <c r="G243" s="22">
        <v>242664</v>
      </c>
      <c r="H243" s="22">
        <v>0</v>
      </c>
    </row>
    <row r="244" spans="1: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843698</v>
      </c>
      <c r="F244" s="22">
        <v>0</v>
      </c>
      <c r="G244" s="22">
        <v>140616</v>
      </c>
      <c r="H244" s="22">
        <v>0</v>
      </c>
    </row>
    <row r="245" spans="1: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225890</v>
      </c>
      <c r="F245" s="22">
        <v>0</v>
      </c>
      <c r="G245" s="22">
        <v>37648</v>
      </c>
      <c r="H245" s="22">
        <v>0</v>
      </c>
    </row>
    <row r="246" spans="1: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557204</v>
      </c>
      <c r="F246" s="22">
        <v>0</v>
      </c>
      <c r="G246" s="22">
        <v>92867</v>
      </c>
      <c r="H246" s="22">
        <v>0</v>
      </c>
    </row>
    <row r="247" spans="1: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1122054</v>
      </c>
      <c r="F247" s="22">
        <v>667462</v>
      </c>
      <c r="G247" s="22">
        <v>187009</v>
      </c>
      <c r="H247" s="22">
        <v>102624</v>
      </c>
    </row>
    <row r="248" spans="1: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576957</v>
      </c>
      <c r="F248" s="22">
        <v>0</v>
      </c>
      <c r="G248" s="22">
        <v>96160</v>
      </c>
      <c r="H248" s="22">
        <v>0</v>
      </c>
    </row>
    <row r="249" spans="1: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476664</v>
      </c>
      <c r="F249" s="22">
        <v>0</v>
      </c>
      <c r="G249" s="22">
        <v>79444</v>
      </c>
      <c r="H249" s="22">
        <v>0</v>
      </c>
    </row>
    <row r="250" spans="1: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2188863</v>
      </c>
      <c r="F250" s="22">
        <v>0</v>
      </c>
      <c r="G250" s="22">
        <v>364811</v>
      </c>
      <c r="H250" s="22">
        <v>0</v>
      </c>
    </row>
    <row r="251" spans="1: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1191308</v>
      </c>
      <c r="F251" s="22">
        <v>469822</v>
      </c>
      <c r="G251" s="22">
        <v>198551</v>
      </c>
      <c r="H251" s="22">
        <v>64568</v>
      </c>
    </row>
    <row r="252" spans="1: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633087</v>
      </c>
      <c r="F252" s="22">
        <v>38673</v>
      </c>
      <c r="G252" s="22">
        <v>105515</v>
      </c>
      <c r="H252" s="22">
        <v>27979</v>
      </c>
    </row>
    <row r="253" spans="1: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720677</v>
      </c>
      <c r="F253" s="22">
        <v>46277</v>
      </c>
      <c r="G253" s="22">
        <v>120113</v>
      </c>
      <c r="H253" s="22">
        <v>9300</v>
      </c>
    </row>
    <row r="254" spans="1: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2199558</v>
      </c>
      <c r="F254" s="22">
        <v>317933</v>
      </c>
      <c r="G254" s="22">
        <v>366593</v>
      </c>
      <c r="H254" s="22">
        <v>21720</v>
      </c>
    </row>
    <row r="255" spans="1: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960177</v>
      </c>
      <c r="F255" s="22">
        <v>0</v>
      </c>
      <c r="G255" s="22">
        <v>160030</v>
      </c>
      <c r="H255" s="22">
        <v>0</v>
      </c>
    </row>
    <row r="256" spans="1: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2114189</v>
      </c>
      <c r="F256" s="22">
        <v>173307</v>
      </c>
      <c r="G256" s="22">
        <v>352365</v>
      </c>
      <c r="H256" s="22">
        <v>43546</v>
      </c>
    </row>
    <row r="257" spans="1: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2742969</v>
      </c>
      <c r="F257" s="22">
        <v>264399</v>
      </c>
      <c r="G257" s="22">
        <v>457162</v>
      </c>
      <c r="H257" s="22">
        <v>92620</v>
      </c>
    </row>
    <row r="258" spans="1: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2835893</v>
      </c>
      <c r="F258" s="22">
        <v>541163</v>
      </c>
      <c r="G258" s="22">
        <v>472649</v>
      </c>
      <c r="H258" s="22">
        <v>541163</v>
      </c>
    </row>
    <row r="259" spans="1: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578979</v>
      </c>
      <c r="F259" s="22">
        <v>272120</v>
      </c>
      <c r="G259" s="22">
        <v>96497</v>
      </c>
      <c r="H259" s="22">
        <v>20419</v>
      </c>
    </row>
    <row r="260" spans="1: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1147787</v>
      </c>
      <c r="F260" s="22">
        <v>620434</v>
      </c>
      <c r="G260" s="22">
        <v>191298</v>
      </c>
      <c r="H260" s="22">
        <v>47951</v>
      </c>
    </row>
    <row r="261" spans="1: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1068941</v>
      </c>
      <c r="F261" s="22">
        <v>40760</v>
      </c>
      <c r="G261" s="22">
        <v>178157</v>
      </c>
      <c r="H261" s="22">
        <v>12522</v>
      </c>
    </row>
    <row r="262" spans="1: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3504985</v>
      </c>
      <c r="F262" s="22">
        <v>753418</v>
      </c>
      <c r="G262" s="22">
        <v>584165</v>
      </c>
      <c r="H262" s="22">
        <v>107707</v>
      </c>
    </row>
    <row r="263" spans="1: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1972122</v>
      </c>
      <c r="F263" s="22">
        <v>772893</v>
      </c>
      <c r="G263" s="22">
        <v>328687</v>
      </c>
      <c r="H263" s="22">
        <v>118833</v>
      </c>
    </row>
    <row r="264" spans="1: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918500</v>
      </c>
      <c r="F264" s="22">
        <v>149655</v>
      </c>
      <c r="G264" s="22">
        <v>153083</v>
      </c>
      <c r="H264" s="22">
        <v>13616</v>
      </c>
    </row>
    <row r="265" spans="1: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638810</v>
      </c>
      <c r="F265" s="22">
        <v>0</v>
      </c>
      <c r="G265" s="22">
        <v>106468</v>
      </c>
      <c r="H265" s="22">
        <v>0</v>
      </c>
    </row>
    <row r="266" spans="1: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485162</v>
      </c>
      <c r="F266" s="22">
        <v>158879</v>
      </c>
      <c r="G266" s="22">
        <v>80860</v>
      </c>
      <c r="H266" s="22">
        <v>15808</v>
      </c>
    </row>
    <row r="267" spans="1: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1791633</v>
      </c>
      <c r="F267" s="22">
        <v>951895</v>
      </c>
      <c r="G267" s="22">
        <v>298605</v>
      </c>
      <c r="H267" s="22">
        <v>16100</v>
      </c>
    </row>
    <row r="268" spans="1: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3708716</v>
      </c>
      <c r="F268" s="22">
        <v>1992048</v>
      </c>
      <c r="G268" s="22">
        <v>618119</v>
      </c>
      <c r="H268" s="22">
        <v>193306</v>
      </c>
    </row>
    <row r="269" spans="1: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2014253</v>
      </c>
      <c r="F269" s="22">
        <v>254439</v>
      </c>
      <c r="G269" s="22">
        <v>335709</v>
      </c>
      <c r="H269" s="22">
        <v>26864</v>
      </c>
    </row>
    <row r="270" spans="1: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419354</v>
      </c>
      <c r="F270" s="22">
        <v>0</v>
      </c>
      <c r="G270" s="22">
        <v>69892</v>
      </c>
      <c r="H270" s="22">
        <v>0</v>
      </c>
    </row>
    <row r="271" spans="1: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1782048</v>
      </c>
      <c r="F271" s="22">
        <v>644698</v>
      </c>
      <c r="G271" s="22">
        <v>297008</v>
      </c>
      <c r="H271" s="22">
        <v>63952</v>
      </c>
    </row>
    <row r="272" spans="1: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471581</v>
      </c>
      <c r="F272" s="22">
        <v>0</v>
      </c>
      <c r="G272" s="22">
        <v>78597</v>
      </c>
      <c r="H272" s="22">
        <v>0</v>
      </c>
    </row>
    <row r="273" spans="1: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1110797</v>
      </c>
      <c r="F273" s="22">
        <v>57576</v>
      </c>
      <c r="G273" s="22">
        <v>185133</v>
      </c>
      <c r="H273" s="22">
        <v>7823</v>
      </c>
    </row>
    <row r="274" spans="1: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3785514</v>
      </c>
      <c r="F274" s="22">
        <v>2116518</v>
      </c>
      <c r="G274" s="22">
        <v>630919</v>
      </c>
      <c r="H274" s="22">
        <v>0</v>
      </c>
    </row>
    <row r="275" spans="1: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2320464</v>
      </c>
      <c r="F275" s="22">
        <v>806311</v>
      </c>
      <c r="G275" s="22">
        <v>386744</v>
      </c>
      <c r="H275" s="22">
        <v>208889</v>
      </c>
    </row>
    <row r="276" spans="1: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942132</v>
      </c>
      <c r="F276" s="22">
        <v>0</v>
      </c>
      <c r="G276" s="22">
        <v>157022</v>
      </c>
      <c r="H276" s="22">
        <v>0</v>
      </c>
    </row>
    <row r="277" spans="1: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1868745</v>
      </c>
      <c r="F277" s="22">
        <v>635273</v>
      </c>
      <c r="G277" s="22">
        <v>311458</v>
      </c>
      <c r="H277" s="22">
        <v>89064</v>
      </c>
    </row>
    <row r="278" spans="1: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2871588</v>
      </c>
      <c r="F278" s="22">
        <v>342937</v>
      </c>
      <c r="G278" s="22">
        <v>478598</v>
      </c>
      <c r="H278" s="22">
        <v>46055</v>
      </c>
    </row>
    <row r="279" spans="1: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1054422</v>
      </c>
      <c r="F279" s="22">
        <v>0</v>
      </c>
      <c r="G279" s="22">
        <v>175737</v>
      </c>
      <c r="H279" s="22">
        <v>0</v>
      </c>
    </row>
    <row r="280" spans="1: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1055752</v>
      </c>
      <c r="F280" s="22">
        <v>219145</v>
      </c>
      <c r="G280" s="22">
        <v>175959</v>
      </c>
      <c r="H280" s="22">
        <v>64739</v>
      </c>
    </row>
    <row r="281" spans="1: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2237634</v>
      </c>
      <c r="F281" s="22">
        <v>0</v>
      </c>
      <c r="G281" s="22">
        <v>372939</v>
      </c>
      <c r="H281" s="22">
        <v>0</v>
      </c>
    </row>
    <row r="282" spans="1: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1297533</v>
      </c>
      <c r="F282" s="22">
        <v>570854</v>
      </c>
      <c r="G282" s="22">
        <v>216256</v>
      </c>
      <c r="H282" s="22">
        <v>47500</v>
      </c>
    </row>
    <row r="283" spans="1:8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642104</v>
      </c>
      <c r="F283" s="22">
        <v>0</v>
      </c>
      <c r="G283" s="22">
        <v>107017</v>
      </c>
      <c r="H283" s="22">
        <v>0</v>
      </c>
    </row>
    <row r="284" spans="1:8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2927964</v>
      </c>
      <c r="F284" s="22">
        <v>0</v>
      </c>
      <c r="G284" s="22">
        <v>487994</v>
      </c>
      <c r="H284" s="22">
        <v>0</v>
      </c>
    </row>
    <row r="285" spans="1:8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533373</v>
      </c>
      <c r="F285" s="22">
        <v>0</v>
      </c>
      <c r="G285" s="22">
        <v>88896</v>
      </c>
      <c r="H285" s="22">
        <v>0</v>
      </c>
    </row>
    <row r="286" spans="1: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456602</v>
      </c>
      <c r="F286" s="22">
        <v>0</v>
      </c>
      <c r="G286" s="22">
        <v>76100</v>
      </c>
      <c r="H286" s="22">
        <v>0</v>
      </c>
    </row>
    <row r="287" spans="1: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127013</v>
      </c>
      <c r="F287" s="22">
        <v>0</v>
      </c>
      <c r="G287" s="22">
        <v>21169</v>
      </c>
      <c r="H287" s="22">
        <v>0</v>
      </c>
    </row>
    <row r="288" spans="1: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155924</v>
      </c>
      <c r="F288" s="22">
        <v>0</v>
      </c>
      <c r="G288" s="22">
        <v>25987</v>
      </c>
      <c r="H288" s="22">
        <v>0</v>
      </c>
    </row>
    <row r="289" spans="1: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606324</v>
      </c>
      <c r="F289" s="22">
        <v>0</v>
      </c>
      <c r="G289" s="22">
        <v>101054</v>
      </c>
      <c r="H289" s="22">
        <v>0</v>
      </c>
    </row>
    <row r="290" spans="1: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281217</v>
      </c>
      <c r="F290" s="22">
        <v>0</v>
      </c>
      <c r="G290" s="22">
        <v>46870</v>
      </c>
      <c r="H290" s="22">
        <v>0</v>
      </c>
    </row>
    <row r="291" spans="1: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124509</v>
      </c>
      <c r="F291" s="22">
        <v>0</v>
      </c>
      <c r="G291" s="22">
        <v>20752</v>
      </c>
      <c r="H291" s="22">
        <v>0</v>
      </c>
    </row>
    <row r="292" spans="1: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101353</v>
      </c>
      <c r="F292" s="22">
        <v>0</v>
      </c>
      <c r="G292" s="22">
        <v>16892</v>
      </c>
      <c r="H292" s="22">
        <v>0</v>
      </c>
    </row>
    <row r="293" spans="1: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121995</v>
      </c>
      <c r="F293" s="22">
        <v>0</v>
      </c>
      <c r="G293" s="22">
        <v>20333</v>
      </c>
      <c r="H293" s="22">
        <v>0</v>
      </c>
    </row>
    <row r="294" spans="1: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529188</v>
      </c>
      <c r="F294" s="22">
        <v>0</v>
      </c>
      <c r="G294" s="22">
        <v>88198</v>
      </c>
      <c r="H294" s="22">
        <v>0</v>
      </c>
    </row>
    <row r="295" spans="1: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208880</v>
      </c>
      <c r="F295" s="22">
        <v>0</v>
      </c>
      <c r="G295" s="22">
        <v>34813</v>
      </c>
      <c r="H295" s="22">
        <v>0</v>
      </c>
    </row>
    <row r="296" spans="1: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749969</v>
      </c>
      <c r="F296" s="22">
        <v>0</v>
      </c>
      <c r="G296" s="22">
        <v>124995</v>
      </c>
      <c r="H296" s="22">
        <v>0</v>
      </c>
    </row>
    <row r="297" spans="1: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484850</v>
      </c>
      <c r="F297" s="22">
        <v>0</v>
      </c>
      <c r="G297" s="22">
        <v>80808</v>
      </c>
      <c r="H297" s="22">
        <v>0</v>
      </c>
    </row>
    <row r="298" spans="1: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689150</v>
      </c>
      <c r="F298" s="22">
        <v>0</v>
      </c>
      <c r="G298" s="22">
        <v>114858</v>
      </c>
      <c r="H298" s="22">
        <v>0</v>
      </c>
    </row>
    <row r="299" spans="1: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272562</v>
      </c>
      <c r="F299" s="22">
        <v>0</v>
      </c>
      <c r="G299" s="22">
        <v>45427</v>
      </c>
      <c r="H299" s="22">
        <v>0</v>
      </c>
    </row>
    <row r="300" spans="1: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129392</v>
      </c>
      <c r="F300" s="22">
        <v>0</v>
      </c>
      <c r="G300" s="22">
        <v>21565</v>
      </c>
      <c r="H300" s="22">
        <v>0</v>
      </c>
    </row>
    <row r="301" spans="1: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442187</v>
      </c>
      <c r="F301" s="22">
        <v>0</v>
      </c>
      <c r="G301" s="22">
        <v>73698</v>
      </c>
      <c r="H301" s="22">
        <v>0</v>
      </c>
    </row>
    <row r="302" spans="1: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140595</v>
      </c>
      <c r="F302" s="22">
        <v>0</v>
      </c>
      <c r="G302" s="22">
        <v>23433</v>
      </c>
      <c r="H302" s="22">
        <v>0</v>
      </c>
    </row>
    <row r="303" spans="1: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319221</v>
      </c>
      <c r="F303" s="22">
        <v>0</v>
      </c>
      <c r="G303" s="22">
        <v>53204</v>
      </c>
      <c r="H303" s="22">
        <v>0</v>
      </c>
    </row>
    <row r="304" spans="1: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692165</v>
      </c>
      <c r="F304" s="22">
        <v>0</v>
      </c>
      <c r="G304" s="22">
        <v>115361</v>
      </c>
      <c r="H304" s="22">
        <v>0</v>
      </c>
    </row>
    <row r="305" spans="1: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105513</v>
      </c>
      <c r="F305" s="22">
        <v>0</v>
      </c>
      <c r="G305" s="22">
        <v>17586</v>
      </c>
      <c r="H305" s="22">
        <v>0</v>
      </c>
    </row>
    <row r="306" spans="1: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99636</v>
      </c>
      <c r="F306" s="22">
        <v>0</v>
      </c>
      <c r="G306" s="22">
        <v>16606</v>
      </c>
      <c r="H306" s="22">
        <v>0</v>
      </c>
    </row>
    <row r="307" spans="1: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114011</v>
      </c>
      <c r="F307" s="22">
        <v>0</v>
      </c>
      <c r="G307" s="22">
        <v>19002</v>
      </c>
      <c r="H307" s="22">
        <v>0</v>
      </c>
    </row>
    <row r="308" spans="1: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918642</v>
      </c>
      <c r="F308" s="22">
        <v>900000</v>
      </c>
      <c r="G308" s="22">
        <v>153107</v>
      </c>
      <c r="H308" s="22">
        <v>5019</v>
      </c>
    </row>
    <row r="309" spans="1: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232803</v>
      </c>
      <c r="F309" s="22">
        <v>0</v>
      </c>
      <c r="G309" s="22">
        <v>38801</v>
      </c>
      <c r="H309" s="22">
        <v>0</v>
      </c>
    </row>
    <row r="310" spans="1: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361598</v>
      </c>
      <c r="F310" s="22">
        <v>0</v>
      </c>
      <c r="G310" s="22">
        <v>60266</v>
      </c>
      <c r="H310" s="22">
        <v>0</v>
      </c>
    </row>
    <row r="311" spans="1: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1269702</v>
      </c>
      <c r="F311" s="22">
        <v>0</v>
      </c>
      <c r="G311" s="22">
        <v>211617</v>
      </c>
      <c r="H311" s="22">
        <v>0</v>
      </c>
    </row>
    <row r="312" spans="1: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342479</v>
      </c>
      <c r="F312" s="22">
        <v>603000</v>
      </c>
      <c r="G312" s="22">
        <v>57080</v>
      </c>
      <c r="H312" s="22">
        <v>310000</v>
      </c>
    </row>
    <row r="313" spans="1: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499613</v>
      </c>
      <c r="F313" s="22">
        <v>0</v>
      </c>
      <c r="G313" s="22">
        <v>83269</v>
      </c>
      <c r="H313" s="22">
        <v>0</v>
      </c>
    </row>
    <row r="314" spans="1: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631311</v>
      </c>
      <c r="F314" s="22">
        <v>0</v>
      </c>
      <c r="G314" s="22">
        <v>105219</v>
      </c>
      <c r="H314" s="22">
        <v>0</v>
      </c>
    </row>
    <row r="315" spans="1: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63446</v>
      </c>
      <c r="F315" s="22">
        <v>15861</v>
      </c>
      <c r="G315" s="22">
        <v>0</v>
      </c>
      <c r="H315" s="22">
        <v>0</v>
      </c>
    </row>
    <row r="316" spans="1: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474096</v>
      </c>
      <c r="F316" s="22">
        <v>0</v>
      </c>
      <c r="G316" s="22">
        <v>79016</v>
      </c>
      <c r="H316" s="22">
        <v>0</v>
      </c>
    </row>
    <row r="317" spans="1: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606272</v>
      </c>
      <c r="F317" s="22">
        <v>0</v>
      </c>
      <c r="G317" s="22">
        <v>101045</v>
      </c>
      <c r="H317" s="22">
        <v>0</v>
      </c>
    </row>
    <row r="318" spans="1: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469125</v>
      </c>
      <c r="F318" s="22">
        <v>2673</v>
      </c>
      <c r="G318" s="22">
        <v>78188</v>
      </c>
      <c r="H318" s="22">
        <v>2703</v>
      </c>
    </row>
    <row r="319" spans="1: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581165</v>
      </c>
      <c r="F319" s="22">
        <v>0</v>
      </c>
      <c r="G319" s="22">
        <v>96861</v>
      </c>
      <c r="H319" s="22">
        <v>0</v>
      </c>
    </row>
    <row r="320" spans="1: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892074</v>
      </c>
      <c r="F320" s="22">
        <v>0</v>
      </c>
      <c r="G320" s="22">
        <v>148679</v>
      </c>
      <c r="H320" s="22">
        <v>0</v>
      </c>
    </row>
    <row r="321" spans="1: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397980</v>
      </c>
      <c r="F321" s="22">
        <v>0</v>
      </c>
      <c r="G321" s="22">
        <v>66330</v>
      </c>
      <c r="H321" s="22">
        <v>0</v>
      </c>
    </row>
    <row r="322" spans="1: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617036</v>
      </c>
      <c r="F322" s="22">
        <v>0</v>
      </c>
      <c r="G322" s="22">
        <v>102839</v>
      </c>
      <c r="H322" s="22">
        <v>0</v>
      </c>
    </row>
    <row r="323" spans="1: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190931</v>
      </c>
      <c r="F323" s="22">
        <v>0</v>
      </c>
      <c r="G323" s="22">
        <v>31822</v>
      </c>
      <c r="H323" s="22">
        <v>0</v>
      </c>
    </row>
    <row r="324" spans="1: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567609</v>
      </c>
      <c r="F324" s="22">
        <v>0</v>
      </c>
      <c r="G324" s="22">
        <v>94602</v>
      </c>
      <c r="H324" s="22">
        <v>0</v>
      </c>
    </row>
    <row r="325" spans="1: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548178</v>
      </c>
      <c r="F325" s="22">
        <v>0</v>
      </c>
      <c r="G325" s="22">
        <v>91363</v>
      </c>
      <c r="H325" s="22">
        <v>0</v>
      </c>
    </row>
    <row r="326" spans="1: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440912</v>
      </c>
      <c r="F326" s="22">
        <v>0</v>
      </c>
      <c r="G326" s="22">
        <v>73485</v>
      </c>
      <c r="H326" s="22">
        <v>0</v>
      </c>
    </row>
    <row r="327" spans="1: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387621</v>
      </c>
      <c r="F327" s="22">
        <v>0</v>
      </c>
      <c r="G327" s="22">
        <v>64604</v>
      </c>
      <c r="H327" s="22">
        <v>0</v>
      </c>
    </row>
    <row r="328" spans="1: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190061</v>
      </c>
      <c r="F328" s="22">
        <v>0</v>
      </c>
      <c r="G328" s="22">
        <v>31677</v>
      </c>
      <c r="H328" s="22">
        <v>0</v>
      </c>
    </row>
    <row r="329" spans="1: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705639</v>
      </c>
      <c r="F329" s="22">
        <v>0</v>
      </c>
      <c r="G329" s="22">
        <v>117607</v>
      </c>
      <c r="H329" s="22">
        <v>0</v>
      </c>
    </row>
    <row r="330" spans="1: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601632</v>
      </c>
      <c r="F330" s="22">
        <v>0</v>
      </c>
      <c r="G330" s="22">
        <v>100272</v>
      </c>
      <c r="H330" s="22">
        <v>0</v>
      </c>
    </row>
    <row r="331" spans="1: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202425</v>
      </c>
      <c r="F331" s="22">
        <v>0</v>
      </c>
      <c r="G331" s="22">
        <v>33738</v>
      </c>
      <c r="H331" s="22">
        <v>0</v>
      </c>
    </row>
    <row r="332" spans="1: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140348</v>
      </c>
      <c r="F332" s="22">
        <v>0</v>
      </c>
      <c r="G332" s="22">
        <v>23391</v>
      </c>
      <c r="H332" s="22">
        <v>0</v>
      </c>
    </row>
    <row r="333" spans="1: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497471</v>
      </c>
      <c r="F333" s="22">
        <v>0</v>
      </c>
      <c r="G333" s="22">
        <v>82912</v>
      </c>
      <c r="H333" s="22">
        <v>0</v>
      </c>
    </row>
    <row r="334" spans="1: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370118</v>
      </c>
      <c r="F334" s="22">
        <v>100379</v>
      </c>
      <c r="G334" s="22">
        <v>61686</v>
      </c>
      <c r="H334" s="22">
        <v>20956</v>
      </c>
    </row>
    <row r="335" spans="1: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475272</v>
      </c>
      <c r="F335" s="22">
        <v>0</v>
      </c>
      <c r="G335" s="22">
        <v>79212</v>
      </c>
      <c r="H335" s="22">
        <v>0</v>
      </c>
    </row>
    <row r="336" spans="1: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711269</v>
      </c>
      <c r="F336" s="22">
        <v>0</v>
      </c>
      <c r="G336" s="22">
        <v>118545</v>
      </c>
      <c r="H336" s="22">
        <v>0</v>
      </c>
    </row>
    <row r="337" spans="1: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1577448</v>
      </c>
      <c r="F337" s="22">
        <v>167891</v>
      </c>
      <c r="G337" s="22">
        <v>262908</v>
      </c>
      <c r="H337" s="22">
        <v>168817</v>
      </c>
    </row>
    <row r="338" spans="1: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3534350</v>
      </c>
      <c r="F338" s="22">
        <v>0</v>
      </c>
      <c r="G338" s="22">
        <v>589058</v>
      </c>
      <c r="H338" s="22">
        <v>0</v>
      </c>
    </row>
    <row r="339" spans="1: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414548</v>
      </c>
      <c r="F339" s="22">
        <v>0</v>
      </c>
      <c r="G339" s="22">
        <v>69091</v>
      </c>
      <c r="H339" s="22">
        <v>0</v>
      </c>
    </row>
    <row r="340" spans="1: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32076</v>
      </c>
      <c r="F340" s="22">
        <v>0</v>
      </c>
      <c r="G340" s="22">
        <v>5346</v>
      </c>
      <c r="H340" s="22">
        <v>0</v>
      </c>
    </row>
    <row r="341" spans="1: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49730</v>
      </c>
      <c r="F341" s="22">
        <v>0</v>
      </c>
      <c r="G341" s="22">
        <v>8288</v>
      </c>
      <c r="H341" s="22">
        <v>0</v>
      </c>
    </row>
    <row r="342" spans="1: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377492</v>
      </c>
      <c r="F342" s="22">
        <v>0</v>
      </c>
      <c r="G342" s="22">
        <v>62915</v>
      </c>
      <c r="H342" s="22">
        <v>0</v>
      </c>
    </row>
    <row r="343" spans="1: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46875227</v>
      </c>
      <c r="F343" s="22">
        <v>0</v>
      </c>
      <c r="G343" s="22">
        <v>7812538</v>
      </c>
      <c r="H343" s="22">
        <v>0</v>
      </c>
    </row>
    <row r="344" spans="1: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2893977</v>
      </c>
      <c r="F344" s="22">
        <v>0</v>
      </c>
      <c r="G344" s="22">
        <v>482330</v>
      </c>
      <c r="H344" s="22">
        <v>0</v>
      </c>
    </row>
    <row r="345" spans="1: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80896968</v>
      </c>
      <c r="F345" s="22">
        <v>5124731</v>
      </c>
      <c r="G345" s="22">
        <v>13482828</v>
      </c>
      <c r="H345" s="22">
        <v>2938010</v>
      </c>
    </row>
    <row r="346" spans="1: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5DD79-AB21-4D1A-BF14-23C224E04BE7}">
  <dimension ref="A1:R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826</v>
      </c>
      <c r="D1" s="20" t="s">
        <v>827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828</v>
      </c>
      <c r="F2" s="21" t="s">
        <v>829</v>
      </c>
      <c r="G2" s="21" t="s">
        <v>830</v>
      </c>
      <c r="H2" s="21" t="s">
        <v>831</v>
      </c>
      <c r="I2" s="21" t="s">
        <v>832</v>
      </c>
      <c r="J2" s="21" t="s">
        <v>833</v>
      </c>
      <c r="K2" s="21" t="s">
        <v>834</v>
      </c>
      <c r="L2" s="21" t="s">
        <v>835</v>
      </c>
      <c r="M2" s="21" t="s">
        <v>17</v>
      </c>
      <c r="N2" s="21" t="s">
        <v>836</v>
      </c>
      <c r="O2" s="21" t="s">
        <v>837</v>
      </c>
      <c r="P2" s="21" t="s">
        <v>838</v>
      </c>
      <c r="Q2" s="21" t="s">
        <v>839</v>
      </c>
      <c r="R2" s="21" t="s">
        <v>840</v>
      </c>
    </row>
    <row r="3" spans="1:18" x14ac:dyDescent="0.25">
      <c r="A3" s="21"/>
      <c r="B3" s="21"/>
      <c r="C3" s="21"/>
      <c r="D3" s="21" t="s">
        <v>88</v>
      </c>
      <c r="E3" s="21" t="s">
        <v>841</v>
      </c>
      <c r="F3" s="21" t="s">
        <v>842</v>
      </c>
      <c r="G3" s="21" t="s">
        <v>843</v>
      </c>
      <c r="H3" s="21" t="s">
        <v>844</v>
      </c>
      <c r="I3" s="21" t="s">
        <v>845</v>
      </c>
      <c r="J3" s="21" t="s">
        <v>846</v>
      </c>
      <c r="K3" s="21" t="s">
        <v>847</v>
      </c>
      <c r="L3" s="21" t="s">
        <v>848</v>
      </c>
      <c r="M3" s="21" t="s">
        <v>849</v>
      </c>
      <c r="N3" s="21" t="s">
        <v>850</v>
      </c>
      <c r="O3" s="21" t="s">
        <v>851</v>
      </c>
      <c r="P3" s="21" t="s">
        <v>852</v>
      </c>
      <c r="Q3" s="21" t="s">
        <v>853</v>
      </c>
      <c r="R3" s="21" t="s">
        <v>854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18075135</v>
      </c>
      <c r="F4" s="22">
        <v>32152896</v>
      </c>
      <c r="G4" s="22">
        <v>-26291077</v>
      </c>
      <c r="H4" s="22">
        <v>8227413</v>
      </c>
      <c r="I4" s="22">
        <v>0</v>
      </c>
      <c r="J4" s="22">
        <v>-9362812</v>
      </c>
      <c r="K4" s="22">
        <v>-22451136</v>
      </c>
      <c r="L4" s="22">
        <v>770693</v>
      </c>
      <c r="M4" s="22">
        <v>26723265</v>
      </c>
      <c r="N4" s="22">
        <v>0</v>
      </c>
      <c r="O4" s="22">
        <v>-5577694</v>
      </c>
      <c r="P4" s="22">
        <v>0</v>
      </c>
      <c r="Q4" s="22">
        <v>0</v>
      </c>
      <c r="R4" s="22">
        <v>22266683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13172395</v>
      </c>
      <c r="F5" s="22">
        <v>-614539</v>
      </c>
      <c r="G5" s="22">
        <v>-2842871</v>
      </c>
      <c r="H5" s="22">
        <v>1585576</v>
      </c>
      <c r="I5" s="22">
        <v>0</v>
      </c>
      <c r="J5" s="22">
        <v>-1795672</v>
      </c>
      <c r="K5" s="22">
        <v>0</v>
      </c>
      <c r="L5" s="22">
        <v>197800</v>
      </c>
      <c r="M5" s="22">
        <v>6300600</v>
      </c>
      <c r="N5" s="22">
        <v>0</v>
      </c>
      <c r="O5" s="22">
        <v>-2754269</v>
      </c>
      <c r="P5" s="22">
        <v>0</v>
      </c>
      <c r="Q5" s="22">
        <v>0</v>
      </c>
      <c r="R5" s="22">
        <v>13249020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37731000</v>
      </c>
      <c r="F6" s="22">
        <v>989683000</v>
      </c>
      <c r="G6" s="22">
        <v>-940261000</v>
      </c>
      <c r="H6" s="22">
        <v>226314000</v>
      </c>
      <c r="I6" s="22">
        <v>0</v>
      </c>
      <c r="J6" s="22">
        <v>-446361000</v>
      </c>
      <c r="K6" s="22">
        <v>-204778000</v>
      </c>
      <c r="L6" s="22">
        <v>32481000</v>
      </c>
      <c r="M6" s="22">
        <v>628646000</v>
      </c>
      <c r="N6" s="22">
        <v>0</v>
      </c>
      <c r="O6" s="22">
        <v>-440436000</v>
      </c>
      <c r="P6" s="22">
        <v>0</v>
      </c>
      <c r="Q6" s="22">
        <v>197936000</v>
      </c>
      <c r="R6" s="22">
        <v>80955000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5676796</v>
      </c>
      <c r="F7" s="22">
        <v>5918111</v>
      </c>
      <c r="G7" s="22">
        <v>-9872167</v>
      </c>
      <c r="H7" s="22">
        <v>470288</v>
      </c>
      <c r="I7" s="22">
        <v>0</v>
      </c>
      <c r="J7" s="22">
        <v>-4746581</v>
      </c>
      <c r="K7" s="22">
        <v>0</v>
      </c>
      <c r="L7" s="22">
        <v>725207</v>
      </c>
      <c r="M7" s="22">
        <v>8626237</v>
      </c>
      <c r="N7" s="22">
        <v>0</v>
      </c>
      <c r="O7" s="22">
        <v>-1339062</v>
      </c>
      <c r="P7" s="22">
        <v>0</v>
      </c>
      <c r="Q7" s="22">
        <v>0</v>
      </c>
      <c r="R7" s="22">
        <v>5458829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64322083</v>
      </c>
      <c r="F8" s="22">
        <v>7208974</v>
      </c>
      <c r="G8" s="22">
        <v>-6313775</v>
      </c>
      <c r="H8" s="22">
        <v>3816387</v>
      </c>
      <c r="I8" s="22">
        <v>0</v>
      </c>
      <c r="J8" s="22">
        <v>-4031873</v>
      </c>
      <c r="K8" s="22">
        <v>-4918797</v>
      </c>
      <c r="L8" s="22">
        <v>12350</v>
      </c>
      <c r="M8" s="22">
        <v>6689844</v>
      </c>
      <c r="N8" s="22">
        <v>0</v>
      </c>
      <c r="O8" s="22">
        <v>-1099339</v>
      </c>
      <c r="P8" s="22">
        <v>0</v>
      </c>
      <c r="Q8" s="22">
        <v>3727418</v>
      </c>
      <c r="R8" s="22">
        <v>69413272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14810308</v>
      </c>
      <c r="F9" s="22">
        <v>21801849</v>
      </c>
      <c r="G9" s="22">
        <v>-18432181</v>
      </c>
      <c r="H9" s="22">
        <v>1041962</v>
      </c>
      <c r="I9" s="22">
        <v>0</v>
      </c>
      <c r="J9" s="22">
        <v>-16599144</v>
      </c>
      <c r="K9" s="22">
        <v>-417874</v>
      </c>
      <c r="L9" s="22">
        <v>606719</v>
      </c>
      <c r="M9" s="22">
        <v>8637615</v>
      </c>
      <c r="N9" s="22">
        <v>0</v>
      </c>
      <c r="O9" s="22">
        <v>-1753442</v>
      </c>
      <c r="P9" s="22">
        <v>0</v>
      </c>
      <c r="Q9" s="22">
        <v>0</v>
      </c>
      <c r="R9" s="22">
        <v>9695812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66375000</v>
      </c>
      <c r="F10" s="22">
        <v>754773000</v>
      </c>
      <c r="G10" s="22">
        <v>-601069000</v>
      </c>
      <c r="H10" s="22">
        <v>228924000</v>
      </c>
      <c r="I10" s="22">
        <v>0</v>
      </c>
      <c r="J10" s="22">
        <v>-579045000</v>
      </c>
      <c r="K10" s="22">
        <v>-217249000</v>
      </c>
      <c r="L10" s="22">
        <v>24105000</v>
      </c>
      <c r="M10" s="22">
        <v>556215000</v>
      </c>
      <c r="N10" s="22">
        <v>0</v>
      </c>
      <c r="O10" s="22">
        <v>-200281000</v>
      </c>
      <c r="P10" s="22">
        <v>0</v>
      </c>
      <c r="Q10" s="22">
        <v>0</v>
      </c>
      <c r="R10" s="22">
        <v>32748000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26476000</v>
      </c>
      <c r="G11" s="22">
        <v>-9441000</v>
      </c>
      <c r="H11" s="22">
        <v>1058000</v>
      </c>
      <c r="I11" s="22">
        <v>0</v>
      </c>
      <c r="J11" s="22">
        <v>-15120000</v>
      </c>
      <c r="K11" s="22">
        <v>-14974000</v>
      </c>
      <c r="L11" s="22">
        <v>1234000</v>
      </c>
      <c r="M11" s="22">
        <v>13645000</v>
      </c>
      <c r="N11" s="22">
        <v>0</v>
      </c>
      <c r="O11" s="22">
        <v>-2878000</v>
      </c>
      <c r="P11" s="22">
        <v>0</v>
      </c>
      <c r="Q11" s="22">
        <v>0</v>
      </c>
      <c r="R11" s="22">
        <v>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43377578</v>
      </c>
      <c r="F12" s="22">
        <v>33389438</v>
      </c>
      <c r="G12" s="22">
        <v>-16581018</v>
      </c>
      <c r="H12" s="22">
        <v>5640561</v>
      </c>
      <c r="I12" s="22">
        <v>0</v>
      </c>
      <c r="J12" s="22">
        <v>-29512834</v>
      </c>
      <c r="K12" s="22">
        <v>-5340413</v>
      </c>
      <c r="L12" s="22">
        <v>172939</v>
      </c>
      <c r="M12" s="22">
        <v>25625873</v>
      </c>
      <c r="N12" s="22">
        <v>0</v>
      </c>
      <c r="O12" s="22">
        <v>-8670662</v>
      </c>
      <c r="P12" s="22">
        <v>0</v>
      </c>
      <c r="Q12" s="22">
        <v>-9921062</v>
      </c>
      <c r="R12" s="22">
        <v>38180400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5084372</v>
      </c>
      <c r="F13" s="22">
        <v>4310867</v>
      </c>
      <c r="G13" s="22">
        <v>1418966</v>
      </c>
      <c r="H13" s="22">
        <v>0</v>
      </c>
      <c r="I13" s="22">
        <v>0</v>
      </c>
      <c r="J13" s="22">
        <v>-13716125</v>
      </c>
      <c r="K13" s="22">
        <v>0</v>
      </c>
      <c r="L13" s="22">
        <v>71363</v>
      </c>
      <c r="M13" s="22">
        <v>5848922</v>
      </c>
      <c r="N13" s="22">
        <v>0</v>
      </c>
      <c r="O13" s="22">
        <v>-1195247</v>
      </c>
      <c r="P13" s="22">
        <v>0</v>
      </c>
      <c r="Q13" s="22">
        <v>3765931</v>
      </c>
      <c r="R13" s="22">
        <v>5589049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5366488</v>
      </c>
      <c r="F14" s="22">
        <v>48787395</v>
      </c>
      <c r="G14" s="22">
        <v>-25709954</v>
      </c>
      <c r="H14" s="22">
        <v>10415118</v>
      </c>
      <c r="I14" s="22">
        <v>0</v>
      </c>
      <c r="J14" s="22">
        <v>-3026455</v>
      </c>
      <c r="K14" s="22">
        <v>-51613026</v>
      </c>
      <c r="L14" s="22">
        <v>418084</v>
      </c>
      <c r="M14" s="22">
        <v>22318384</v>
      </c>
      <c r="N14" s="22">
        <v>0</v>
      </c>
      <c r="O14" s="22">
        <v>-6110581</v>
      </c>
      <c r="P14" s="22">
        <v>0</v>
      </c>
      <c r="Q14" s="22">
        <v>2480128</v>
      </c>
      <c r="R14" s="22">
        <v>3325581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24973000</v>
      </c>
      <c r="F15" s="22">
        <v>92867000</v>
      </c>
      <c r="G15" s="22">
        <v>-18775000</v>
      </c>
      <c r="H15" s="22">
        <v>25854000</v>
      </c>
      <c r="I15" s="22">
        <v>0</v>
      </c>
      <c r="J15" s="22">
        <v>-69576000</v>
      </c>
      <c r="K15" s="22">
        <v>-11194000</v>
      </c>
      <c r="L15" s="22">
        <v>1905000</v>
      </c>
      <c r="M15" s="22">
        <v>49105000</v>
      </c>
      <c r="N15" s="22">
        <v>0</v>
      </c>
      <c r="O15" s="22">
        <v>-12995000</v>
      </c>
      <c r="P15" s="22">
        <v>0</v>
      </c>
      <c r="Q15" s="22">
        <v>0</v>
      </c>
      <c r="R15" s="22">
        <v>82164000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29933957</v>
      </c>
      <c r="F16" s="22">
        <v>7003613</v>
      </c>
      <c r="G16" s="22">
        <v>-7483240</v>
      </c>
      <c r="H16" s="22">
        <v>0</v>
      </c>
      <c r="I16" s="22">
        <v>0</v>
      </c>
      <c r="J16" s="22">
        <v>-12374748</v>
      </c>
      <c r="K16" s="22">
        <v>-4588216</v>
      </c>
      <c r="L16" s="22">
        <v>148448</v>
      </c>
      <c r="M16" s="22">
        <v>21063640</v>
      </c>
      <c r="N16" s="22">
        <v>0</v>
      </c>
      <c r="O16" s="22">
        <v>-2136033</v>
      </c>
      <c r="P16" s="22">
        <v>0</v>
      </c>
      <c r="Q16" s="22">
        <v>4000</v>
      </c>
      <c r="R16" s="22">
        <v>31571421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45596000</v>
      </c>
      <c r="F17" s="22">
        <v>-8252000</v>
      </c>
      <c r="G17" s="22">
        <v>-101312000</v>
      </c>
      <c r="H17" s="22">
        <v>135339000</v>
      </c>
      <c r="I17" s="22">
        <v>0</v>
      </c>
      <c r="J17" s="22">
        <v>-107272000</v>
      </c>
      <c r="K17" s="22">
        <v>-690000</v>
      </c>
      <c r="L17" s="22">
        <v>17244000</v>
      </c>
      <c r="M17" s="22">
        <v>68435000</v>
      </c>
      <c r="N17" s="22">
        <v>0</v>
      </c>
      <c r="O17" s="22">
        <v>-22529000</v>
      </c>
      <c r="P17" s="22">
        <v>0</v>
      </c>
      <c r="Q17" s="22">
        <v>28416000</v>
      </c>
      <c r="R17" s="22">
        <v>54975000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-14135704</v>
      </c>
      <c r="F18" s="22">
        <v>30697208</v>
      </c>
      <c r="G18" s="22">
        <v>-58466825</v>
      </c>
      <c r="H18" s="22">
        <v>29147627</v>
      </c>
      <c r="I18" s="22">
        <v>0</v>
      </c>
      <c r="J18" s="22">
        <v>-52042314</v>
      </c>
      <c r="K18" s="22">
        <v>-7325090</v>
      </c>
      <c r="L18" s="22">
        <v>1193424</v>
      </c>
      <c r="M18" s="22">
        <v>66685545</v>
      </c>
      <c r="N18" s="22">
        <v>0</v>
      </c>
      <c r="O18" s="22">
        <v>-19212357</v>
      </c>
      <c r="P18" s="22">
        <v>0</v>
      </c>
      <c r="Q18" s="22">
        <v>-12585655</v>
      </c>
      <c r="R18" s="22">
        <v>-36044141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19290534</v>
      </c>
      <c r="F19" s="22">
        <v>29799870</v>
      </c>
      <c r="G19" s="22">
        <v>-6501806</v>
      </c>
      <c r="H19" s="22">
        <v>29</v>
      </c>
      <c r="I19" s="22">
        <v>0</v>
      </c>
      <c r="J19" s="22">
        <v>-21206320</v>
      </c>
      <c r="K19" s="22">
        <v>-16431680</v>
      </c>
      <c r="L19" s="22">
        <v>579727</v>
      </c>
      <c r="M19" s="22">
        <v>14415670</v>
      </c>
      <c r="N19" s="22">
        <v>0</v>
      </c>
      <c r="O19" s="22">
        <v>-1236310</v>
      </c>
      <c r="P19" s="22">
        <v>0</v>
      </c>
      <c r="Q19" s="22">
        <v>0</v>
      </c>
      <c r="R19" s="22">
        <v>29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412413</v>
      </c>
      <c r="F20" s="22">
        <v>43197625</v>
      </c>
      <c r="G20" s="22">
        <v>-34341537</v>
      </c>
      <c r="H20" s="22">
        <v>4027905</v>
      </c>
      <c r="I20" s="22">
        <v>0</v>
      </c>
      <c r="J20" s="22">
        <v>-25102841</v>
      </c>
      <c r="K20" s="22">
        <v>-13272941</v>
      </c>
      <c r="L20" s="22">
        <v>3436176</v>
      </c>
      <c r="M20" s="22">
        <v>24333690</v>
      </c>
      <c r="N20" s="22">
        <v>0</v>
      </c>
      <c r="O20" s="22">
        <v>-4111218</v>
      </c>
      <c r="P20" s="22">
        <v>0</v>
      </c>
      <c r="Q20" s="22">
        <v>0</v>
      </c>
      <c r="R20" s="22">
        <v>-1420728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1929554</v>
      </c>
      <c r="F21" s="22">
        <v>6644264</v>
      </c>
      <c r="G21" s="22">
        <v>-5900797</v>
      </c>
      <c r="H21" s="22">
        <v>6696169</v>
      </c>
      <c r="I21" s="22">
        <v>0</v>
      </c>
      <c r="J21" s="22">
        <v>-10073687</v>
      </c>
      <c r="K21" s="22">
        <v>0</v>
      </c>
      <c r="L21" s="22">
        <v>106134</v>
      </c>
      <c r="M21" s="22">
        <v>5383451</v>
      </c>
      <c r="N21" s="22">
        <v>0</v>
      </c>
      <c r="O21" s="22">
        <v>-1571083</v>
      </c>
      <c r="P21" s="22">
        <v>0</v>
      </c>
      <c r="Q21" s="22">
        <v>0</v>
      </c>
      <c r="R21" s="22">
        <v>3214028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3116366</v>
      </c>
      <c r="F22" s="22">
        <v>104186</v>
      </c>
      <c r="G22" s="22">
        <v>-627913</v>
      </c>
      <c r="H22" s="22">
        <v>226680</v>
      </c>
      <c r="I22" s="22">
        <v>0</v>
      </c>
      <c r="J22" s="22">
        <v>-3866818</v>
      </c>
      <c r="K22" s="22">
        <v>0</v>
      </c>
      <c r="L22" s="22">
        <v>211120</v>
      </c>
      <c r="M22" s="22">
        <v>3936027</v>
      </c>
      <c r="N22" s="22">
        <v>0</v>
      </c>
      <c r="O22" s="22">
        <v>901039</v>
      </c>
      <c r="P22" s="22">
        <v>0</v>
      </c>
      <c r="Q22" s="22">
        <v>0</v>
      </c>
      <c r="R22" s="22">
        <v>4000687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2284437</v>
      </c>
      <c r="F23" s="22">
        <v>544860</v>
      </c>
      <c r="G23" s="22">
        <v>-183714</v>
      </c>
      <c r="H23" s="22">
        <v>0</v>
      </c>
      <c r="I23" s="22">
        <v>0</v>
      </c>
      <c r="J23" s="22">
        <v>-2066904</v>
      </c>
      <c r="K23" s="22">
        <v>0</v>
      </c>
      <c r="L23" s="22">
        <v>0</v>
      </c>
      <c r="M23" s="22">
        <v>2504651</v>
      </c>
      <c r="N23" s="22">
        <v>0</v>
      </c>
      <c r="O23" s="22">
        <v>-628996</v>
      </c>
      <c r="P23" s="22">
        <v>0</v>
      </c>
      <c r="Q23" s="22">
        <v>14249</v>
      </c>
      <c r="R23" s="22">
        <v>2468583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8669454</v>
      </c>
      <c r="F24" s="22">
        <v>4208376</v>
      </c>
      <c r="G24" s="22">
        <v>-2081650</v>
      </c>
      <c r="H24" s="22">
        <v>371896</v>
      </c>
      <c r="I24" s="22">
        <v>0</v>
      </c>
      <c r="J24" s="22">
        <v>-7437989</v>
      </c>
      <c r="K24" s="22">
        <v>0</v>
      </c>
      <c r="L24" s="22">
        <v>100803</v>
      </c>
      <c r="M24" s="22">
        <v>9385215</v>
      </c>
      <c r="N24" s="22">
        <v>0</v>
      </c>
      <c r="O24" s="22">
        <v>-1575520</v>
      </c>
      <c r="P24" s="22">
        <v>0</v>
      </c>
      <c r="Q24" s="22">
        <v>1466417</v>
      </c>
      <c r="R24" s="22">
        <v>13107002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1065238</v>
      </c>
      <c r="F25" s="22">
        <v>59458702</v>
      </c>
      <c r="G25" s="22">
        <v>-62784633</v>
      </c>
      <c r="H25" s="22">
        <v>10320327</v>
      </c>
      <c r="I25" s="22">
        <v>0</v>
      </c>
      <c r="J25" s="22">
        <v>-47808861</v>
      </c>
      <c r="K25" s="22">
        <v>-18167125</v>
      </c>
      <c r="L25" s="22">
        <v>1191961</v>
      </c>
      <c r="M25" s="22">
        <v>57291551</v>
      </c>
      <c r="N25" s="22">
        <v>0</v>
      </c>
      <c r="O25" s="22">
        <v>-10522937</v>
      </c>
      <c r="P25" s="22">
        <v>0</v>
      </c>
      <c r="Q25" s="22">
        <v>0</v>
      </c>
      <c r="R25" s="22">
        <v>-9955777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-453068438</v>
      </c>
      <c r="F26" s="22">
        <v>303024253</v>
      </c>
      <c r="G26" s="22">
        <v>-56290010</v>
      </c>
      <c r="H26" s="22">
        <v>91010965</v>
      </c>
      <c r="I26" s="22">
        <v>0</v>
      </c>
      <c r="J26" s="22">
        <v>-91827530</v>
      </c>
      <c r="K26" s="22">
        <v>-5698606</v>
      </c>
      <c r="L26" s="22">
        <v>6209636</v>
      </c>
      <c r="M26" s="22">
        <v>115863731</v>
      </c>
      <c r="N26" s="22">
        <v>0</v>
      </c>
      <c r="O26" s="22">
        <v>-21126360</v>
      </c>
      <c r="P26" s="22">
        <v>0</v>
      </c>
      <c r="Q26" s="22">
        <v>0</v>
      </c>
      <c r="R26" s="22">
        <v>-111902359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2054717</v>
      </c>
      <c r="F27" s="22">
        <v>554195</v>
      </c>
      <c r="G27" s="22">
        <v>-62321</v>
      </c>
      <c r="H27" s="22">
        <v>0</v>
      </c>
      <c r="I27" s="22">
        <v>0</v>
      </c>
      <c r="J27" s="22">
        <v>-553398</v>
      </c>
      <c r="K27" s="22">
        <v>0</v>
      </c>
      <c r="L27" s="22">
        <v>3000</v>
      </c>
      <c r="M27" s="22">
        <v>310454</v>
      </c>
      <c r="N27" s="22">
        <v>0</v>
      </c>
      <c r="O27" s="22">
        <v>0</v>
      </c>
      <c r="P27" s="22">
        <v>0</v>
      </c>
      <c r="Q27" s="22">
        <v>0</v>
      </c>
      <c r="R27" s="22">
        <v>2306647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1516870</v>
      </c>
      <c r="F28" s="22">
        <v>621005</v>
      </c>
      <c r="G28" s="22">
        <v>-446923</v>
      </c>
      <c r="H28" s="22">
        <v>0</v>
      </c>
      <c r="I28" s="22">
        <v>0</v>
      </c>
      <c r="J28" s="22">
        <v>-5864183</v>
      </c>
      <c r="K28" s="22">
        <v>0</v>
      </c>
      <c r="L28" s="22">
        <v>711519</v>
      </c>
      <c r="M28" s="22">
        <v>5289863</v>
      </c>
      <c r="N28" s="22">
        <v>0</v>
      </c>
      <c r="O28" s="22">
        <v>0</v>
      </c>
      <c r="P28" s="22">
        <v>0</v>
      </c>
      <c r="Q28" s="22">
        <v>0</v>
      </c>
      <c r="R28" s="22">
        <v>1828151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509019</v>
      </c>
      <c r="F29" s="22">
        <v>256311</v>
      </c>
      <c r="G29" s="22">
        <v>-1847335</v>
      </c>
      <c r="H29" s="22">
        <v>91904</v>
      </c>
      <c r="I29" s="22">
        <v>0</v>
      </c>
      <c r="J29" s="22">
        <v>-1442566</v>
      </c>
      <c r="K29" s="22">
        <v>-58461</v>
      </c>
      <c r="L29" s="22">
        <v>256618</v>
      </c>
      <c r="M29" s="22">
        <v>2948056</v>
      </c>
      <c r="N29" s="22">
        <v>0</v>
      </c>
      <c r="O29" s="22">
        <v>0</v>
      </c>
      <c r="P29" s="22">
        <v>0</v>
      </c>
      <c r="Q29" s="22">
        <v>0</v>
      </c>
      <c r="R29" s="22">
        <v>713546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1340257</v>
      </c>
      <c r="F30" s="22">
        <v>3099241</v>
      </c>
      <c r="G30" s="22">
        <v>-4093829</v>
      </c>
      <c r="H30" s="22">
        <v>1145757</v>
      </c>
      <c r="I30" s="22">
        <v>0</v>
      </c>
      <c r="J30" s="22">
        <v>-3322186</v>
      </c>
      <c r="K30" s="22">
        <v>0</v>
      </c>
      <c r="L30" s="22">
        <v>317117</v>
      </c>
      <c r="M30" s="22">
        <v>2994264</v>
      </c>
      <c r="N30" s="22">
        <v>0</v>
      </c>
      <c r="O30" s="22">
        <v>0</v>
      </c>
      <c r="P30" s="22">
        <v>0</v>
      </c>
      <c r="Q30" s="22">
        <v>0</v>
      </c>
      <c r="R30" s="22">
        <v>1480621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8133379</v>
      </c>
      <c r="F31" s="22">
        <v>7242639</v>
      </c>
      <c r="G31" s="22">
        <v>-1670662</v>
      </c>
      <c r="H31" s="22">
        <v>1110731</v>
      </c>
      <c r="I31" s="22">
        <v>0</v>
      </c>
      <c r="J31" s="22">
        <v>-9658674</v>
      </c>
      <c r="K31" s="22">
        <v>-154904</v>
      </c>
      <c r="L31" s="22">
        <v>299034</v>
      </c>
      <c r="M31" s="22">
        <v>7733926</v>
      </c>
      <c r="N31" s="22">
        <v>0</v>
      </c>
      <c r="O31" s="22">
        <v>-727353</v>
      </c>
      <c r="P31" s="22">
        <v>0</v>
      </c>
      <c r="Q31" s="22">
        <v>0</v>
      </c>
      <c r="R31" s="22">
        <v>12308116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2777384</v>
      </c>
      <c r="F32" s="22">
        <v>1780902</v>
      </c>
      <c r="G32" s="22">
        <v>-2730557</v>
      </c>
      <c r="H32" s="22">
        <v>66308</v>
      </c>
      <c r="I32" s="22">
        <v>0</v>
      </c>
      <c r="J32" s="22">
        <v>-399273</v>
      </c>
      <c r="K32" s="22">
        <v>0</v>
      </c>
      <c r="L32" s="22">
        <v>0</v>
      </c>
      <c r="M32" s="22">
        <v>1940208</v>
      </c>
      <c r="N32" s="22">
        <v>0</v>
      </c>
      <c r="O32" s="22">
        <v>-657587</v>
      </c>
      <c r="P32" s="22">
        <v>0</v>
      </c>
      <c r="Q32" s="22">
        <v>0</v>
      </c>
      <c r="R32" s="22">
        <v>2777385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4008525</v>
      </c>
      <c r="F33" s="22">
        <v>-2060129</v>
      </c>
      <c r="G33" s="22">
        <v>-1302345</v>
      </c>
      <c r="H33" s="22">
        <v>293196</v>
      </c>
      <c r="I33" s="22">
        <v>0</v>
      </c>
      <c r="J33" s="22">
        <v>-500990</v>
      </c>
      <c r="K33" s="22">
        <v>0</v>
      </c>
      <c r="L33" s="22">
        <v>0</v>
      </c>
      <c r="M33" s="22">
        <v>2627425</v>
      </c>
      <c r="N33" s="22">
        <v>0</v>
      </c>
      <c r="O33" s="22">
        <v>0</v>
      </c>
      <c r="P33" s="22">
        <v>0</v>
      </c>
      <c r="Q33" s="22">
        <v>0</v>
      </c>
      <c r="R33" s="22">
        <v>3065682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22012405</v>
      </c>
      <c r="F34" s="22">
        <v>22169742</v>
      </c>
      <c r="G34" s="22">
        <v>-8321545</v>
      </c>
      <c r="H34" s="22">
        <v>0</v>
      </c>
      <c r="I34" s="22">
        <v>0</v>
      </c>
      <c r="J34" s="22">
        <v>-19538650</v>
      </c>
      <c r="K34" s="22">
        <v>-2828975</v>
      </c>
      <c r="L34" s="22">
        <v>1124093</v>
      </c>
      <c r="M34" s="22">
        <v>17319462</v>
      </c>
      <c r="N34" s="22">
        <v>0</v>
      </c>
      <c r="O34" s="22">
        <v>-46604</v>
      </c>
      <c r="P34" s="22">
        <v>0</v>
      </c>
      <c r="Q34" s="22">
        <v>46604</v>
      </c>
      <c r="R34" s="22">
        <v>31936532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7431096</v>
      </c>
      <c r="F35" s="22">
        <v>9017989</v>
      </c>
      <c r="G35" s="22">
        <v>-10929193</v>
      </c>
      <c r="H35" s="22">
        <v>796188</v>
      </c>
      <c r="I35" s="22">
        <v>0</v>
      </c>
      <c r="J35" s="22">
        <v>-5215527</v>
      </c>
      <c r="K35" s="22">
        <v>-7914900</v>
      </c>
      <c r="L35" s="22">
        <v>3917467</v>
      </c>
      <c r="M35" s="22">
        <v>7796403</v>
      </c>
      <c r="N35" s="22">
        <v>0</v>
      </c>
      <c r="O35" s="22">
        <v>-558001</v>
      </c>
      <c r="P35" s="22">
        <v>0</v>
      </c>
      <c r="Q35" s="22">
        <v>0</v>
      </c>
      <c r="R35" s="22">
        <v>4341522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866689</v>
      </c>
      <c r="F36" s="22">
        <v>1237114</v>
      </c>
      <c r="G36" s="22">
        <v>-3438129</v>
      </c>
      <c r="H36" s="22">
        <v>194652</v>
      </c>
      <c r="I36" s="22">
        <v>0</v>
      </c>
      <c r="J36" s="22">
        <v>-3244649</v>
      </c>
      <c r="K36" s="22">
        <v>-24297</v>
      </c>
      <c r="L36" s="22">
        <v>8238</v>
      </c>
      <c r="M36" s="22">
        <v>3800940</v>
      </c>
      <c r="N36" s="22">
        <v>0</v>
      </c>
      <c r="O36" s="22">
        <v>-640942</v>
      </c>
      <c r="P36" s="22">
        <v>0</v>
      </c>
      <c r="Q36" s="22">
        <v>1244917</v>
      </c>
      <c r="R36" s="22">
        <v>4533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9392105</v>
      </c>
      <c r="F37" s="22">
        <v>1180712</v>
      </c>
      <c r="G37" s="22">
        <v>-98876</v>
      </c>
      <c r="H37" s="22">
        <v>0</v>
      </c>
      <c r="I37" s="22">
        <v>0</v>
      </c>
      <c r="J37" s="22">
        <v>-3152078</v>
      </c>
      <c r="K37" s="22">
        <v>0</v>
      </c>
      <c r="L37" s="22">
        <v>342271</v>
      </c>
      <c r="M37" s="22">
        <v>2456316</v>
      </c>
      <c r="N37" s="22">
        <v>0</v>
      </c>
      <c r="O37" s="22">
        <v>0</v>
      </c>
      <c r="P37" s="22">
        <v>0</v>
      </c>
      <c r="Q37" s="22">
        <v>0</v>
      </c>
      <c r="R37" s="22">
        <v>10120450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1922914</v>
      </c>
      <c r="F38" s="22">
        <v>928103</v>
      </c>
      <c r="G38" s="22">
        <v>-796417</v>
      </c>
      <c r="H38" s="22">
        <v>0</v>
      </c>
      <c r="I38" s="22">
        <v>0</v>
      </c>
      <c r="J38" s="22">
        <v>0</v>
      </c>
      <c r="K38" s="22">
        <v>0</v>
      </c>
      <c r="L38" s="22">
        <v>43083</v>
      </c>
      <c r="M38" s="22">
        <v>3171587</v>
      </c>
      <c r="N38" s="22">
        <v>0</v>
      </c>
      <c r="O38" s="22">
        <v>0</v>
      </c>
      <c r="P38" s="22">
        <v>0</v>
      </c>
      <c r="Q38" s="22">
        <v>0</v>
      </c>
      <c r="R38" s="22">
        <v>5269270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704309</v>
      </c>
      <c r="F39" s="22">
        <v>1469330</v>
      </c>
      <c r="G39" s="22">
        <v>-17127657</v>
      </c>
      <c r="H39" s="22">
        <v>2538811</v>
      </c>
      <c r="I39" s="22">
        <v>0</v>
      </c>
      <c r="J39" s="22">
        <v>-8466298</v>
      </c>
      <c r="K39" s="22">
        <v>0</v>
      </c>
      <c r="L39" s="22">
        <v>1788279</v>
      </c>
      <c r="M39" s="22">
        <v>19316193</v>
      </c>
      <c r="N39" s="22">
        <v>0</v>
      </c>
      <c r="O39" s="22">
        <v>0</v>
      </c>
      <c r="P39" s="22">
        <v>0</v>
      </c>
      <c r="Q39" s="22">
        <v>0</v>
      </c>
      <c r="R39" s="22">
        <v>222967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9107171</v>
      </c>
      <c r="F40" s="22">
        <v>10301971</v>
      </c>
      <c r="G40" s="22">
        <v>-7364274</v>
      </c>
      <c r="H40" s="22">
        <v>362928</v>
      </c>
      <c r="I40" s="22">
        <v>0</v>
      </c>
      <c r="J40" s="22">
        <v>-8809660</v>
      </c>
      <c r="K40" s="22">
        <v>0</v>
      </c>
      <c r="L40" s="22">
        <v>424530</v>
      </c>
      <c r="M40" s="22">
        <v>6936993</v>
      </c>
      <c r="N40" s="22">
        <v>0</v>
      </c>
      <c r="O40" s="22">
        <v>-690637</v>
      </c>
      <c r="P40" s="22">
        <v>0</v>
      </c>
      <c r="Q40" s="22">
        <v>0</v>
      </c>
      <c r="R40" s="22">
        <v>10269022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1164961</v>
      </c>
      <c r="F41" s="22">
        <v>-205613</v>
      </c>
      <c r="G41" s="22">
        <v>-898495</v>
      </c>
      <c r="H41" s="22">
        <v>647524</v>
      </c>
      <c r="I41" s="22">
        <v>0</v>
      </c>
      <c r="J41" s="22">
        <v>-673698</v>
      </c>
      <c r="K41" s="22">
        <v>0</v>
      </c>
      <c r="L41" s="22">
        <v>189784</v>
      </c>
      <c r="M41" s="22">
        <v>1078682</v>
      </c>
      <c r="N41" s="22">
        <v>0</v>
      </c>
      <c r="O41" s="22">
        <v>0</v>
      </c>
      <c r="P41" s="22">
        <v>0</v>
      </c>
      <c r="Q41" s="22">
        <v>0</v>
      </c>
      <c r="R41" s="22">
        <v>1303145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16128790</v>
      </c>
      <c r="F42" s="22">
        <v>7398528</v>
      </c>
      <c r="G42" s="22">
        <v>-1523050</v>
      </c>
      <c r="H42" s="22">
        <v>457525</v>
      </c>
      <c r="I42" s="22">
        <v>0</v>
      </c>
      <c r="J42" s="22">
        <v>-9262058</v>
      </c>
      <c r="K42" s="22">
        <v>0</v>
      </c>
      <c r="L42" s="22">
        <v>8397</v>
      </c>
      <c r="M42" s="22">
        <v>4585239</v>
      </c>
      <c r="N42" s="22">
        <v>0</v>
      </c>
      <c r="O42" s="22">
        <v>-48880</v>
      </c>
      <c r="P42" s="22">
        <v>0</v>
      </c>
      <c r="Q42" s="22">
        <v>0</v>
      </c>
      <c r="R42" s="22">
        <v>17744491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885944</v>
      </c>
      <c r="F43" s="22">
        <v>4184072</v>
      </c>
      <c r="G43" s="22">
        <v>-4294601</v>
      </c>
      <c r="H43" s="22">
        <v>0</v>
      </c>
      <c r="I43" s="22">
        <v>0</v>
      </c>
      <c r="J43" s="22">
        <v>-10549649</v>
      </c>
      <c r="K43" s="22">
        <v>-3452765</v>
      </c>
      <c r="L43" s="22">
        <v>5158928</v>
      </c>
      <c r="M43" s="22">
        <v>14807926</v>
      </c>
      <c r="N43" s="22">
        <v>0</v>
      </c>
      <c r="O43" s="22">
        <v>-3530602</v>
      </c>
      <c r="P43" s="22">
        <v>0</v>
      </c>
      <c r="Q43" s="22">
        <v>0</v>
      </c>
      <c r="R43" s="22">
        <v>3209253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2366197</v>
      </c>
      <c r="F44" s="22">
        <v>1457917</v>
      </c>
      <c r="G44" s="22">
        <v>-879108</v>
      </c>
      <c r="H44" s="22">
        <v>153983</v>
      </c>
      <c r="I44" s="22">
        <v>0</v>
      </c>
      <c r="J44" s="22">
        <v>-2961560</v>
      </c>
      <c r="K44" s="22">
        <v>0</v>
      </c>
      <c r="L44" s="22">
        <v>22138</v>
      </c>
      <c r="M44" s="22">
        <v>2278063</v>
      </c>
      <c r="N44" s="22">
        <v>0</v>
      </c>
      <c r="O44" s="22">
        <v>-12380</v>
      </c>
      <c r="P44" s="22">
        <v>0</v>
      </c>
      <c r="Q44" s="22">
        <v>0</v>
      </c>
      <c r="R44" s="22">
        <v>2425250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566324</v>
      </c>
      <c r="F45" s="22">
        <v>19455786</v>
      </c>
      <c r="G45" s="22">
        <v>-32794816</v>
      </c>
      <c r="H45" s="22">
        <v>9569986</v>
      </c>
      <c r="I45" s="22">
        <v>0</v>
      </c>
      <c r="J45" s="22">
        <v>-8080449</v>
      </c>
      <c r="K45" s="22">
        <v>-5496436</v>
      </c>
      <c r="L45" s="22">
        <v>671717</v>
      </c>
      <c r="M45" s="22">
        <v>22321674</v>
      </c>
      <c r="N45" s="22">
        <v>0</v>
      </c>
      <c r="O45" s="22">
        <v>-3237995</v>
      </c>
      <c r="P45" s="22">
        <v>0</v>
      </c>
      <c r="Q45" s="22">
        <v>-2350672</v>
      </c>
      <c r="R45" s="22">
        <v>625119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8701381</v>
      </c>
      <c r="F46" s="22">
        <v>31131180</v>
      </c>
      <c r="G46" s="22">
        <v>-45750779</v>
      </c>
      <c r="H46" s="22">
        <v>0</v>
      </c>
      <c r="I46" s="22">
        <v>0</v>
      </c>
      <c r="J46" s="22">
        <v>-6596438</v>
      </c>
      <c r="K46" s="22">
        <v>0</v>
      </c>
      <c r="L46" s="22">
        <v>78977</v>
      </c>
      <c r="M46" s="22">
        <v>20160300</v>
      </c>
      <c r="N46" s="22">
        <v>0</v>
      </c>
      <c r="O46" s="22">
        <v>0</v>
      </c>
      <c r="P46" s="22">
        <v>0</v>
      </c>
      <c r="Q46" s="22">
        <v>0</v>
      </c>
      <c r="R46" s="22">
        <v>7724621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7598575</v>
      </c>
      <c r="F47" s="22">
        <v>7047267</v>
      </c>
      <c r="G47" s="22">
        <v>-7734082</v>
      </c>
      <c r="H47" s="22">
        <v>0</v>
      </c>
      <c r="I47" s="22">
        <v>0</v>
      </c>
      <c r="J47" s="22">
        <v>-4224002</v>
      </c>
      <c r="K47" s="22">
        <v>-63747</v>
      </c>
      <c r="L47" s="22">
        <v>1087374</v>
      </c>
      <c r="M47" s="22">
        <v>5173585</v>
      </c>
      <c r="N47" s="22">
        <v>0</v>
      </c>
      <c r="O47" s="22">
        <v>0</v>
      </c>
      <c r="P47" s="22">
        <v>0</v>
      </c>
      <c r="Q47" s="22">
        <v>0</v>
      </c>
      <c r="R47" s="22">
        <v>8884970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2268059</v>
      </c>
      <c r="F48" s="22">
        <v>27575899</v>
      </c>
      <c r="G48" s="22">
        <v>2325774</v>
      </c>
      <c r="H48" s="22">
        <v>0</v>
      </c>
      <c r="I48" s="22">
        <v>0</v>
      </c>
      <c r="J48" s="22">
        <v>-30186131</v>
      </c>
      <c r="K48" s="22">
        <v>0</v>
      </c>
      <c r="L48" s="22">
        <v>280728</v>
      </c>
      <c r="M48" s="22">
        <v>12711204</v>
      </c>
      <c r="N48" s="22">
        <v>0</v>
      </c>
      <c r="O48" s="22">
        <v>-5592827</v>
      </c>
      <c r="P48" s="22">
        <v>0</v>
      </c>
      <c r="Q48" s="22">
        <v>0</v>
      </c>
      <c r="R48" s="22">
        <v>9382706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1563823</v>
      </c>
      <c r="F49" s="22">
        <v>2033583</v>
      </c>
      <c r="G49" s="22">
        <v>-57659</v>
      </c>
      <c r="H49" s="22">
        <v>0</v>
      </c>
      <c r="I49" s="22">
        <v>0</v>
      </c>
      <c r="J49" s="22">
        <v>-6551962</v>
      </c>
      <c r="K49" s="22">
        <v>0</v>
      </c>
      <c r="L49" s="22">
        <v>205247</v>
      </c>
      <c r="M49" s="22">
        <v>4269939</v>
      </c>
      <c r="N49" s="22">
        <v>0</v>
      </c>
      <c r="O49" s="22">
        <v>-494393</v>
      </c>
      <c r="P49" s="22">
        <v>0</v>
      </c>
      <c r="Q49" s="22">
        <v>0</v>
      </c>
      <c r="R49" s="22">
        <v>968578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6942104</v>
      </c>
      <c r="F50" s="22">
        <v>-4123725</v>
      </c>
      <c r="G50" s="22">
        <v>0</v>
      </c>
      <c r="H50" s="22">
        <v>-2453310</v>
      </c>
      <c r="I50" s="22">
        <v>0</v>
      </c>
      <c r="J50" s="22">
        <v>-14925520</v>
      </c>
      <c r="K50" s="22">
        <v>-2514930</v>
      </c>
      <c r="L50" s="22">
        <v>1314586</v>
      </c>
      <c r="M50" s="22">
        <v>22610830</v>
      </c>
      <c r="N50" s="22">
        <v>0</v>
      </c>
      <c r="O50" s="22">
        <v>0</v>
      </c>
      <c r="P50" s="22">
        <v>0</v>
      </c>
      <c r="Q50" s="22">
        <v>0</v>
      </c>
      <c r="R50" s="22">
        <v>6850035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4207056</v>
      </c>
      <c r="G51" s="22">
        <v>-913378</v>
      </c>
      <c r="H51" s="22">
        <v>0</v>
      </c>
      <c r="I51" s="22">
        <v>0</v>
      </c>
      <c r="J51" s="22">
        <v>-6870985</v>
      </c>
      <c r="K51" s="22">
        <v>-35000</v>
      </c>
      <c r="L51" s="22">
        <v>1095594</v>
      </c>
      <c r="M51" s="22">
        <v>2630695</v>
      </c>
      <c r="N51" s="22">
        <v>0</v>
      </c>
      <c r="O51" s="22">
        <v>-113982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-5288297</v>
      </c>
      <c r="F52" s="22">
        <v>30761965</v>
      </c>
      <c r="G52" s="22">
        <v>-26980448</v>
      </c>
      <c r="H52" s="22">
        <v>3392918</v>
      </c>
      <c r="I52" s="22">
        <v>0</v>
      </c>
      <c r="J52" s="22">
        <v>-12023616</v>
      </c>
      <c r="K52" s="22">
        <v>-10136794</v>
      </c>
      <c r="L52" s="22">
        <v>1267078</v>
      </c>
      <c r="M52" s="22">
        <v>15482084</v>
      </c>
      <c r="N52" s="22">
        <v>0</v>
      </c>
      <c r="O52" s="22">
        <v>-1950740</v>
      </c>
      <c r="P52" s="22">
        <v>0</v>
      </c>
      <c r="Q52" s="22">
        <v>732183</v>
      </c>
      <c r="R52" s="22">
        <v>-4917674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4645493</v>
      </c>
      <c r="F53" s="22">
        <v>-873846</v>
      </c>
      <c r="G53" s="22">
        <v>-3897230</v>
      </c>
      <c r="H53" s="22">
        <v>755611</v>
      </c>
      <c r="I53" s="22">
        <v>0</v>
      </c>
      <c r="J53" s="22">
        <v>-5342920</v>
      </c>
      <c r="K53" s="22">
        <v>0</v>
      </c>
      <c r="L53" s="22">
        <v>654014</v>
      </c>
      <c r="M53" s="22">
        <v>6756404</v>
      </c>
      <c r="N53" s="22">
        <v>0</v>
      </c>
      <c r="O53" s="22">
        <v>-82551</v>
      </c>
      <c r="P53" s="22">
        <v>0</v>
      </c>
      <c r="Q53" s="22">
        <v>0</v>
      </c>
      <c r="R53" s="22">
        <v>2614975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2472161</v>
      </c>
      <c r="F54" s="22">
        <v>3425631</v>
      </c>
      <c r="G54" s="22">
        <v>-11465366</v>
      </c>
      <c r="H54" s="22">
        <v>7513266</v>
      </c>
      <c r="I54" s="22">
        <v>0</v>
      </c>
      <c r="J54" s="22">
        <v>-10670613</v>
      </c>
      <c r="K54" s="22">
        <v>0</v>
      </c>
      <c r="L54" s="22">
        <v>434924</v>
      </c>
      <c r="M54" s="22">
        <v>6454835</v>
      </c>
      <c r="N54" s="22">
        <v>0</v>
      </c>
      <c r="O54" s="22">
        <v>-735014</v>
      </c>
      <c r="P54" s="22">
        <v>0</v>
      </c>
      <c r="Q54" s="22">
        <v>5310000</v>
      </c>
      <c r="R54" s="22">
        <v>2739824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6809000</v>
      </c>
      <c r="F55" s="22">
        <v>3088063</v>
      </c>
      <c r="G55" s="22">
        <v>-317856</v>
      </c>
      <c r="H55" s="22">
        <v>1758315</v>
      </c>
      <c r="I55" s="22">
        <v>0</v>
      </c>
      <c r="J55" s="22">
        <v>-2394767</v>
      </c>
      <c r="K55" s="22">
        <v>0</v>
      </c>
      <c r="L55" s="22">
        <v>421732</v>
      </c>
      <c r="M55" s="22">
        <v>1402044</v>
      </c>
      <c r="N55" s="22">
        <v>0</v>
      </c>
      <c r="O55" s="22">
        <v>0</v>
      </c>
      <c r="P55" s="22">
        <v>0</v>
      </c>
      <c r="Q55" s="22">
        <v>0</v>
      </c>
      <c r="R55" s="22">
        <v>10766531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956669</v>
      </c>
      <c r="F56" s="22">
        <v>708031</v>
      </c>
      <c r="G56" s="22">
        <v>-6940802</v>
      </c>
      <c r="H56" s="22">
        <v>3344836</v>
      </c>
      <c r="I56" s="22">
        <v>0</v>
      </c>
      <c r="J56" s="22">
        <v>-11809648</v>
      </c>
      <c r="K56" s="22">
        <v>0</v>
      </c>
      <c r="L56" s="22">
        <v>1323318</v>
      </c>
      <c r="M56" s="22">
        <v>13213477</v>
      </c>
      <c r="N56" s="22">
        <v>0</v>
      </c>
      <c r="O56" s="22">
        <v>0</v>
      </c>
      <c r="P56" s="22">
        <v>0</v>
      </c>
      <c r="Q56" s="22">
        <v>0</v>
      </c>
      <c r="R56" s="22">
        <v>795881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1505734</v>
      </c>
      <c r="F57" s="22">
        <v>-18998054</v>
      </c>
      <c r="G57" s="22">
        <v>-20721496</v>
      </c>
      <c r="H57" s="22">
        <v>6797779</v>
      </c>
      <c r="I57" s="22">
        <v>0</v>
      </c>
      <c r="J57" s="22">
        <v>-2526160</v>
      </c>
      <c r="K57" s="22">
        <v>33324215</v>
      </c>
      <c r="L57" s="22">
        <v>412744</v>
      </c>
      <c r="M57" s="22">
        <v>6528819</v>
      </c>
      <c r="N57" s="22">
        <v>0</v>
      </c>
      <c r="O57" s="22">
        <v>-5034630</v>
      </c>
      <c r="P57" s="22">
        <v>0</v>
      </c>
      <c r="Q57" s="22">
        <v>0</v>
      </c>
      <c r="R57" s="22">
        <v>1288951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762514</v>
      </c>
      <c r="F58" s="22">
        <v>998531</v>
      </c>
      <c r="G58" s="22">
        <v>-1686599</v>
      </c>
      <c r="H58" s="22">
        <v>0</v>
      </c>
      <c r="I58" s="22">
        <v>0</v>
      </c>
      <c r="J58" s="22">
        <v>-1679829</v>
      </c>
      <c r="K58" s="22">
        <v>0</v>
      </c>
      <c r="L58" s="22">
        <v>26535</v>
      </c>
      <c r="M58" s="22">
        <v>3199148</v>
      </c>
      <c r="N58" s="22">
        <v>0</v>
      </c>
      <c r="O58" s="22">
        <v>-870300</v>
      </c>
      <c r="P58" s="22">
        <v>0</v>
      </c>
      <c r="Q58" s="22">
        <v>0</v>
      </c>
      <c r="R58" s="22">
        <v>750000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4841035</v>
      </c>
      <c r="F59" s="22">
        <v>2842134</v>
      </c>
      <c r="G59" s="22">
        <v>-9957368</v>
      </c>
      <c r="H59" s="22">
        <v>1060484</v>
      </c>
      <c r="I59" s="22">
        <v>0</v>
      </c>
      <c r="J59" s="22">
        <v>-4567466</v>
      </c>
      <c r="K59" s="22">
        <v>0</v>
      </c>
      <c r="L59" s="22">
        <v>11150</v>
      </c>
      <c r="M59" s="22">
        <v>8082823</v>
      </c>
      <c r="N59" s="22">
        <v>0</v>
      </c>
      <c r="O59" s="22">
        <v>-974421</v>
      </c>
      <c r="P59" s="22">
        <v>0</v>
      </c>
      <c r="Q59" s="22">
        <v>0</v>
      </c>
      <c r="R59" s="22">
        <v>1338371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35695904</v>
      </c>
      <c r="F60" s="22">
        <v>3341736</v>
      </c>
      <c r="G60" s="22">
        <v>-25000000</v>
      </c>
      <c r="H60" s="22">
        <v>0</v>
      </c>
      <c r="I60" s="22">
        <v>0</v>
      </c>
      <c r="J60" s="22">
        <v>-16803859</v>
      </c>
      <c r="K60" s="22">
        <v>0</v>
      </c>
      <c r="L60" s="22">
        <v>0</v>
      </c>
      <c r="M60" s="22">
        <v>14442431</v>
      </c>
      <c r="N60" s="22">
        <v>0</v>
      </c>
      <c r="O60" s="22">
        <v>-62167</v>
      </c>
      <c r="P60" s="22">
        <v>0</v>
      </c>
      <c r="Q60" s="22">
        <v>0</v>
      </c>
      <c r="R60" s="22">
        <v>11614045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110151</v>
      </c>
      <c r="G61" s="22">
        <v>-1763143</v>
      </c>
      <c r="H61" s="22">
        <v>0</v>
      </c>
      <c r="I61" s="22">
        <v>0</v>
      </c>
      <c r="J61" s="22">
        <v>-1726242</v>
      </c>
      <c r="K61" s="22">
        <v>0</v>
      </c>
      <c r="L61" s="22">
        <v>985159</v>
      </c>
      <c r="M61" s="22">
        <v>2394075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2842263</v>
      </c>
      <c r="F62" s="22">
        <v>20951224</v>
      </c>
      <c r="G62" s="22">
        <v>-598500</v>
      </c>
      <c r="H62" s="22">
        <v>-13659667</v>
      </c>
      <c r="I62" s="22">
        <v>0</v>
      </c>
      <c r="J62" s="22">
        <v>-13145482</v>
      </c>
      <c r="K62" s="22">
        <v>-15382660</v>
      </c>
      <c r="L62" s="22">
        <v>5977151</v>
      </c>
      <c r="M62" s="22">
        <v>15419460</v>
      </c>
      <c r="N62" s="22">
        <v>0</v>
      </c>
      <c r="O62" s="22">
        <v>-1479461</v>
      </c>
      <c r="P62" s="22">
        <v>0</v>
      </c>
      <c r="Q62" s="22">
        <v>0</v>
      </c>
      <c r="R62" s="22">
        <v>924328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1707662</v>
      </c>
      <c r="F63" s="22">
        <v>293926</v>
      </c>
      <c r="G63" s="22">
        <v>-824031</v>
      </c>
      <c r="H63" s="22">
        <v>0</v>
      </c>
      <c r="I63" s="22">
        <v>0</v>
      </c>
      <c r="J63" s="22">
        <v>-132978</v>
      </c>
      <c r="K63" s="22">
        <v>0</v>
      </c>
      <c r="L63" s="22">
        <v>0</v>
      </c>
      <c r="M63" s="22">
        <v>668678</v>
      </c>
      <c r="N63" s="22">
        <v>0</v>
      </c>
      <c r="O63" s="22">
        <v>0</v>
      </c>
      <c r="P63" s="22">
        <v>0</v>
      </c>
      <c r="Q63" s="22">
        <v>0</v>
      </c>
      <c r="R63" s="22">
        <v>1713257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2193091</v>
      </c>
      <c r="F64" s="22">
        <v>-82670</v>
      </c>
      <c r="G64" s="22">
        <v>-3484167</v>
      </c>
      <c r="H64" s="22">
        <v>1486491</v>
      </c>
      <c r="I64" s="22">
        <v>0</v>
      </c>
      <c r="J64" s="22">
        <v>-2330672</v>
      </c>
      <c r="K64" s="22">
        <v>0</v>
      </c>
      <c r="L64" s="22">
        <v>124036</v>
      </c>
      <c r="M64" s="22">
        <v>3296854</v>
      </c>
      <c r="N64" s="22">
        <v>0</v>
      </c>
      <c r="O64" s="22">
        <v>-536402</v>
      </c>
      <c r="P64" s="22">
        <v>0</v>
      </c>
      <c r="Q64" s="22">
        <v>110373</v>
      </c>
      <c r="R64" s="22">
        <v>776934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449291</v>
      </c>
      <c r="F65" s="22">
        <v>9516376</v>
      </c>
      <c r="G65" s="22">
        <v>-3669028</v>
      </c>
      <c r="H65" s="22">
        <v>0</v>
      </c>
      <c r="I65" s="22">
        <v>0</v>
      </c>
      <c r="J65" s="22">
        <v>-10957653</v>
      </c>
      <c r="K65" s="22">
        <v>0</v>
      </c>
      <c r="L65" s="22">
        <v>1497478</v>
      </c>
      <c r="M65" s="22">
        <v>3612827</v>
      </c>
      <c r="N65" s="22">
        <v>0</v>
      </c>
      <c r="O65" s="22">
        <v>0</v>
      </c>
      <c r="P65" s="22">
        <v>0</v>
      </c>
      <c r="Q65" s="22">
        <v>0</v>
      </c>
      <c r="R65" s="22">
        <v>449291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4785803</v>
      </c>
      <c r="F66" s="22">
        <v>8393696</v>
      </c>
      <c r="G66" s="22">
        <v>-1553048</v>
      </c>
      <c r="H66" s="22">
        <v>0</v>
      </c>
      <c r="I66" s="22">
        <v>0</v>
      </c>
      <c r="J66" s="22">
        <v>-14145086</v>
      </c>
      <c r="K66" s="22">
        <v>0</v>
      </c>
      <c r="L66" s="22">
        <v>1999923</v>
      </c>
      <c r="M66" s="22">
        <v>6060287</v>
      </c>
      <c r="N66" s="22">
        <v>0</v>
      </c>
      <c r="O66" s="22">
        <v>0</v>
      </c>
      <c r="P66" s="22">
        <v>0</v>
      </c>
      <c r="Q66" s="22">
        <v>0</v>
      </c>
      <c r="R66" s="22">
        <v>5541575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5401931</v>
      </c>
      <c r="F67" s="22">
        <v>-206080</v>
      </c>
      <c r="G67" s="22">
        <v>0</v>
      </c>
      <c r="H67" s="22">
        <v>0</v>
      </c>
      <c r="I67" s="22">
        <v>0</v>
      </c>
      <c r="J67" s="22">
        <v>-535192</v>
      </c>
      <c r="K67" s="22">
        <v>0</v>
      </c>
      <c r="L67" s="22">
        <v>465529</v>
      </c>
      <c r="M67" s="22">
        <v>289318</v>
      </c>
      <c r="N67" s="22">
        <v>0</v>
      </c>
      <c r="O67" s="22">
        <v>0</v>
      </c>
      <c r="P67" s="22">
        <v>0</v>
      </c>
      <c r="Q67" s="22">
        <v>0</v>
      </c>
      <c r="R67" s="22">
        <v>5415506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-5398622</v>
      </c>
      <c r="F68" s="22">
        <v>-2434464</v>
      </c>
      <c r="G68" s="22">
        <v>0</v>
      </c>
      <c r="H68" s="22">
        <v>1108095</v>
      </c>
      <c r="I68" s="22">
        <v>0</v>
      </c>
      <c r="J68" s="22">
        <v>-26289203</v>
      </c>
      <c r="K68" s="22">
        <v>-3710762</v>
      </c>
      <c r="L68" s="22">
        <v>677853</v>
      </c>
      <c r="M68" s="22">
        <v>30634951</v>
      </c>
      <c r="N68" s="22">
        <v>0</v>
      </c>
      <c r="O68" s="22">
        <v>-362441</v>
      </c>
      <c r="P68" s="22">
        <v>0</v>
      </c>
      <c r="Q68" s="22">
        <v>0</v>
      </c>
      <c r="R68" s="22">
        <v>-5774593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246243</v>
      </c>
      <c r="F69" s="22">
        <v>18852498</v>
      </c>
      <c r="G69" s="22">
        <v>-18185799</v>
      </c>
      <c r="H69" s="22">
        <v>18682006</v>
      </c>
      <c r="I69" s="22">
        <v>0</v>
      </c>
      <c r="J69" s="22">
        <v>-23107375</v>
      </c>
      <c r="K69" s="22">
        <v>-13055635</v>
      </c>
      <c r="L69" s="22">
        <v>161039</v>
      </c>
      <c r="M69" s="22">
        <v>21983993</v>
      </c>
      <c r="N69" s="22">
        <v>0</v>
      </c>
      <c r="O69" s="22">
        <v>-4264158</v>
      </c>
      <c r="P69" s="22">
        <v>0</v>
      </c>
      <c r="Q69" s="22">
        <v>0</v>
      </c>
      <c r="R69" s="22">
        <v>1312812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6148144</v>
      </c>
      <c r="G70" s="22">
        <v>-1778476</v>
      </c>
      <c r="H70" s="22">
        <v>0</v>
      </c>
      <c r="I70" s="22">
        <v>0</v>
      </c>
      <c r="J70" s="22">
        <v>-8661119</v>
      </c>
      <c r="K70" s="22">
        <v>0</v>
      </c>
      <c r="L70" s="22">
        <v>73445</v>
      </c>
      <c r="M70" s="22">
        <v>4218006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5726119</v>
      </c>
      <c r="F71" s="22">
        <v>1094515</v>
      </c>
      <c r="G71" s="22">
        <v>-1968388</v>
      </c>
      <c r="H71" s="22">
        <v>1684199</v>
      </c>
      <c r="I71" s="22">
        <v>0</v>
      </c>
      <c r="J71" s="22">
        <v>-3460525</v>
      </c>
      <c r="K71" s="22">
        <v>0</v>
      </c>
      <c r="L71" s="22">
        <v>778121</v>
      </c>
      <c r="M71" s="22">
        <v>2296432</v>
      </c>
      <c r="N71" s="22">
        <v>0</v>
      </c>
      <c r="O71" s="22">
        <v>0</v>
      </c>
      <c r="P71" s="22">
        <v>0</v>
      </c>
      <c r="Q71" s="22">
        <v>0</v>
      </c>
      <c r="R71" s="22">
        <v>6150473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679171</v>
      </c>
      <c r="F72" s="22">
        <v>1243937</v>
      </c>
      <c r="G72" s="22">
        <v>-2122120</v>
      </c>
      <c r="H72" s="22">
        <v>53712</v>
      </c>
      <c r="I72" s="22">
        <v>0</v>
      </c>
      <c r="J72" s="22">
        <v>-1832445</v>
      </c>
      <c r="K72" s="22">
        <v>0</v>
      </c>
      <c r="L72" s="22">
        <v>132446</v>
      </c>
      <c r="M72" s="22">
        <v>2628758</v>
      </c>
      <c r="N72" s="22">
        <v>0</v>
      </c>
      <c r="O72" s="22">
        <v>-96768</v>
      </c>
      <c r="P72" s="22">
        <v>0</v>
      </c>
      <c r="Q72" s="22">
        <v>0</v>
      </c>
      <c r="R72" s="22">
        <v>686691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-182177</v>
      </c>
      <c r="G73" s="22">
        <v>-1093833</v>
      </c>
      <c r="H73" s="22">
        <v>16385</v>
      </c>
      <c r="I73" s="22">
        <v>0</v>
      </c>
      <c r="J73" s="22">
        <v>-266059</v>
      </c>
      <c r="K73" s="22">
        <v>0</v>
      </c>
      <c r="L73" s="22">
        <v>78356</v>
      </c>
      <c r="M73" s="22">
        <v>1447328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6294194</v>
      </c>
      <c r="F74" s="22">
        <v>6967846</v>
      </c>
      <c r="G74" s="22">
        <v>-936839</v>
      </c>
      <c r="H74" s="22">
        <v>155737</v>
      </c>
      <c r="I74" s="22">
        <v>0</v>
      </c>
      <c r="J74" s="22">
        <v>-11131943</v>
      </c>
      <c r="K74" s="22">
        <v>0</v>
      </c>
      <c r="L74" s="22">
        <v>699708</v>
      </c>
      <c r="M74" s="22">
        <v>5272962</v>
      </c>
      <c r="N74" s="22">
        <v>0</v>
      </c>
      <c r="O74" s="22">
        <v>-684419</v>
      </c>
      <c r="P74" s="22">
        <v>0</v>
      </c>
      <c r="Q74" s="22">
        <v>-1</v>
      </c>
      <c r="R74" s="22">
        <v>6637245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4485094</v>
      </c>
      <c r="F75" s="22">
        <v>254752</v>
      </c>
      <c r="G75" s="22">
        <v>-35000</v>
      </c>
      <c r="H75" s="22">
        <v>0</v>
      </c>
      <c r="I75" s="22">
        <v>0</v>
      </c>
      <c r="J75" s="22">
        <v>-3957674</v>
      </c>
      <c r="K75" s="22">
        <v>0</v>
      </c>
      <c r="L75" s="22">
        <v>118457</v>
      </c>
      <c r="M75" s="22">
        <v>2742009</v>
      </c>
      <c r="N75" s="22">
        <v>0</v>
      </c>
      <c r="O75" s="22">
        <v>0</v>
      </c>
      <c r="P75" s="22">
        <v>0</v>
      </c>
      <c r="Q75" s="22">
        <v>147185</v>
      </c>
      <c r="R75" s="22">
        <v>3754823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6874663</v>
      </c>
      <c r="F76" s="22">
        <v>1428509</v>
      </c>
      <c r="G76" s="22">
        <v>0</v>
      </c>
      <c r="H76" s="22">
        <v>0</v>
      </c>
      <c r="I76" s="22">
        <v>0</v>
      </c>
      <c r="J76" s="22">
        <v>-5672193</v>
      </c>
      <c r="K76" s="22">
        <v>0</v>
      </c>
      <c r="L76" s="22">
        <v>16836</v>
      </c>
      <c r="M76" s="22">
        <v>3753851</v>
      </c>
      <c r="N76" s="22">
        <v>0</v>
      </c>
      <c r="O76" s="22">
        <v>0</v>
      </c>
      <c r="P76" s="22">
        <v>0</v>
      </c>
      <c r="Q76" s="22">
        <v>280398</v>
      </c>
      <c r="R76" s="22">
        <v>6682064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-14439570</v>
      </c>
      <c r="F77" s="22">
        <v>21810350</v>
      </c>
      <c r="G77" s="22">
        <v>-6416373</v>
      </c>
      <c r="H77" s="22">
        <v>0</v>
      </c>
      <c r="I77" s="22">
        <v>0</v>
      </c>
      <c r="J77" s="22">
        <v>-22610122</v>
      </c>
      <c r="K77" s="22">
        <v>-1478615</v>
      </c>
      <c r="L77" s="22">
        <v>4029519</v>
      </c>
      <c r="M77" s="22">
        <v>8385880</v>
      </c>
      <c r="N77" s="22">
        <v>0</v>
      </c>
      <c r="O77" s="22">
        <v>-2697388</v>
      </c>
      <c r="P77" s="22">
        <v>0</v>
      </c>
      <c r="Q77" s="22">
        <v>0</v>
      </c>
      <c r="R77" s="22">
        <v>-13416319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9943763</v>
      </c>
      <c r="F78" s="22">
        <v>12008908</v>
      </c>
      <c r="G78" s="22">
        <v>-3385208</v>
      </c>
      <c r="H78" s="22">
        <v>0</v>
      </c>
      <c r="I78" s="22">
        <v>0</v>
      </c>
      <c r="J78" s="22">
        <v>-7086800</v>
      </c>
      <c r="K78" s="22">
        <v>-8508372</v>
      </c>
      <c r="L78" s="22">
        <v>2429402</v>
      </c>
      <c r="M78" s="22">
        <v>4183310</v>
      </c>
      <c r="N78" s="22">
        <v>0</v>
      </c>
      <c r="O78" s="22">
        <v>-258719</v>
      </c>
      <c r="P78" s="22">
        <v>0</v>
      </c>
      <c r="Q78" s="22">
        <v>0</v>
      </c>
      <c r="R78" s="22">
        <v>9326284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6752774</v>
      </c>
      <c r="F79" s="22">
        <v>5727901</v>
      </c>
      <c r="G79" s="22">
        <v>-4544520</v>
      </c>
      <c r="H79" s="22">
        <v>2548</v>
      </c>
      <c r="I79" s="22">
        <v>0</v>
      </c>
      <c r="J79" s="22">
        <v>-4460305</v>
      </c>
      <c r="K79" s="22">
        <v>0</v>
      </c>
      <c r="L79" s="22">
        <v>519590</v>
      </c>
      <c r="M79" s="22">
        <v>2210086</v>
      </c>
      <c r="N79" s="22">
        <v>0</v>
      </c>
      <c r="O79" s="22">
        <v>-34133</v>
      </c>
      <c r="P79" s="22">
        <v>0</v>
      </c>
      <c r="Q79" s="22">
        <v>0</v>
      </c>
      <c r="R79" s="22">
        <v>6173941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3779793</v>
      </c>
      <c r="F80" s="22">
        <v>2078195</v>
      </c>
      <c r="G80" s="22">
        <v>-3200000</v>
      </c>
      <c r="H80" s="22">
        <v>1052737</v>
      </c>
      <c r="I80" s="22">
        <v>0</v>
      </c>
      <c r="J80" s="22">
        <v>-1653699</v>
      </c>
      <c r="K80" s="22">
        <v>0</v>
      </c>
      <c r="L80" s="22">
        <v>139618</v>
      </c>
      <c r="M80" s="22">
        <v>3156199</v>
      </c>
      <c r="N80" s="22">
        <v>0</v>
      </c>
      <c r="O80" s="22">
        <v>0</v>
      </c>
      <c r="P80" s="22">
        <v>0</v>
      </c>
      <c r="Q80" s="22">
        <v>546932</v>
      </c>
      <c r="R80" s="22">
        <v>5899775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2998043</v>
      </c>
      <c r="F81" s="22">
        <v>-1209413</v>
      </c>
      <c r="G81" s="22">
        <v>-8711888</v>
      </c>
      <c r="H81" s="22">
        <v>1090851</v>
      </c>
      <c r="I81" s="22">
        <v>0</v>
      </c>
      <c r="J81" s="22">
        <v>-7185567</v>
      </c>
      <c r="K81" s="22">
        <v>0</v>
      </c>
      <c r="L81" s="22">
        <v>391251</v>
      </c>
      <c r="M81" s="22">
        <v>16059806</v>
      </c>
      <c r="N81" s="22">
        <v>0</v>
      </c>
      <c r="O81" s="22">
        <v>-435041</v>
      </c>
      <c r="P81" s="22">
        <v>0</v>
      </c>
      <c r="Q81" s="22">
        <v>0</v>
      </c>
      <c r="R81" s="22">
        <v>2998042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1187942</v>
      </c>
      <c r="F82" s="22">
        <v>808362</v>
      </c>
      <c r="G82" s="22">
        <v>-7998816</v>
      </c>
      <c r="H82" s="22">
        <v>3097216</v>
      </c>
      <c r="I82" s="22">
        <v>0</v>
      </c>
      <c r="J82" s="22">
        <v>-710605</v>
      </c>
      <c r="K82" s="22">
        <v>0</v>
      </c>
      <c r="L82" s="22">
        <v>239149</v>
      </c>
      <c r="M82" s="22">
        <v>4480221</v>
      </c>
      <c r="N82" s="22">
        <v>0</v>
      </c>
      <c r="O82" s="22">
        <v>0</v>
      </c>
      <c r="P82" s="22">
        <v>0</v>
      </c>
      <c r="Q82" s="22">
        <v>-11701</v>
      </c>
      <c r="R82" s="22">
        <v>1091768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7149602</v>
      </c>
      <c r="F83" s="22">
        <v>366660</v>
      </c>
      <c r="G83" s="22">
        <v>-4699935</v>
      </c>
      <c r="H83" s="22">
        <v>1135971</v>
      </c>
      <c r="I83" s="22">
        <v>0</v>
      </c>
      <c r="J83" s="22">
        <v>-14327929</v>
      </c>
      <c r="K83" s="22">
        <v>0</v>
      </c>
      <c r="L83" s="22">
        <v>2513538</v>
      </c>
      <c r="M83" s="22">
        <v>15081935</v>
      </c>
      <c r="N83" s="22">
        <v>0</v>
      </c>
      <c r="O83" s="22">
        <v>0</v>
      </c>
      <c r="P83" s="22">
        <v>0</v>
      </c>
      <c r="Q83" s="22">
        <v>0</v>
      </c>
      <c r="R83" s="22">
        <v>7219842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-1082582</v>
      </c>
      <c r="F84" s="22">
        <v>928875</v>
      </c>
      <c r="G84" s="22">
        <v>-204792</v>
      </c>
      <c r="H84" s="22">
        <v>522438</v>
      </c>
      <c r="I84" s="22">
        <v>0</v>
      </c>
      <c r="J84" s="22">
        <v>-7333640</v>
      </c>
      <c r="K84" s="22">
        <v>0</v>
      </c>
      <c r="L84" s="22">
        <v>3544773</v>
      </c>
      <c r="M84" s="22">
        <v>1696241</v>
      </c>
      <c r="N84" s="22">
        <v>0</v>
      </c>
      <c r="O84" s="22">
        <v>-300000</v>
      </c>
      <c r="P84" s="22">
        <v>0</v>
      </c>
      <c r="Q84" s="22">
        <v>1800000</v>
      </c>
      <c r="R84" s="22">
        <v>-428687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882702</v>
      </c>
      <c r="F85" s="22">
        <v>3298107</v>
      </c>
      <c r="G85" s="22">
        <v>-2162864</v>
      </c>
      <c r="H85" s="22">
        <v>75042</v>
      </c>
      <c r="I85" s="22">
        <v>0</v>
      </c>
      <c r="J85" s="22">
        <v>-2688946</v>
      </c>
      <c r="K85" s="22">
        <v>-238880</v>
      </c>
      <c r="L85" s="22">
        <v>1123702</v>
      </c>
      <c r="M85" s="22">
        <v>1622356</v>
      </c>
      <c r="N85" s="22">
        <v>0</v>
      </c>
      <c r="O85" s="22">
        <v>-1043945</v>
      </c>
      <c r="P85" s="22">
        <v>0</v>
      </c>
      <c r="Q85" s="22">
        <v>0</v>
      </c>
      <c r="R85" s="22">
        <v>867274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297625</v>
      </c>
      <c r="F86" s="22">
        <v>11313110</v>
      </c>
      <c r="G86" s="22">
        <v>-4059075</v>
      </c>
      <c r="H86" s="22">
        <v>3525834</v>
      </c>
      <c r="I86" s="22">
        <v>0</v>
      </c>
      <c r="J86" s="22">
        <v>-15807804</v>
      </c>
      <c r="K86" s="22">
        <v>0</v>
      </c>
      <c r="L86" s="22">
        <v>598063</v>
      </c>
      <c r="M86" s="22">
        <v>4140342</v>
      </c>
      <c r="N86" s="22">
        <v>0</v>
      </c>
      <c r="O86" s="22">
        <v>-338214</v>
      </c>
      <c r="P86" s="22">
        <v>0</v>
      </c>
      <c r="Q86" s="22">
        <v>0</v>
      </c>
      <c r="R86" s="22">
        <v>-330119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18327423</v>
      </c>
      <c r="F87" s="22">
        <v>-1739841</v>
      </c>
      <c r="G87" s="22">
        <v>0</v>
      </c>
      <c r="H87" s="22">
        <v>8306263</v>
      </c>
      <c r="I87" s="22">
        <v>0</v>
      </c>
      <c r="J87" s="22">
        <v>-18620661</v>
      </c>
      <c r="K87" s="22">
        <v>-114180</v>
      </c>
      <c r="L87" s="22">
        <v>777910</v>
      </c>
      <c r="M87" s="22">
        <v>16430275</v>
      </c>
      <c r="N87" s="22">
        <v>0</v>
      </c>
      <c r="O87" s="22">
        <v>-43350</v>
      </c>
      <c r="P87" s="22">
        <v>0</v>
      </c>
      <c r="Q87" s="22">
        <v>0</v>
      </c>
      <c r="R87" s="22">
        <v>23323839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720640</v>
      </c>
      <c r="F88" s="22">
        <v>-3713185</v>
      </c>
      <c r="G88" s="22">
        <v>-1207134</v>
      </c>
      <c r="H88" s="22">
        <v>0</v>
      </c>
      <c r="I88" s="22">
        <v>0</v>
      </c>
      <c r="J88" s="22">
        <v>-2177228</v>
      </c>
      <c r="K88" s="22">
        <v>-80000</v>
      </c>
      <c r="L88" s="22">
        <v>57866</v>
      </c>
      <c r="M88" s="22">
        <v>6760528</v>
      </c>
      <c r="N88" s="22">
        <v>0</v>
      </c>
      <c r="O88" s="22">
        <v>0</v>
      </c>
      <c r="P88" s="22">
        <v>0</v>
      </c>
      <c r="Q88" s="22">
        <v>0</v>
      </c>
      <c r="R88" s="22">
        <v>361487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-5328975</v>
      </c>
      <c r="F89" s="22">
        <v>-1494029</v>
      </c>
      <c r="G89" s="22">
        <v>-5049769</v>
      </c>
      <c r="H89" s="22">
        <v>7846453</v>
      </c>
      <c r="I89" s="22">
        <v>0</v>
      </c>
      <c r="J89" s="22">
        <v>-6727238</v>
      </c>
      <c r="K89" s="22">
        <v>0</v>
      </c>
      <c r="L89" s="22">
        <v>69641</v>
      </c>
      <c r="M89" s="22">
        <v>7323629</v>
      </c>
      <c r="N89" s="22">
        <v>0</v>
      </c>
      <c r="O89" s="22">
        <v>-2463552</v>
      </c>
      <c r="P89" s="22">
        <v>0</v>
      </c>
      <c r="Q89" s="22">
        <v>1479000</v>
      </c>
      <c r="R89" s="22">
        <v>-4344840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12789629</v>
      </c>
      <c r="F90" s="22">
        <v>12287114</v>
      </c>
      <c r="G90" s="22">
        <v>-12248646</v>
      </c>
      <c r="H90" s="22">
        <v>1479504</v>
      </c>
      <c r="I90" s="22">
        <v>0</v>
      </c>
      <c r="J90" s="22">
        <v>-13955538</v>
      </c>
      <c r="K90" s="22">
        <v>-50000</v>
      </c>
      <c r="L90" s="22">
        <v>95884</v>
      </c>
      <c r="M90" s="22">
        <v>14352540</v>
      </c>
      <c r="N90" s="22">
        <v>0</v>
      </c>
      <c r="O90" s="22">
        <v>-170966</v>
      </c>
      <c r="P90" s="22">
        <v>0</v>
      </c>
      <c r="Q90" s="22">
        <v>126996</v>
      </c>
      <c r="R90" s="22">
        <v>14706517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538365</v>
      </c>
      <c r="F91" s="22">
        <v>1767529</v>
      </c>
      <c r="G91" s="22">
        <v>-657895</v>
      </c>
      <c r="H91" s="22">
        <v>4243</v>
      </c>
      <c r="I91" s="22">
        <v>0</v>
      </c>
      <c r="J91" s="22">
        <v>0</v>
      </c>
      <c r="K91" s="22">
        <v>-2360223</v>
      </c>
      <c r="L91" s="22">
        <v>37624</v>
      </c>
      <c r="M91" s="22">
        <v>1173516</v>
      </c>
      <c r="N91" s="22">
        <v>0</v>
      </c>
      <c r="O91" s="22">
        <v>-192790</v>
      </c>
      <c r="P91" s="22">
        <v>0</v>
      </c>
      <c r="Q91" s="22">
        <v>0</v>
      </c>
      <c r="R91" s="22">
        <v>310369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5635766</v>
      </c>
      <c r="G92" s="22">
        <v>-12824804</v>
      </c>
      <c r="H92" s="22">
        <v>1694086</v>
      </c>
      <c r="I92" s="22">
        <v>0</v>
      </c>
      <c r="J92" s="22">
        <v>0</v>
      </c>
      <c r="K92" s="22">
        <v>0</v>
      </c>
      <c r="L92" s="22">
        <v>119343</v>
      </c>
      <c r="M92" s="22">
        <v>5375609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320969</v>
      </c>
      <c r="F93" s="22">
        <v>2699746</v>
      </c>
      <c r="G93" s="22">
        <v>-1724164</v>
      </c>
      <c r="H93" s="22">
        <v>11000</v>
      </c>
      <c r="I93" s="22">
        <v>0</v>
      </c>
      <c r="J93" s="22">
        <v>-3292414</v>
      </c>
      <c r="K93" s="22">
        <v>0</v>
      </c>
      <c r="L93" s="22">
        <v>78214</v>
      </c>
      <c r="M93" s="22">
        <v>2365169</v>
      </c>
      <c r="N93" s="22">
        <v>0</v>
      </c>
      <c r="O93" s="22">
        <v>-136078</v>
      </c>
      <c r="P93" s="22">
        <v>0</v>
      </c>
      <c r="Q93" s="22">
        <v>0</v>
      </c>
      <c r="R93" s="22">
        <v>322442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1877713</v>
      </c>
      <c r="F94" s="22">
        <v>1097176</v>
      </c>
      <c r="G94" s="22">
        <v>-447154</v>
      </c>
      <c r="H94" s="22">
        <v>20904</v>
      </c>
      <c r="I94" s="22">
        <v>0</v>
      </c>
      <c r="J94" s="22">
        <v>-1112190</v>
      </c>
      <c r="K94" s="22">
        <v>0</v>
      </c>
      <c r="L94" s="22">
        <v>10283</v>
      </c>
      <c r="M94" s="22">
        <v>346018</v>
      </c>
      <c r="N94" s="22">
        <v>0</v>
      </c>
      <c r="O94" s="22">
        <v>0</v>
      </c>
      <c r="P94" s="22">
        <v>0</v>
      </c>
      <c r="Q94" s="22">
        <v>0</v>
      </c>
      <c r="R94" s="22">
        <v>1792750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786240</v>
      </c>
      <c r="F95" s="22">
        <v>1049495</v>
      </c>
      <c r="G95" s="22">
        <v>-275249</v>
      </c>
      <c r="H95" s="22">
        <v>0</v>
      </c>
      <c r="I95" s="22">
        <v>0</v>
      </c>
      <c r="J95" s="22">
        <v>-979621</v>
      </c>
      <c r="K95" s="22">
        <v>0</v>
      </c>
      <c r="L95" s="22">
        <v>0</v>
      </c>
      <c r="M95" s="22">
        <v>461180</v>
      </c>
      <c r="N95" s="22">
        <v>0</v>
      </c>
      <c r="O95" s="22">
        <v>-88398</v>
      </c>
      <c r="P95" s="22">
        <v>0</v>
      </c>
      <c r="Q95" s="22">
        <v>0</v>
      </c>
      <c r="R95" s="22">
        <v>953647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5218227</v>
      </c>
      <c r="F96" s="22">
        <v>13634732</v>
      </c>
      <c r="G96" s="22">
        <v>-8280782</v>
      </c>
      <c r="H96" s="22">
        <v>433603</v>
      </c>
      <c r="I96" s="22">
        <v>0</v>
      </c>
      <c r="J96" s="22">
        <v>-6838068</v>
      </c>
      <c r="K96" s="22">
        <v>-6639803</v>
      </c>
      <c r="L96" s="22">
        <v>544709</v>
      </c>
      <c r="M96" s="22">
        <v>8111479</v>
      </c>
      <c r="N96" s="22">
        <v>0</v>
      </c>
      <c r="O96" s="22">
        <v>-1113678</v>
      </c>
      <c r="P96" s="22">
        <v>0</v>
      </c>
      <c r="Q96" s="22">
        <v>-1245731</v>
      </c>
      <c r="R96" s="22">
        <v>3824688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-400956</v>
      </c>
      <c r="F97" s="22">
        <v>2672871</v>
      </c>
      <c r="G97" s="22">
        <v>0</v>
      </c>
      <c r="H97" s="22">
        <v>-379745</v>
      </c>
      <c r="I97" s="22">
        <v>0</v>
      </c>
      <c r="J97" s="22">
        <v>-3907505</v>
      </c>
      <c r="K97" s="22">
        <v>0</v>
      </c>
      <c r="L97" s="22">
        <v>0</v>
      </c>
      <c r="M97" s="22">
        <v>901464</v>
      </c>
      <c r="N97" s="22">
        <v>0</v>
      </c>
      <c r="O97" s="22">
        <v>-201504</v>
      </c>
      <c r="P97" s="22">
        <v>0</v>
      </c>
      <c r="Q97" s="22">
        <v>-45530</v>
      </c>
      <c r="R97" s="22">
        <v>-1360905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157176</v>
      </c>
      <c r="F98" s="22">
        <v>615310</v>
      </c>
      <c r="G98" s="22">
        <v>-635377</v>
      </c>
      <c r="H98" s="22">
        <v>1048</v>
      </c>
      <c r="I98" s="22">
        <v>0</v>
      </c>
      <c r="J98" s="22">
        <v>-346076</v>
      </c>
      <c r="K98" s="22">
        <v>0</v>
      </c>
      <c r="L98" s="22">
        <v>33375</v>
      </c>
      <c r="M98" s="22">
        <v>460262</v>
      </c>
      <c r="N98" s="22">
        <v>0</v>
      </c>
      <c r="O98" s="22">
        <v>-278977</v>
      </c>
      <c r="P98" s="22">
        <v>0</v>
      </c>
      <c r="Q98" s="22">
        <v>-6741</v>
      </c>
      <c r="R98" s="22">
        <v>0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1177073</v>
      </c>
      <c r="F99" s="22">
        <v>4906285</v>
      </c>
      <c r="G99" s="22">
        <v>-8298223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4777332</v>
      </c>
      <c r="N99" s="22">
        <v>0</v>
      </c>
      <c r="O99" s="22">
        <v>-1703683</v>
      </c>
      <c r="P99" s="22">
        <v>0</v>
      </c>
      <c r="Q99" s="22">
        <v>0</v>
      </c>
      <c r="R99" s="22">
        <v>858784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354029</v>
      </c>
      <c r="F100" s="22">
        <v>424056</v>
      </c>
      <c r="G100" s="22">
        <v>0</v>
      </c>
      <c r="H100" s="22">
        <v>-120554</v>
      </c>
      <c r="I100" s="22">
        <v>0</v>
      </c>
      <c r="J100" s="22">
        <v>-642543</v>
      </c>
      <c r="K100" s="22">
        <v>0</v>
      </c>
      <c r="L100" s="22">
        <v>41683</v>
      </c>
      <c r="M100" s="22">
        <v>547998</v>
      </c>
      <c r="N100" s="22">
        <v>0</v>
      </c>
      <c r="O100" s="22">
        <v>-138797</v>
      </c>
      <c r="P100" s="22">
        <v>0</v>
      </c>
      <c r="Q100" s="22">
        <v>0</v>
      </c>
      <c r="R100" s="22">
        <v>465872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446982</v>
      </c>
      <c r="F101" s="22">
        <v>7322410</v>
      </c>
      <c r="G101" s="22">
        <v>2317044</v>
      </c>
      <c r="H101" s="22">
        <v>0</v>
      </c>
      <c r="I101" s="22">
        <v>0</v>
      </c>
      <c r="J101" s="22">
        <v>-13510866</v>
      </c>
      <c r="K101" s="22">
        <v>0</v>
      </c>
      <c r="L101" s="22">
        <v>138061</v>
      </c>
      <c r="M101" s="22">
        <v>4614212</v>
      </c>
      <c r="N101" s="22">
        <v>0</v>
      </c>
      <c r="O101" s="22">
        <v>-1124323</v>
      </c>
      <c r="P101" s="22">
        <v>0</v>
      </c>
      <c r="Q101" s="22">
        <v>0</v>
      </c>
      <c r="R101" s="22">
        <v>203520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2076556</v>
      </c>
      <c r="F102" s="22">
        <v>530873</v>
      </c>
      <c r="G102" s="22">
        <v>-599098</v>
      </c>
      <c r="H102" s="22">
        <v>125946</v>
      </c>
      <c r="I102" s="22">
        <v>0</v>
      </c>
      <c r="J102" s="22">
        <v>-1791232</v>
      </c>
      <c r="K102" s="22">
        <v>0</v>
      </c>
      <c r="L102" s="22">
        <v>15599</v>
      </c>
      <c r="M102" s="22">
        <v>760970</v>
      </c>
      <c r="N102" s="22">
        <v>0</v>
      </c>
      <c r="O102" s="22">
        <v>-204313</v>
      </c>
      <c r="P102" s="22">
        <v>0</v>
      </c>
      <c r="Q102" s="22">
        <v>1161253</v>
      </c>
      <c r="R102" s="22">
        <v>2076554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1121889</v>
      </c>
      <c r="F103" s="22">
        <v>194354</v>
      </c>
      <c r="G103" s="22">
        <v>0</v>
      </c>
      <c r="H103" s="22">
        <v>-14000</v>
      </c>
      <c r="I103" s="22">
        <v>0</v>
      </c>
      <c r="J103" s="22">
        <v>-634321</v>
      </c>
      <c r="K103" s="22">
        <v>0</v>
      </c>
      <c r="L103" s="22">
        <v>0</v>
      </c>
      <c r="M103" s="22">
        <v>465573</v>
      </c>
      <c r="N103" s="22">
        <v>0</v>
      </c>
      <c r="O103" s="22">
        <v>-53436</v>
      </c>
      <c r="P103" s="22">
        <v>0</v>
      </c>
      <c r="Q103" s="22">
        <v>0</v>
      </c>
      <c r="R103" s="22">
        <v>1080059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188426</v>
      </c>
      <c r="F104" s="22">
        <v>2194775</v>
      </c>
      <c r="G104" s="22">
        <v>-85273</v>
      </c>
      <c r="H104" s="22">
        <v>0</v>
      </c>
      <c r="I104" s="22">
        <v>0</v>
      </c>
      <c r="J104" s="22">
        <v>-1770228</v>
      </c>
      <c r="K104" s="22">
        <v>-729614</v>
      </c>
      <c r="L104" s="22">
        <v>9721</v>
      </c>
      <c r="M104" s="22">
        <v>473126</v>
      </c>
      <c r="N104" s="22">
        <v>0</v>
      </c>
      <c r="O104" s="22">
        <v>-32631</v>
      </c>
      <c r="P104" s="22">
        <v>0</v>
      </c>
      <c r="Q104" s="22">
        <v>0</v>
      </c>
      <c r="R104" s="22">
        <v>248302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1074030</v>
      </c>
      <c r="F105" s="22">
        <v>2084363</v>
      </c>
      <c r="G105" s="22">
        <v>-1279451</v>
      </c>
      <c r="H105" s="22">
        <v>270842</v>
      </c>
      <c r="I105" s="22">
        <v>0</v>
      </c>
      <c r="J105" s="22">
        <v>-1907507</v>
      </c>
      <c r="K105" s="22">
        <v>0</v>
      </c>
      <c r="L105" s="22">
        <v>3267</v>
      </c>
      <c r="M105" s="22">
        <v>1055410</v>
      </c>
      <c r="N105" s="22">
        <v>0</v>
      </c>
      <c r="O105" s="22">
        <v>-145877</v>
      </c>
      <c r="P105" s="22">
        <v>0</v>
      </c>
      <c r="Q105" s="22">
        <v>5</v>
      </c>
      <c r="R105" s="22">
        <v>1155082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-155263</v>
      </c>
      <c r="F106" s="22">
        <v>1605532</v>
      </c>
      <c r="G106" s="22">
        <v>-1217121</v>
      </c>
      <c r="H106" s="22">
        <v>281608</v>
      </c>
      <c r="I106" s="22">
        <v>0</v>
      </c>
      <c r="J106" s="22">
        <v>-1425593</v>
      </c>
      <c r="K106" s="22">
        <v>0</v>
      </c>
      <c r="L106" s="22">
        <v>796527</v>
      </c>
      <c r="M106" s="22">
        <v>747652</v>
      </c>
      <c r="N106" s="22">
        <v>0</v>
      </c>
      <c r="O106" s="22">
        <v>-555595</v>
      </c>
      <c r="P106" s="22">
        <v>0</v>
      </c>
      <c r="Q106" s="22">
        <v>0</v>
      </c>
      <c r="R106" s="22">
        <v>77747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5191174</v>
      </c>
      <c r="F107" s="22">
        <v>16925803</v>
      </c>
      <c r="G107" s="22">
        <v>-21329641</v>
      </c>
      <c r="H107" s="22">
        <v>1287305</v>
      </c>
      <c r="I107" s="22">
        <v>0</v>
      </c>
      <c r="J107" s="22">
        <v>-9726826</v>
      </c>
      <c r="K107" s="22">
        <v>-1715784</v>
      </c>
      <c r="L107" s="22">
        <v>3234615</v>
      </c>
      <c r="M107" s="22">
        <v>8452274</v>
      </c>
      <c r="N107" s="22">
        <v>0</v>
      </c>
      <c r="O107" s="22">
        <v>-2021472</v>
      </c>
      <c r="P107" s="22">
        <v>0</v>
      </c>
      <c r="Q107" s="22">
        <v>6368912</v>
      </c>
      <c r="R107" s="22">
        <v>6666360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1458374</v>
      </c>
      <c r="F108" s="22">
        <v>1053199</v>
      </c>
      <c r="G108" s="22">
        <v>-1499411</v>
      </c>
      <c r="H108" s="22">
        <v>82500</v>
      </c>
      <c r="I108" s="22">
        <v>0</v>
      </c>
      <c r="J108" s="22">
        <v>-2135596</v>
      </c>
      <c r="K108" s="22">
        <v>0</v>
      </c>
      <c r="L108" s="22">
        <v>31794</v>
      </c>
      <c r="M108" s="22">
        <v>2119791</v>
      </c>
      <c r="N108" s="22">
        <v>0</v>
      </c>
      <c r="O108" s="22">
        <v>21635</v>
      </c>
      <c r="P108" s="22">
        <v>0</v>
      </c>
      <c r="Q108" s="22">
        <v>0</v>
      </c>
      <c r="R108" s="22">
        <v>1132286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-26319</v>
      </c>
      <c r="F109" s="22">
        <v>3211004</v>
      </c>
      <c r="G109" s="22">
        <v>-1149783</v>
      </c>
      <c r="H109" s="22">
        <v>147269</v>
      </c>
      <c r="I109" s="22">
        <v>0</v>
      </c>
      <c r="J109" s="22">
        <v>-1186723</v>
      </c>
      <c r="K109" s="22">
        <v>-2169576</v>
      </c>
      <c r="L109" s="22">
        <v>109180</v>
      </c>
      <c r="M109" s="22">
        <v>1776724</v>
      </c>
      <c r="N109" s="22">
        <v>0</v>
      </c>
      <c r="O109" s="22">
        <v>-658723</v>
      </c>
      <c r="P109" s="22">
        <v>0</v>
      </c>
      <c r="Q109" s="22">
        <v>0</v>
      </c>
      <c r="R109" s="22">
        <v>53053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756795</v>
      </c>
      <c r="F110" s="22">
        <v>2781200</v>
      </c>
      <c r="G110" s="22">
        <v>-52429</v>
      </c>
      <c r="H110" s="22">
        <v>0</v>
      </c>
      <c r="I110" s="22">
        <v>0</v>
      </c>
      <c r="J110" s="22">
        <v>-2310296</v>
      </c>
      <c r="K110" s="22">
        <v>-1251117</v>
      </c>
      <c r="L110" s="22">
        <v>330376</v>
      </c>
      <c r="M110" s="22">
        <v>482995</v>
      </c>
      <c r="N110" s="22">
        <v>0</v>
      </c>
      <c r="O110" s="22">
        <v>-132035</v>
      </c>
      <c r="P110" s="22">
        <v>0</v>
      </c>
      <c r="Q110" s="22">
        <v>0</v>
      </c>
      <c r="R110" s="22">
        <v>605489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1651348</v>
      </c>
      <c r="F111" s="22">
        <v>3248577</v>
      </c>
      <c r="G111" s="22">
        <v>-282044</v>
      </c>
      <c r="H111" s="22">
        <v>79041</v>
      </c>
      <c r="I111" s="22">
        <v>0</v>
      </c>
      <c r="J111" s="22">
        <v>-4931259</v>
      </c>
      <c r="K111" s="22">
        <v>-11220</v>
      </c>
      <c r="L111" s="22">
        <v>84410</v>
      </c>
      <c r="M111" s="22">
        <v>2189742</v>
      </c>
      <c r="N111" s="22">
        <v>0</v>
      </c>
      <c r="O111" s="22">
        <v>-377247</v>
      </c>
      <c r="P111" s="22">
        <v>0</v>
      </c>
      <c r="Q111" s="22">
        <v>0</v>
      </c>
      <c r="R111" s="22">
        <v>1651348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1121800</v>
      </c>
      <c r="F112" s="22">
        <v>1799980</v>
      </c>
      <c r="G112" s="22">
        <v>-4692804</v>
      </c>
      <c r="H112" s="22">
        <v>1969770</v>
      </c>
      <c r="I112" s="22">
        <v>0</v>
      </c>
      <c r="J112" s="22">
        <v>1354824</v>
      </c>
      <c r="K112" s="22">
        <v>-86387</v>
      </c>
      <c r="L112" s="22">
        <v>262958</v>
      </c>
      <c r="M112" s="22">
        <v>2624202</v>
      </c>
      <c r="N112" s="22">
        <v>0</v>
      </c>
      <c r="O112" s="22">
        <v>-1336520</v>
      </c>
      <c r="P112" s="22">
        <v>0</v>
      </c>
      <c r="Q112" s="22">
        <v>0</v>
      </c>
      <c r="R112" s="22">
        <v>3017823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297483</v>
      </c>
      <c r="G113" s="22">
        <v>0</v>
      </c>
      <c r="H113" s="22">
        <v>373538</v>
      </c>
      <c r="I113" s="22">
        <v>0</v>
      </c>
      <c r="J113" s="22">
        <v>-1990573</v>
      </c>
      <c r="K113" s="22">
        <v>0</v>
      </c>
      <c r="L113" s="22">
        <v>511699</v>
      </c>
      <c r="M113" s="22">
        <v>863507</v>
      </c>
      <c r="N113" s="22">
        <v>0</v>
      </c>
      <c r="O113" s="22">
        <v>-55654</v>
      </c>
      <c r="P113" s="22">
        <v>0</v>
      </c>
      <c r="Q113" s="22">
        <v>0</v>
      </c>
      <c r="R113" s="22">
        <v>0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75005</v>
      </c>
      <c r="F114" s="22">
        <v>35928637</v>
      </c>
      <c r="G114" s="22">
        <v>-16106516</v>
      </c>
      <c r="H114" s="22">
        <v>205900</v>
      </c>
      <c r="I114" s="22">
        <v>0</v>
      </c>
      <c r="J114" s="22">
        <v>-14712732</v>
      </c>
      <c r="K114" s="22">
        <v>-15808606</v>
      </c>
      <c r="L114" s="22">
        <v>2117</v>
      </c>
      <c r="M114" s="22">
        <v>9502592</v>
      </c>
      <c r="N114" s="22">
        <v>0</v>
      </c>
      <c r="O114" s="22">
        <v>-6856588</v>
      </c>
      <c r="P114" s="22">
        <v>0</v>
      </c>
      <c r="Q114" s="22">
        <v>8000000</v>
      </c>
      <c r="R114" s="22">
        <v>229809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381886</v>
      </c>
      <c r="F115" s="22">
        <v>419838</v>
      </c>
      <c r="G115" s="22">
        <v>-657724</v>
      </c>
      <c r="H115" s="22">
        <v>0</v>
      </c>
      <c r="I115" s="22">
        <v>0</v>
      </c>
      <c r="J115" s="22">
        <v>-464853</v>
      </c>
      <c r="K115" s="22">
        <v>-11150</v>
      </c>
      <c r="L115" s="22">
        <v>89899</v>
      </c>
      <c r="M115" s="22">
        <v>434068</v>
      </c>
      <c r="N115" s="22">
        <v>0</v>
      </c>
      <c r="O115" s="22">
        <v>-83220</v>
      </c>
      <c r="P115" s="22">
        <v>0</v>
      </c>
      <c r="Q115" s="22">
        <v>0</v>
      </c>
      <c r="R115" s="22">
        <v>108744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55848</v>
      </c>
      <c r="F116" s="22">
        <v>5638341</v>
      </c>
      <c r="G116" s="22">
        <v>-829488</v>
      </c>
      <c r="H116" s="22">
        <v>25000</v>
      </c>
      <c r="I116" s="22">
        <v>0</v>
      </c>
      <c r="J116" s="22">
        <v>-2684016</v>
      </c>
      <c r="K116" s="22">
        <v>-1647677</v>
      </c>
      <c r="L116" s="22">
        <v>43665</v>
      </c>
      <c r="M116" s="22">
        <v>1119330</v>
      </c>
      <c r="N116" s="22">
        <v>0</v>
      </c>
      <c r="O116" s="22">
        <v>-345204</v>
      </c>
      <c r="P116" s="22">
        <v>0</v>
      </c>
      <c r="Q116" s="22">
        <v>0</v>
      </c>
      <c r="R116" s="22">
        <v>1375799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414842</v>
      </c>
      <c r="F117" s="22">
        <v>-131940</v>
      </c>
      <c r="G117" s="22">
        <v>0</v>
      </c>
      <c r="H117" s="22">
        <v>60794</v>
      </c>
      <c r="I117" s="22">
        <v>0</v>
      </c>
      <c r="J117" s="22">
        <v>-381530</v>
      </c>
      <c r="K117" s="22">
        <v>0</v>
      </c>
      <c r="L117" s="22">
        <v>0</v>
      </c>
      <c r="M117" s="22">
        <v>387196</v>
      </c>
      <c r="N117" s="22">
        <v>0</v>
      </c>
      <c r="O117" s="22">
        <v>-50244</v>
      </c>
      <c r="P117" s="22">
        <v>0</v>
      </c>
      <c r="Q117" s="22">
        <v>0</v>
      </c>
      <c r="R117" s="22">
        <v>299118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2448608</v>
      </c>
      <c r="F118" s="22">
        <v>6258613</v>
      </c>
      <c r="G118" s="22">
        <v>-2783373</v>
      </c>
      <c r="H118" s="22">
        <v>-7595860</v>
      </c>
      <c r="I118" s="22">
        <v>0</v>
      </c>
      <c r="J118" s="22">
        <v>23</v>
      </c>
      <c r="K118" s="22">
        <v>0</v>
      </c>
      <c r="L118" s="22">
        <v>40002</v>
      </c>
      <c r="M118" s="22">
        <v>2777130</v>
      </c>
      <c r="N118" s="22">
        <v>0</v>
      </c>
      <c r="O118" s="22">
        <v>-232695</v>
      </c>
      <c r="P118" s="22">
        <v>0</v>
      </c>
      <c r="Q118" s="22">
        <v>0</v>
      </c>
      <c r="R118" s="22">
        <v>1310179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751200</v>
      </c>
      <c r="F119" s="22">
        <v>3613517</v>
      </c>
      <c r="G119" s="22">
        <v>-72853</v>
      </c>
      <c r="H119" s="22">
        <v>0</v>
      </c>
      <c r="I119" s="22">
        <v>0</v>
      </c>
      <c r="J119" s="22">
        <v>-4480258</v>
      </c>
      <c r="K119" s="22">
        <v>0</v>
      </c>
      <c r="L119" s="22">
        <v>74132</v>
      </c>
      <c r="M119" s="22">
        <v>1870864</v>
      </c>
      <c r="N119" s="22">
        <v>0</v>
      </c>
      <c r="O119" s="22">
        <v>-725000</v>
      </c>
      <c r="P119" s="22">
        <v>0</v>
      </c>
      <c r="Q119" s="22">
        <v>0</v>
      </c>
      <c r="R119" s="22">
        <v>1031602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2202358</v>
      </c>
      <c r="F120" s="22">
        <v>121543</v>
      </c>
      <c r="G120" s="22">
        <v>-957266</v>
      </c>
      <c r="H120" s="22">
        <v>0</v>
      </c>
      <c r="I120" s="22">
        <v>0</v>
      </c>
      <c r="J120" s="22">
        <v>-3121529</v>
      </c>
      <c r="K120" s="22">
        <v>0</v>
      </c>
      <c r="L120" s="22">
        <v>0</v>
      </c>
      <c r="M120" s="22">
        <v>6131021</v>
      </c>
      <c r="N120" s="22">
        <v>0</v>
      </c>
      <c r="O120" s="22">
        <v>-1215396</v>
      </c>
      <c r="P120" s="22">
        <v>0</v>
      </c>
      <c r="Q120" s="22">
        <v>0</v>
      </c>
      <c r="R120" s="22">
        <v>3160731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3810673</v>
      </c>
      <c r="F121" s="22">
        <v>2445400</v>
      </c>
      <c r="G121" s="22">
        <v>-1472864</v>
      </c>
      <c r="H121" s="22">
        <v>504202</v>
      </c>
      <c r="I121" s="22">
        <v>0</v>
      </c>
      <c r="J121" s="22">
        <v>-3240414</v>
      </c>
      <c r="K121" s="22">
        <v>0</v>
      </c>
      <c r="L121" s="22">
        <v>7300</v>
      </c>
      <c r="M121" s="22">
        <v>4513468</v>
      </c>
      <c r="N121" s="22">
        <v>0</v>
      </c>
      <c r="O121" s="22">
        <v>-862000</v>
      </c>
      <c r="P121" s="22">
        <v>0</v>
      </c>
      <c r="Q121" s="22">
        <v>0</v>
      </c>
      <c r="R121" s="22">
        <v>5705764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1384753</v>
      </c>
      <c r="F122" s="22">
        <v>44583</v>
      </c>
      <c r="G122" s="22">
        <v>-65000</v>
      </c>
      <c r="H122" s="22">
        <v>0</v>
      </c>
      <c r="I122" s="22">
        <v>0</v>
      </c>
      <c r="J122" s="22">
        <v>-273065</v>
      </c>
      <c r="K122" s="22">
        <v>0</v>
      </c>
      <c r="L122" s="22">
        <v>0</v>
      </c>
      <c r="M122" s="22">
        <v>478057</v>
      </c>
      <c r="N122" s="22">
        <v>0</v>
      </c>
      <c r="O122" s="22">
        <v>-252354</v>
      </c>
      <c r="P122" s="22">
        <v>0</v>
      </c>
      <c r="Q122" s="22">
        <v>0</v>
      </c>
      <c r="R122" s="22">
        <v>1316974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3877960</v>
      </c>
      <c r="F123" s="22">
        <v>8874928</v>
      </c>
      <c r="G123" s="22">
        <v>-3509062</v>
      </c>
      <c r="H123" s="22">
        <v>0</v>
      </c>
      <c r="I123" s="22">
        <v>0</v>
      </c>
      <c r="J123" s="22">
        <v>-5359085</v>
      </c>
      <c r="K123" s="22">
        <v>0</v>
      </c>
      <c r="L123" s="22">
        <v>592178</v>
      </c>
      <c r="M123" s="22">
        <v>3978559</v>
      </c>
      <c r="N123" s="22">
        <v>0</v>
      </c>
      <c r="O123" s="22">
        <v>-2738383</v>
      </c>
      <c r="P123" s="22">
        <v>0</v>
      </c>
      <c r="Q123" s="22">
        <v>-1355831</v>
      </c>
      <c r="R123" s="22">
        <v>4361264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860489</v>
      </c>
      <c r="F124" s="22">
        <v>1003884</v>
      </c>
      <c r="G124" s="22">
        <v>-527739</v>
      </c>
      <c r="H124" s="22">
        <v>0</v>
      </c>
      <c r="I124" s="22">
        <v>0</v>
      </c>
      <c r="J124" s="22">
        <v>-1078702</v>
      </c>
      <c r="K124" s="22">
        <v>0</v>
      </c>
      <c r="L124" s="22">
        <v>161006</v>
      </c>
      <c r="M124" s="22">
        <v>1007457</v>
      </c>
      <c r="N124" s="22">
        <v>0</v>
      </c>
      <c r="O124" s="22">
        <v>-1538544</v>
      </c>
      <c r="P124" s="22">
        <v>0</v>
      </c>
      <c r="Q124" s="22">
        <v>972419</v>
      </c>
      <c r="R124" s="22">
        <v>860270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605122</v>
      </c>
      <c r="F125" s="22">
        <v>2085020</v>
      </c>
      <c r="G125" s="22">
        <v>-1280172</v>
      </c>
      <c r="H125" s="22">
        <v>627774</v>
      </c>
      <c r="I125" s="22">
        <v>0</v>
      </c>
      <c r="J125" s="22">
        <v>-2392864</v>
      </c>
      <c r="K125" s="22">
        <v>0</v>
      </c>
      <c r="L125" s="22">
        <v>0</v>
      </c>
      <c r="M125" s="22">
        <v>1715084</v>
      </c>
      <c r="N125" s="22">
        <v>0</v>
      </c>
      <c r="O125" s="22">
        <v>-754840</v>
      </c>
      <c r="P125" s="22">
        <v>0</v>
      </c>
      <c r="Q125" s="22">
        <v>0</v>
      </c>
      <c r="R125" s="22">
        <v>605124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215297</v>
      </c>
      <c r="F126" s="22">
        <v>-144674</v>
      </c>
      <c r="G126" s="22">
        <v>-273626</v>
      </c>
      <c r="H126" s="22">
        <v>165679</v>
      </c>
      <c r="I126" s="22">
        <v>0</v>
      </c>
      <c r="J126" s="22">
        <v>-130112</v>
      </c>
      <c r="K126" s="22">
        <v>0</v>
      </c>
      <c r="L126" s="22">
        <v>0</v>
      </c>
      <c r="M126" s="22">
        <v>465643</v>
      </c>
      <c r="N126" s="22">
        <v>0</v>
      </c>
      <c r="O126" s="22">
        <v>-83766</v>
      </c>
      <c r="P126" s="22">
        <v>0</v>
      </c>
      <c r="Q126" s="22">
        <v>0</v>
      </c>
      <c r="R126" s="22">
        <v>214441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1858332</v>
      </c>
      <c r="F127" s="22">
        <v>2002976</v>
      </c>
      <c r="G127" s="22">
        <v>-1600000</v>
      </c>
      <c r="H127" s="22">
        <v>2500</v>
      </c>
      <c r="I127" s="22">
        <v>0</v>
      </c>
      <c r="J127" s="22">
        <v>-1837614</v>
      </c>
      <c r="K127" s="22">
        <v>0</v>
      </c>
      <c r="L127" s="22">
        <v>80366</v>
      </c>
      <c r="M127" s="22">
        <v>1484878</v>
      </c>
      <c r="N127" s="22">
        <v>0</v>
      </c>
      <c r="O127" s="22">
        <v>-110506</v>
      </c>
      <c r="P127" s="22">
        <v>0</v>
      </c>
      <c r="Q127" s="22">
        <v>0</v>
      </c>
      <c r="R127" s="22">
        <v>1880932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9197855</v>
      </c>
      <c r="F128" s="22">
        <v>17393086</v>
      </c>
      <c r="G128" s="22">
        <v>-2455449</v>
      </c>
      <c r="H128" s="22">
        <v>0</v>
      </c>
      <c r="I128" s="22">
        <v>0</v>
      </c>
      <c r="J128" s="22">
        <v>-21824704</v>
      </c>
      <c r="K128" s="22">
        <v>0</v>
      </c>
      <c r="L128" s="22">
        <v>0</v>
      </c>
      <c r="M128" s="22">
        <v>947177</v>
      </c>
      <c r="N128" s="22">
        <v>0</v>
      </c>
      <c r="O128" s="22">
        <v>-114466</v>
      </c>
      <c r="P128" s="22">
        <v>0</v>
      </c>
      <c r="Q128" s="22">
        <v>0</v>
      </c>
      <c r="R128" s="22">
        <v>3143499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303893</v>
      </c>
      <c r="G129" s="22">
        <v>-93515</v>
      </c>
      <c r="H129" s="22">
        <v>0</v>
      </c>
      <c r="I129" s="22">
        <v>0</v>
      </c>
      <c r="J129" s="22">
        <v>1432683</v>
      </c>
      <c r="K129" s="22">
        <v>0</v>
      </c>
      <c r="L129" s="22">
        <v>45270</v>
      </c>
      <c r="M129" s="22">
        <v>1129304</v>
      </c>
      <c r="N129" s="22">
        <v>0</v>
      </c>
      <c r="O129" s="22">
        <v>-653739</v>
      </c>
      <c r="P129" s="22">
        <v>0</v>
      </c>
      <c r="Q129" s="22">
        <v>-2163896</v>
      </c>
      <c r="R129" s="22">
        <v>0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1936713</v>
      </c>
      <c r="F130" s="22">
        <v>649928</v>
      </c>
      <c r="G130" s="22">
        <v>-714925</v>
      </c>
      <c r="H130" s="22">
        <v>760512</v>
      </c>
      <c r="I130" s="22">
        <v>0</v>
      </c>
      <c r="J130" s="22">
        <v>-1785355</v>
      </c>
      <c r="K130" s="22">
        <v>0</v>
      </c>
      <c r="L130" s="22">
        <v>17550</v>
      </c>
      <c r="M130" s="22">
        <v>1206424</v>
      </c>
      <c r="N130" s="22">
        <v>0</v>
      </c>
      <c r="O130" s="22">
        <v>0</v>
      </c>
      <c r="P130" s="22">
        <v>0</v>
      </c>
      <c r="Q130" s="22">
        <v>0</v>
      </c>
      <c r="R130" s="22">
        <v>2070847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6654804</v>
      </c>
      <c r="G131" s="22">
        <v>-1521051</v>
      </c>
      <c r="H131" s="22">
        <v>370533</v>
      </c>
      <c r="I131" s="22">
        <v>0</v>
      </c>
      <c r="J131" s="22">
        <v>-5960506</v>
      </c>
      <c r="K131" s="22">
        <v>0</v>
      </c>
      <c r="L131" s="22">
        <v>5563</v>
      </c>
      <c r="M131" s="22">
        <v>1193211</v>
      </c>
      <c r="N131" s="22">
        <v>0</v>
      </c>
      <c r="O131" s="22">
        <v>-742554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382657</v>
      </c>
      <c r="F132" s="22">
        <v>569702</v>
      </c>
      <c r="G132" s="22">
        <v>-5052</v>
      </c>
      <c r="H132" s="22">
        <v>16067</v>
      </c>
      <c r="I132" s="22">
        <v>0</v>
      </c>
      <c r="J132" s="22">
        <v>-797071</v>
      </c>
      <c r="K132" s="22">
        <v>0</v>
      </c>
      <c r="L132" s="22">
        <v>0</v>
      </c>
      <c r="M132" s="22">
        <v>267981</v>
      </c>
      <c r="N132" s="22">
        <v>0</v>
      </c>
      <c r="O132" s="22">
        <v>0</v>
      </c>
      <c r="P132" s="22">
        <v>0</v>
      </c>
      <c r="Q132" s="22">
        <v>0</v>
      </c>
      <c r="R132" s="22">
        <v>434284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4304777</v>
      </c>
      <c r="F133" s="22">
        <v>1145895</v>
      </c>
      <c r="G133" s="22">
        <v>-250000</v>
      </c>
      <c r="H133" s="22">
        <v>44663</v>
      </c>
      <c r="I133" s="22">
        <v>0</v>
      </c>
      <c r="J133" s="22">
        <v>-1641874</v>
      </c>
      <c r="K133" s="22">
        <v>0</v>
      </c>
      <c r="L133" s="22">
        <v>0</v>
      </c>
      <c r="M133" s="22">
        <v>950084</v>
      </c>
      <c r="N133" s="22">
        <v>0</v>
      </c>
      <c r="O133" s="22">
        <v>0</v>
      </c>
      <c r="P133" s="22">
        <v>0</v>
      </c>
      <c r="Q133" s="22">
        <v>0</v>
      </c>
      <c r="R133" s="22">
        <v>4553545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672972</v>
      </c>
      <c r="F134" s="22">
        <v>554300</v>
      </c>
      <c r="G134" s="22">
        <v>-186852</v>
      </c>
      <c r="H134" s="22">
        <v>75333</v>
      </c>
      <c r="I134" s="22">
        <v>0</v>
      </c>
      <c r="J134" s="22">
        <v>-316294</v>
      </c>
      <c r="K134" s="22">
        <v>0</v>
      </c>
      <c r="L134" s="22">
        <v>27000</v>
      </c>
      <c r="M134" s="22">
        <v>276426</v>
      </c>
      <c r="N134" s="22">
        <v>0</v>
      </c>
      <c r="O134" s="22">
        <v>-75333</v>
      </c>
      <c r="P134" s="22">
        <v>0</v>
      </c>
      <c r="Q134" s="22">
        <v>0</v>
      </c>
      <c r="R134" s="22">
        <v>1027552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-2994316</v>
      </c>
      <c r="F135" s="22">
        <v>-2076799</v>
      </c>
      <c r="G135" s="22">
        <v>-830309</v>
      </c>
      <c r="H135" s="22">
        <v>358875</v>
      </c>
      <c r="I135" s="22">
        <v>0</v>
      </c>
      <c r="J135" s="22">
        <v>-1852645</v>
      </c>
      <c r="K135" s="22">
        <v>0</v>
      </c>
      <c r="L135" s="22">
        <v>26056</v>
      </c>
      <c r="M135" s="22">
        <v>4859014</v>
      </c>
      <c r="N135" s="22">
        <v>0</v>
      </c>
      <c r="O135" s="22">
        <v>-432723</v>
      </c>
      <c r="P135" s="22">
        <v>0</v>
      </c>
      <c r="Q135" s="22">
        <v>147041</v>
      </c>
      <c r="R135" s="22">
        <v>-2795783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4119594</v>
      </c>
      <c r="F136" s="22">
        <v>622254</v>
      </c>
      <c r="G136" s="22">
        <v>0</v>
      </c>
      <c r="H136" s="22">
        <v>-2474992</v>
      </c>
      <c r="I136" s="22">
        <v>0</v>
      </c>
      <c r="J136" s="22">
        <v>0</v>
      </c>
      <c r="K136" s="22">
        <v>0</v>
      </c>
      <c r="L136" s="22">
        <v>0</v>
      </c>
      <c r="M136" s="22">
        <v>2067259</v>
      </c>
      <c r="N136" s="22">
        <v>0</v>
      </c>
      <c r="O136" s="22">
        <v>405744</v>
      </c>
      <c r="P136" s="22">
        <v>0</v>
      </c>
      <c r="Q136" s="22">
        <v>0</v>
      </c>
      <c r="R136" s="22">
        <v>4739859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-31501134</v>
      </c>
      <c r="F137" s="22">
        <v>31761622</v>
      </c>
      <c r="G137" s="22">
        <v>-3594658</v>
      </c>
      <c r="H137" s="22">
        <v>374649</v>
      </c>
      <c r="I137" s="22">
        <v>0</v>
      </c>
      <c r="J137" s="22">
        <v>-14927075</v>
      </c>
      <c r="K137" s="22">
        <v>-1005365</v>
      </c>
      <c r="L137" s="22">
        <v>38654</v>
      </c>
      <c r="M137" s="22">
        <v>6576184</v>
      </c>
      <c r="N137" s="22">
        <v>0</v>
      </c>
      <c r="O137" s="22">
        <v>-864716</v>
      </c>
      <c r="P137" s="22">
        <v>0</v>
      </c>
      <c r="Q137" s="22">
        <v>0</v>
      </c>
      <c r="R137" s="22">
        <v>-13141839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712690</v>
      </c>
      <c r="F138" s="22">
        <v>3104603</v>
      </c>
      <c r="G138" s="22">
        <v>0</v>
      </c>
      <c r="H138" s="22">
        <v>50256</v>
      </c>
      <c r="I138" s="22">
        <v>0</v>
      </c>
      <c r="J138" s="22">
        <v>-6228706</v>
      </c>
      <c r="K138" s="22">
        <v>0</v>
      </c>
      <c r="L138" s="22">
        <v>125072</v>
      </c>
      <c r="M138" s="22">
        <v>4463497</v>
      </c>
      <c r="N138" s="22">
        <v>0</v>
      </c>
      <c r="O138" s="22">
        <v>-2344034</v>
      </c>
      <c r="P138" s="22">
        <v>0</v>
      </c>
      <c r="Q138" s="22">
        <v>0</v>
      </c>
      <c r="R138" s="22">
        <v>-116622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3615958</v>
      </c>
      <c r="F139" s="22">
        <v>4337979</v>
      </c>
      <c r="G139" s="22">
        <v>-1212397</v>
      </c>
      <c r="H139" s="22">
        <v>0</v>
      </c>
      <c r="I139" s="22">
        <v>0</v>
      </c>
      <c r="J139" s="22">
        <v>-4479080</v>
      </c>
      <c r="K139" s="22">
        <v>0</v>
      </c>
      <c r="L139" s="22">
        <v>0</v>
      </c>
      <c r="M139" s="22">
        <v>3585325</v>
      </c>
      <c r="N139" s="22">
        <v>0</v>
      </c>
      <c r="O139" s="22">
        <v>0</v>
      </c>
      <c r="P139" s="22">
        <v>0</v>
      </c>
      <c r="Q139" s="22">
        <v>0</v>
      </c>
      <c r="R139" s="22">
        <v>5847785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297484</v>
      </c>
      <c r="F140" s="22">
        <v>178506</v>
      </c>
      <c r="G140" s="22">
        <v>-62965</v>
      </c>
      <c r="H140" s="22">
        <v>0</v>
      </c>
      <c r="I140" s="22">
        <v>0</v>
      </c>
      <c r="J140" s="22">
        <v>-706430</v>
      </c>
      <c r="K140" s="22">
        <v>0</v>
      </c>
      <c r="L140" s="22">
        <v>10696</v>
      </c>
      <c r="M140" s="22">
        <v>458390</v>
      </c>
      <c r="N140" s="22">
        <v>0</v>
      </c>
      <c r="O140" s="22">
        <v>-18528</v>
      </c>
      <c r="P140" s="22">
        <v>0</v>
      </c>
      <c r="Q140" s="22">
        <v>0</v>
      </c>
      <c r="R140" s="22">
        <v>157154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156416</v>
      </c>
      <c r="F141" s="22">
        <v>633793</v>
      </c>
      <c r="G141" s="22">
        <v>-281166</v>
      </c>
      <c r="H141" s="22">
        <v>182898</v>
      </c>
      <c r="I141" s="22">
        <v>0</v>
      </c>
      <c r="J141" s="22">
        <v>-1119696</v>
      </c>
      <c r="K141" s="22">
        <v>0</v>
      </c>
      <c r="L141" s="22">
        <v>22450</v>
      </c>
      <c r="M141" s="22">
        <v>505983</v>
      </c>
      <c r="N141" s="22">
        <v>0</v>
      </c>
      <c r="O141" s="22">
        <v>-142694</v>
      </c>
      <c r="P141" s="22">
        <v>0</v>
      </c>
      <c r="Q141" s="22">
        <v>249069</v>
      </c>
      <c r="R141" s="22">
        <v>207053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1135361</v>
      </c>
      <c r="F142" s="22">
        <v>726226</v>
      </c>
      <c r="G142" s="22">
        <v>0</v>
      </c>
      <c r="H142" s="22">
        <v>0</v>
      </c>
      <c r="I142" s="22">
        <v>0</v>
      </c>
      <c r="J142" s="22">
        <v>-708262</v>
      </c>
      <c r="K142" s="22">
        <v>0</v>
      </c>
      <c r="L142" s="22">
        <v>0</v>
      </c>
      <c r="M142" s="22">
        <v>948215</v>
      </c>
      <c r="N142" s="22">
        <v>0</v>
      </c>
      <c r="O142" s="22">
        <v>-86416</v>
      </c>
      <c r="P142" s="22">
        <v>0</v>
      </c>
      <c r="Q142" s="22">
        <v>0</v>
      </c>
      <c r="R142" s="22">
        <v>2015124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1720384</v>
      </c>
      <c r="F143" s="22">
        <v>247061</v>
      </c>
      <c r="G143" s="22">
        <v>-203495</v>
      </c>
      <c r="H143" s="22">
        <v>8000</v>
      </c>
      <c r="I143" s="22">
        <v>0</v>
      </c>
      <c r="J143" s="22">
        <v>-456540</v>
      </c>
      <c r="K143" s="22">
        <v>0</v>
      </c>
      <c r="L143" s="22">
        <v>55082</v>
      </c>
      <c r="M143" s="22">
        <v>535331</v>
      </c>
      <c r="N143" s="22">
        <v>0</v>
      </c>
      <c r="O143" s="22">
        <v>-428493</v>
      </c>
      <c r="P143" s="22">
        <v>0</v>
      </c>
      <c r="Q143" s="22">
        <v>0</v>
      </c>
      <c r="R143" s="22">
        <v>1477330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463357</v>
      </c>
      <c r="F144" s="22">
        <v>2627965</v>
      </c>
      <c r="G144" s="22">
        <v>-51646</v>
      </c>
      <c r="H144" s="22">
        <v>0</v>
      </c>
      <c r="I144" s="22">
        <v>0</v>
      </c>
      <c r="J144" s="22">
        <v>-3676400</v>
      </c>
      <c r="K144" s="22">
        <v>0</v>
      </c>
      <c r="L144" s="22">
        <v>93515</v>
      </c>
      <c r="M144" s="22">
        <v>628611</v>
      </c>
      <c r="N144" s="22">
        <v>0</v>
      </c>
      <c r="O144" s="22">
        <v>-94829</v>
      </c>
      <c r="P144" s="22">
        <v>0</v>
      </c>
      <c r="Q144" s="22">
        <v>111154</v>
      </c>
      <c r="R144" s="22">
        <v>101727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567724</v>
      </c>
      <c r="F145" s="22">
        <v>-643371</v>
      </c>
      <c r="G145" s="22">
        <v>-88850</v>
      </c>
      <c r="H145" s="22">
        <v>0</v>
      </c>
      <c r="I145" s="22">
        <v>0</v>
      </c>
      <c r="J145" s="22">
        <v>-273150</v>
      </c>
      <c r="K145" s="22">
        <v>0</v>
      </c>
      <c r="L145" s="22">
        <v>60316</v>
      </c>
      <c r="M145" s="22">
        <v>1129777</v>
      </c>
      <c r="N145" s="22">
        <v>0</v>
      </c>
      <c r="O145" s="22">
        <v>-251339</v>
      </c>
      <c r="P145" s="22">
        <v>0</v>
      </c>
      <c r="Q145" s="22">
        <v>0</v>
      </c>
      <c r="R145" s="22">
        <v>501107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-145410</v>
      </c>
      <c r="F146" s="22">
        <v>1563985</v>
      </c>
      <c r="G146" s="22">
        <v>27869</v>
      </c>
      <c r="H146" s="22">
        <v>0</v>
      </c>
      <c r="I146" s="22">
        <v>0</v>
      </c>
      <c r="J146" s="22">
        <v>-1636113</v>
      </c>
      <c r="K146" s="22">
        <v>0</v>
      </c>
      <c r="L146" s="22">
        <v>5954</v>
      </c>
      <c r="M146" s="22">
        <v>868651</v>
      </c>
      <c r="N146" s="22">
        <v>0</v>
      </c>
      <c r="O146" s="22">
        <v>-154745</v>
      </c>
      <c r="P146" s="22">
        <v>0</v>
      </c>
      <c r="Q146" s="22">
        <v>-80871</v>
      </c>
      <c r="R146" s="22">
        <v>449320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556615</v>
      </c>
      <c r="F147" s="22">
        <v>1164955</v>
      </c>
      <c r="G147" s="22">
        <v>-274108</v>
      </c>
      <c r="H147" s="22">
        <v>55000</v>
      </c>
      <c r="I147" s="22">
        <v>0</v>
      </c>
      <c r="J147" s="22">
        <v>-1463520</v>
      </c>
      <c r="K147" s="22">
        <v>0</v>
      </c>
      <c r="L147" s="22">
        <v>243481</v>
      </c>
      <c r="M147" s="22">
        <v>299794</v>
      </c>
      <c r="N147" s="22">
        <v>0</v>
      </c>
      <c r="O147" s="22">
        <v>-14863</v>
      </c>
      <c r="P147" s="22">
        <v>0</v>
      </c>
      <c r="Q147" s="22">
        <v>0</v>
      </c>
      <c r="R147" s="22">
        <v>567354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1256825</v>
      </c>
      <c r="F148" s="22">
        <v>549056</v>
      </c>
      <c r="G148" s="22">
        <v>0</v>
      </c>
      <c r="H148" s="22">
        <v>0</v>
      </c>
      <c r="I148" s="22">
        <v>0</v>
      </c>
      <c r="J148" s="22">
        <v>-829651</v>
      </c>
      <c r="K148" s="22">
        <v>0</v>
      </c>
      <c r="L148" s="22">
        <v>0</v>
      </c>
      <c r="M148" s="22">
        <v>504354</v>
      </c>
      <c r="N148" s="22">
        <v>0</v>
      </c>
      <c r="O148" s="22">
        <v>0</v>
      </c>
      <c r="P148" s="22">
        <v>0</v>
      </c>
      <c r="Q148" s="22">
        <v>0</v>
      </c>
      <c r="R148" s="22">
        <v>1480584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973069</v>
      </c>
      <c r="G149" s="22">
        <v>-297262</v>
      </c>
      <c r="H149" s="22">
        <v>0</v>
      </c>
      <c r="I149" s="22">
        <v>0</v>
      </c>
      <c r="J149" s="22">
        <v>-1219281</v>
      </c>
      <c r="K149" s="22">
        <v>0</v>
      </c>
      <c r="L149" s="22">
        <v>1712</v>
      </c>
      <c r="M149" s="22">
        <v>584101</v>
      </c>
      <c r="N149" s="22">
        <v>0</v>
      </c>
      <c r="O149" s="22">
        <v>-42339</v>
      </c>
      <c r="P149" s="22">
        <v>0</v>
      </c>
      <c r="Q149" s="22">
        <v>2</v>
      </c>
      <c r="R149" s="22">
        <v>2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1335865</v>
      </c>
      <c r="G150" s="22">
        <v>-2455050</v>
      </c>
      <c r="H150" s="22">
        <v>500000</v>
      </c>
      <c r="I150" s="22">
        <v>0</v>
      </c>
      <c r="J150" s="22">
        <v>-2688942</v>
      </c>
      <c r="K150" s="22">
        <v>-2047175</v>
      </c>
      <c r="L150" s="22">
        <v>306488</v>
      </c>
      <c r="M150" s="22">
        <v>5816713</v>
      </c>
      <c r="N150" s="22">
        <v>0</v>
      </c>
      <c r="O150" s="22">
        <v>-767899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7837</v>
      </c>
      <c r="F151" s="22">
        <v>-345921</v>
      </c>
      <c r="G151" s="22">
        <v>0</v>
      </c>
      <c r="H151" s="22">
        <v>105626</v>
      </c>
      <c r="I151" s="22">
        <v>0</v>
      </c>
      <c r="J151" s="22">
        <v>-66736</v>
      </c>
      <c r="K151" s="22">
        <v>0</v>
      </c>
      <c r="L151" s="22">
        <v>0</v>
      </c>
      <c r="M151" s="22">
        <v>553027</v>
      </c>
      <c r="N151" s="22">
        <v>0</v>
      </c>
      <c r="O151" s="22">
        <v>-101095</v>
      </c>
      <c r="P151" s="22">
        <v>0</v>
      </c>
      <c r="Q151" s="22">
        <v>0</v>
      </c>
      <c r="R151" s="22">
        <v>152738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1142007</v>
      </c>
      <c r="F152" s="22">
        <v>2749505</v>
      </c>
      <c r="G152" s="22">
        <v>-1766066</v>
      </c>
      <c r="H152" s="22">
        <v>198392</v>
      </c>
      <c r="I152" s="22">
        <v>0</v>
      </c>
      <c r="J152" s="22">
        <v>-3000022</v>
      </c>
      <c r="K152" s="22">
        <v>0</v>
      </c>
      <c r="L152" s="22">
        <v>240885</v>
      </c>
      <c r="M152" s="22">
        <v>1060629</v>
      </c>
      <c r="N152" s="22">
        <v>0</v>
      </c>
      <c r="O152" s="22">
        <v>-235698</v>
      </c>
      <c r="P152" s="22">
        <v>0</v>
      </c>
      <c r="Q152" s="22">
        <v>0</v>
      </c>
      <c r="R152" s="22">
        <v>389632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3452728</v>
      </c>
      <c r="F153" s="22">
        <v>17736184</v>
      </c>
      <c r="G153" s="22">
        <v>-15115327</v>
      </c>
      <c r="H153" s="22">
        <v>4981527</v>
      </c>
      <c r="I153" s="22">
        <v>0</v>
      </c>
      <c r="J153" s="22">
        <v>-12638301</v>
      </c>
      <c r="K153" s="22">
        <v>-1179300</v>
      </c>
      <c r="L153" s="22">
        <v>246250</v>
      </c>
      <c r="M153" s="22">
        <v>9091573</v>
      </c>
      <c r="N153" s="22">
        <v>0</v>
      </c>
      <c r="O153" s="22">
        <v>-3098349</v>
      </c>
      <c r="P153" s="22">
        <v>0</v>
      </c>
      <c r="Q153" s="22">
        <v>0</v>
      </c>
      <c r="R153" s="22">
        <v>3476985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3471076</v>
      </c>
      <c r="F154" s="22">
        <v>5216355</v>
      </c>
      <c r="G154" s="22">
        <v>-1308810</v>
      </c>
      <c r="H154" s="22">
        <v>144409</v>
      </c>
      <c r="I154" s="22">
        <v>0</v>
      </c>
      <c r="J154" s="22">
        <v>-4666508</v>
      </c>
      <c r="K154" s="22">
        <v>-3801879</v>
      </c>
      <c r="L154" s="22">
        <v>84036</v>
      </c>
      <c r="M154" s="22">
        <v>3248743</v>
      </c>
      <c r="N154" s="22">
        <v>0</v>
      </c>
      <c r="O154" s="22">
        <v>-422900</v>
      </c>
      <c r="P154" s="22">
        <v>0</v>
      </c>
      <c r="Q154" s="22">
        <v>0</v>
      </c>
      <c r="R154" s="22">
        <v>1964522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217761</v>
      </c>
      <c r="F155" s="22">
        <v>1000069</v>
      </c>
      <c r="G155" s="22">
        <v>-249888</v>
      </c>
      <c r="H155" s="22">
        <v>0</v>
      </c>
      <c r="I155" s="22">
        <v>0</v>
      </c>
      <c r="J155" s="22">
        <v>-1141980</v>
      </c>
      <c r="K155" s="22">
        <v>0</v>
      </c>
      <c r="L155" s="22">
        <v>20000</v>
      </c>
      <c r="M155" s="22">
        <v>396431</v>
      </c>
      <c r="N155" s="22">
        <v>0</v>
      </c>
      <c r="O155" s="22">
        <v>-70808</v>
      </c>
      <c r="P155" s="22">
        <v>0</v>
      </c>
      <c r="Q155" s="22">
        <v>0</v>
      </c>
      <c r="R155" s="22">
        <v>171585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776257</v>
      </c>
      <c r="F156" s="22">
        <v>-142082</v>
      </c>
      <c r="G156" s="22">
        <v>-25000</v>
      </c>
      <c r="H156" s="22">
        <v>0</v>
      </c>
      <c r="I156" s="22">
        <v>0</v>
      </c>
      <c r="J156" s="22">
        <v>-470793</v>
      </c>
      <c r="K156" s="22">
        <v>0</v>
      </c>
      <c r="L156" s="22">
        <v>0</v>
      </c>
      <c r="M156" s="22">
        <v>792198</v>
      </c>
      <c r="N156" s="22">
        <v>0</v>
      </c>
      <c r="O156" s="22">
        <v>-79437</v>
      </c>
      <c r="P156" s="22">
        <v>0</v>
      </c>
      <c r="Q156" s="22">
        <v>0</v>
      </c>
      <c r="R156" s="22">
        <v>851143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3993356</v>
      </c>
      <c r="F157" s="22">
        <v>8009576</v>
      </c>
      <c r="G157" s="22">
        <v>-4949528</v>
      </c>
      <c r="H157" s="22">
        <v>0</v>
      </c>
      <c r="I157" s="22">
        <v>0</v>
      </c>
      <c r="J157" s="22">
        <v>-11054891</v>
      </c>
      <c r="K157" s="22">
        <v>0</v>
      </c>
      <c r="L157" s="22">
        <v>0</v>
      </c>
      <c r="M157" s="22">
        <v>6617575</v>
      </c>
      <c r="N157" s="22">
        <v>0</v>
      </c>
      <c r="O157" s="22">
        <v>-1056015</v>
      </c>
      <c r="P157" s="22">
        <v>0</v>
      </c>
      <c r="Q157" s="22">
        <v>0</v>
      </c>
      <c r="R157" s="22">
        <v>1560073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1460485</v>
      </c>
      <c r="F158" s="22">
        <v>2263341</v>
      </c>
      <c r="G158" s="22">
        <v>-451899</v>
      </c>
      <c r="H158" s="22">
        <v>0</v>
      </c>
      <c r="I158" s="22">
        <v>0</v>
      </c>
      <c r="J158" s="22">
        <v>-4976639</v>
      </c>
      <c r="K158" s="22">
        <v>0</v>
      </c>
      <c r="L158" s="22">
        <v>0</v>
      </c>
      <c r="M158" s="22">
        <v>1612556</v>
      </c>
      <c r="N158" s="22">
        <v>0</v>
      </c>
      <c r="O158" s="22">
        <v>-203658</v>
      </c>
      <c r="P158" s="22">
        <v>0</v>
      </c>
      <c r="Q158" s="22">
        <v>1742980</v>
      </c>
      <c r="R158" s="22">
        <v>1447166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2859915</v>
      </c>
      <c r="F159" s="22">
        <v>131602</v>
      </c>
      <c r="G159" s="22">
        <v>-133001</v>
      </c>
      <c r="H159" s="22">
        <v>0</v>
      </c>
      <c r="I159" s="22">
        <v>0</v>
      </c>
      <c r="J159" s="22">
        <v>-316710</v>
      </c>
      <c r="K159" s="22">
        <v>0</v>
      </c>
      <c r="L159" s="22">
        <v>2835</v>
      </c>
      <c r="M159" s="22">
        <v>962842</v>
      </c>
      <c r="N159" s="22">
        <v>0</v>
      </c>
      <c r="O159" s="22">
        <v>-102856</v>
      </c>
      <c r="P159" s="22">
        <v>0</v>
      </c>
      <c r="Q159" s="22">
        <v>0</v>
      </c>
      <c r="R159" s="22">
        <v>3404627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338242</v>
      </c>
      <c r="F160" s="22">
        <v>303467</v>
      </c>
      <c r="G160" s="22">
        <v>-1780811</v>
      </c>
      <c r="H160" s="22">
        <v>1498691</v>
      </c>
      <c r="I160" s="22">
        <v>0</v>
      </c>
      <c r="J160" s="22">
        <v>-1342289</v>
      </c>
      <c r="K160" s="22">
        <v>-150000</v>
      </c>
      <c r="L160" s="22">
        <v>95908</v>
      </c>
      <c r="M160" s="22">
        <v>1477857</v>
      </c>
      <c r="N160" s="22">
        <v>0</v>
      </c>
      <c r="O160" s="22">
        <v>-102792</v>
      </c>
      <c r="P160" s="22">
        <v>0</v>
      </c>
      <c r="Q160" s="22">
        <v>0</v>
      </c>
      <c r="R160" s="22">
        <v>338273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2644511</v>
      </c>
      <c r="F161" s="22">
        <v>-202862</v>
      </c>
      <c r="G161" s="22">
        <v>-360523</v>
      </c>
      <c r="H161" s="22">
        <v>84101</v>
      </c>
      <c r="I161" s="22">
        <v>0</v>
      </c>
      <c r="J161" s="22">
        <v>-709038</v>
      </c>
      <c r="K161" s="22">
        <v>-13500</v>
      </c>
      <c r="L161" s="22">
        <v>30327</v>
      </c>
      <c r="M161" s="22">
        <v>2063162</v>
      </c>
      <c r="N161" s="22">
        <v>0</v>
      </c>
      <c r="O161" s="22">
        <v>-543510</v>
      </c>
      <c r="P161" s="22">
        <v>0</v>
      </c>
      <c r="Q161" s="22">
        <v>0</v>
      </c>
      <c r="R161" s="22">
        <v>2992668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2921398</v>
      </c>
      <c r="F162" s="22">
        <v>830557</v>
      </c>
      <c r="G162" s="22">
        <v>-1659992</v>
      </c>
      <c r="H162" s="22">
        <v>195391</v>
      </c>
      <c r="I162" s="22">
        <v>0</v>
      </c>
      <c r="J162" s="22">
        <v>-631860</v>
      </c>
      <c r="K162" s="22">
        <v>0</v>
      </c>
      <c r="L162" s="22">
        <v>151477</v>
      </c>
      <c r="M162" s="22">
        <v>1196030</v>
      </c>
      <c r="N162" s="22">
        <v>0</v>
      </c>
      <c r="O162" s="22">
        <v>-150036</v>
      </c>
      <c r="P162" s="22">
        <v>0</v>
      </c>
      <c r="Q162" s="22">
        <v>0</v>
      </c>
      <c r="R162" s="22">
        <v>2852965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4004572</v>
      </c>
      <c r="F163" s="22">
        <v>-821611</v>
      </c>
      <c r="G163" s="22">
        <v>328195</v>
      </c>
      <c r="H163" s="22">
        <v>0</v>
      </c>
      <c r="I163" s="22">
        <v>0</v>
      </c>
      <c r="J163" s="22">
        <v>-583286</v>
      </c>
      <c r="K163" s="22">
        <v>0</v>
      </c>
      <c r="L163" s="22">
        <v>0</v>
      </c>
      <c r="M163" s="22">
        <v>1224777</v>
      </c>
      <c r="N163" s="22">
        <v>0</v>
      </c>
      <c r="O163" s="22">
        <v>-212622</v>
      </c>
      <c r="P163" s="22">
        <v>0</v>
      </c>
      <c r="Q163" s="22">
        <v>0</v>
      </c>
      <c r="R163" s="22">
        <v>3940025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1198915</v>
      </c>
      <c r="F164" s="22">
        <v>-1215556</v>
      </c>
      <c r="G164" s="22">
        <v>0</v>
      </c>
      <c r="H164" s="22">
        <v>0</v>
      </c>
      <c r="I164" s="22">
        <v>0</v>
      </c>
      <c r="J164" s="22">
        <v>-2271080</v>
      </c>
      <c r="K164" s="22">
        <v>0</v>
      </c>
      <c r="L164" s="22">
        <v>0</v>
      </c>
      <c r="M164" s="22">
        <v>1271941</v>
      </c>
      <c r="N164" s="22">
        <v>0</v>
      </c>
      <c r="O164" s="22">
        <v>2322118</v>
      </c>
      <c r="P164" s="22">
        <v>0</v>
      </c>
      <c r="Q164" s="22">
        <v>-1473300</v>
      </c>
      <c r="R164" s="22">
        <v>-166962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9992647</v>
      </c>
      <c r="F165" s="22">
        <v>927368</v>
      </c>
      <c r="G165" s="22">
        <v>-2778499</v>
      </c>
      <c r="H165" s="22">
        <v>33291</v>
      </c>
      <c r="I165" s="22">
        <v>0</v>
      </c>
      <c r="J165" s="22">
        <v>-1084307</v>
      </c>
      <c r="K165" s="22">
        <v>0</v>
      </c>
      <c r="L165" s="22">
        <v>0</v>
      </c>
      <c r="M165" s="22">
        <v>3323669</v>
      </c>
      <c r="N165" s="22">
        <v>0</v>
      </c>
      <c r="O165" s="22">
        <v>-467211</v>
      </c>
      <c r="P165" s="22">
        <v>0</v>
      </c>
      <c r="Q165" s="22">
        <v>0</v>
      </c>
      <c r="R165" s="22">
        <v>9946958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929890</v>
      </c>
      <c r="F166" s="22">
        <v>766409</v>
      </c>
      <c r="G166" s="22">
        <v>-816450</v>
      </c>
      <c r="H166" s="22">
        <v>103373</v>
      </c>
      <c r="I166" s="22">
        <v>0</v>
      </c>
      <c r="J166" s="22">
        <v>-702649</v>
      </c>
      <c r="K166" s="22">
        <v>0</v>
      </c>
      <c r="L166" s="22">
        <v>47184</v>
      </c>
      <c r="M166" s="22">
        <v>1020008</v>
      </c>
      <c r="N166" s="22">
        <v>0</v>
      </c>
      <c r="O166" s="22">
        <v>-377714</v>
      </c>
      <c r="P166" s="22">
        <v>0</v>
      </c>
      <c r="Q166" s="22">
        <v>0</v>
      </c>
      <c r="R166" s="22">
        <v>970051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1397851</v>
      </c>
      <c r="F167" s="22">
        <v>515668</v>
      </c>
      <c r="G167" s="22">
        <v>236418</v>
      </c>
      <c r="H167" s="22">
        <v>0</v>
      </c>
      <c r="I167" s="22">
        <v>0</v>
      </c>
      <c r="J167" s="22">
        <v>-1066971</v>
      </c>
      <c r="K167" s="22">
        <v>0</v>
      </c>
      <c r="L167" s="22">
        <v>0</v>
      </c>
      <c r="M167" s="22">
        <v>1280847</v>
      </c>
      <c r="N167" s="22">
        <v>0</v>
      </c>
      <c r="O167" s="22">
        <v>-353179</v>
      </c>
      <c r="P167" s="22">
        <v>0</v>
      </c>
      <c r="Q167" s="22">
        <v>0</v>
      </c>
      <c r="R167" s="22">
        <v>2010634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3892983</v>
      </c>
      <c r="F168" s="22">
        <v>1335499</v>
      </c>
      <c r="G168" s="22">
        <v>-2755832</v>
      </c>
      <c r="H168" s="22">
        <v>58281</v>
      </c>
      <c r="I168" s="22">
        <v>0</v>
      </c>
      <c r="J168" s="22">
        <v>-1348841</v>
      </c>
      <c r="K168" s="22">
        <v>0</v>
      </c>
      <c r="L168" s="22">
        <v>91283</v>
      </c>
      <c r="M168" s="22">
        <v>3472279</v>
      </c>
      <c r="N168" s="22">
        <v>0</v>
      </c>
      <c r="O168" s="22">
        <v>-857347</v>
      </c>
      <c r="P168" s="22">
        <v>0</v>
      </c>
      <c r="Q168" s="22">
        <v>0</v>
      </c>
      <c r="R168" s="22">
        <v>3888305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818898</v>
      </c>
      <c r="F169" s="22">
        <v>67034</v>
      </c>
      <c r="G169" s="22">
        <v>-63355</v>
      </c>
      <c r="H169" s="22">
        <v>0</v>
      </c>
      <c r="I169" s="22">
        <v>0</v>
      </c>
      <c r="J169" s="22">
        <v>-183666</v>
      </c>
      <c r="K169" s="22">
        <v>0</v>
      </c>
      <c r="L169" s="22">
        <v>0</v>
      </c>
      <c r="M169" s="22">
        <v>289355</v>
      </c>
      <c r="N169" s="22">
        <v>0</v>
      </c>
      <c r="O169" s="22">
        <v>0</v>
      </c>
      <c r="P169" s="22">
        <v>0</v>
      </c>
      <c r="Q169" s="22">
        <v>0</v>
      </c>
      <c r="R169" s="22">
        <v>928266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1846033</v>
      </c>
      <c r="F170" s="22">
        <v>4939565</v>
      </c>
      <c r="G170" s="22">
        <v>403393</v>
      </c>
      <c r="H170" s="22">
        <v>0</v>
      </c>
      <c r="I170" s="22">
        <v>0</v>
      </c>
      <c r="J170" s="22">
        <v>-958504</v>
      </c>
      <c r="K170" s="22">
        <v>0</v>
      </c>
      <c r="L170" s="22">
        <v>0</v>
      </c>
      <c r="M170" s="22">
        <v>1261096</v>
      </c>
      <c r="N170" s="22">
        <v>0</v>
      </c>
      <c r="O170" s="22">
        <v>43690</v>
      </c>
      <c r="P170" s="22">
        <v>0</v>
      </c>
      <c r="Q170" s="22">
        <v>-4387415</v>
      </c>
      <c r="R170" s="22">
        <v>3147858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1258500</v>
      </c>
      <c r="F171" s="22">
        <v>1725975</v>
      </c>
      <c r="G171" s="22">
        <v>-1863785</v>
      </c>
      <c r="H171" s="22">
        <v>265299</v>
      </c>
      <c r="I171" s="22">
        <v>0</v>
      </c>
      <c r="J171" s="22">
        <v>-3447653</v>
      </c>
      <c r="K171" s="22">
        <v>0</v>
      </c>
      <c r="L171" s="22">
        <v>0</v>
      </c>
      <c r="M171" s="22">
        <v>5104654</v>
      </c>
      <c r="N171" s="22">
        <v>0</v>
      </c>
      <c r="O171" s="22">
        <v>-1705486</v>
      </c>
      <c r="P171" s="22">
        <v>0</v>
      </c>
      <c r="Q171" s="22">
        <v>0</v>
      </c>
      <c r="R171" s="22">
        <v>1337504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79142</v>
      </c>
      <c r="F172" s="22">
        <v>432680</v>
      </c>
      <c r="G172" s="22">
        <v>0</v>
      </c>
      <c r="H172" s="22">
        <v>0</v>
      </c>
      <c r="I172" s="22">
        <v>0</v>
      </c>
      <c r="J172" s="22">
        <v>-616947</v>
      </c>
      <c r="K172" s="22">
        <v>0</v>
      </c>
      <c r="L172" s="22">
        <v>0</v>
      </c>
      <c r="M172" s="22">
        <v>395666</v>
      </c>
      <c r="N172" s="22">
        <v>0</v>
      </c>
      <c r="O172" s="22">
        <v>-102307</v>
      </c>
      <c r="P172" s="22">
        <v>0</v>
      </c>
      <c r="Q172" s="22">
        <v>0</v>
      </c>
      <c r="R172" s="22">
        <v>188234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4109833</v>
      </c>
      <c r="F173" s="22">
        <v>1343324</v>
      </c>
      <c r="G173" s="22">
        <v>-500000</v>
      </c>
      <c r="H173" s="22">
        <v>14746</v>
      </c>
      <c r="I173" s="22">
        <v>0</v>
      </c>
      <c r="J173" s="22">
        <v>-1587596</v>
      </c>
      <c r="K173" s="22">
        <v>0</v>
      </c>
      <c r="L173" s="22">
        <v>18728</v>
      </c>
      <c r="M173" s="22">
        <v>540679</v>
      </c>
      <c r="N173" s="22">
        <v>0</v>
      </c>
      <c r="O173" s="22">
        <v>-12778</v>
      </c>
      <c r="P173" s="22">
        <v>0</v>
      </c>
      <c r="Q173" s="22">
        <v>0</v>
      </c>
      <c r="R173" s="22">
        <v>3926936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3572061</v>
      </c>
      <c r="F174" s="22">
        <v>5480419</v>
      </c>
      <c r="G174" s="22">
        <v>-1312676</v>
      </c>
      <c r="H174" s="22">
        <v>0</v>
      </c>
      <c r="I174" s="22">
        <v>0</v>
      </c>
      <c r="J174" s="22">
        <v>-345100</v>
      </c>
      <c r="K174" s="22">
        <v>-5607276</v>
      </c>
      <c r="L174" s="22">
        <v>0</v>
      </c>
      <c r="M174" s="22">
        <v>2482019</v>
      </c>
      <c r="N174" s="22">
        <v>0</v>
      </c>
      <c r="O174" s="22">
        <v>-437399</v>
      </c>
      <c r="P174" s="22">
        <v>0</v>
      </c>
      <c r="Q174" s="22">
        <v>0</v>
      </c>
      <c r="R174" s="22">
        <v>3832048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395428</v>
      </c>
      <c r="F175" s="22">
        <v>74692</v>
      </c>
      <c r="G175" s="22">
        <v>-37000</v>
      </c>
      <c r="H175" s="22">
        <v>219349</v>
      </c>
      <c r="I175" s="22">
        <v>0</v>
      </c>
      <c r="J175" s="22">
        <v>-257995</v>
      </c>
      <c r="K175" s="22">
        <v>0</v>
      </c>
      <c r="L175" s="22">
        <v>8200</v>
      </c>
      <c r="M175" s="22">
        <v>256973</v>
      </c>
      <c r="N175" s="22">
        <v>0</v>
      </c>
      <c r="O175" s="22">
        <v>4110</v>
      </c>
      <c r="P175" s="22">
        <v>0</v>
      </c>
      <c r="Q175" s="22">
        <v>0</v>
      </c>
      <c r="R175" s="22">
        <v>663757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2051109</v>
      </c>
      <c r="F176" s="22">
        <v>-917196</v>
      </c>
      <c r="G176" s="22">
        <v>-2272991</v>
      </c>
      <c r="H176" s="22">
        <v>370635</v>
      </c>
      <c r="I176" s="22">
        <v>0</v>
      </c>
      <c r="J176" s="22">
        <v>-2509514</v>
      </c>
      <c r="K176" s="22">
        <v>0</v>
      </c>
      <c r="L176" s="22">
        <v>180388</v>
      </c>
      <c r="M176" s="22">
        <v>6090573</v>
      </c>
      <c r="N176" s="22">
        <v>0</v>
      </c>
      <c r="O176" s="22">
        <v>-476555</v>
      </c>
      <c r="P176" s="22">
        <v>0</v>
      </c>
      <c r="Q176" s="22">
        <v>0</v>
      </c>
      <c r="R176" s="22">
        <v>2516449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1626319</v>
      </c>
      <c r="F177" s="22">
        <v>15737263</v>
      </c>
      <c r="G177" s="22">
        <v>-4157176</v>
      </c>
      <c r="H177" s="22">
        <v>1565478</v>
      </c>
      <c r="I177" s="22">
        <v>0</v>
      </c>
      <c r="J177" s="22">
        <v>-16973257</v>
      </c>
      <c r="K177" s="22">
        <v>-1869944</v>
      </c>
      <c r="L177" s="22">
        <v>1032904</v>
      </c>
      <c r="M177" s="22">
        <v>5790412</v>
      </c>
      <c r="N177" s="22">
        <v>0</v>
      </c>
      <c r="O177" s="22">
        <v>-1204487</v>
      </c>
      <c r="P177" s="22">
        <v>0</v>
      </c>
      <c r="Q177" s="22">
        <v>0</v>
      </c>
      <c r="R177" s="22">
        <v>1547512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5878643</v>
      </c>
      <c r="F178" s="22">
        <v>5330294</v>
      </c>
      <c r="G178" s="22">
        <v>-2730292</v>
      </c>
      <c r="H178" s="22">
        <v>721883</v>
      </c>
      <c r="I178" s="22">
        <v>0</v>
      </c>
      <c r="J178" s="22">
        <v>-9360946</v>
      </c>
      <c r="K178" s="22">
        <v>-1595995</v>
      </c>
      <c r="L178" s="22">
        <v>0</v>
      </c>
      <c r="M178" s="22">
        <v>4669547</v>
      </c>
      <c r="N178" s="22">
        <v>0</v>
      </c>
      <c r="O178" s="22">
        <v>-1160952</v>
      </c>
      <c r="P178" s="22">
        <v>0</v>
      </c>
      <c r="Q178" s="22">
        <v>3027748</v>
      </c>
      <c r="R178" s="22">
        <v>4779930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1017123</v>
      </c>
      <c r="F179" s="22">
        <v>1366901</v>
      </c>
      <c r="G179" s="22">
        <v>-1768577</v>
      </c>
      <c r="H179" s="22">
        <v>162890</v>
      </c>
      <c r="I179" s="22">
        <v>0</v>
      </c>
      <c r="J179" s="22">
        <v>-2034461</v>
      </c>
      <c r="K179" s="22">
        <v>0</v>
      </c>
      <c r="L179" s="22">
        <v>21167</v>
      </c>
      <c r="M179" s="22">
        <v>1625389</v>
      </c>
      <c r="N179" s="22">
        <v>0</v>
      </c>
      <c r="O179" s="22">
        <v>-353322</v>
      </c>
      <c r="P179" s="22">
        <v>0</v>
      </c>
      <c r="Q179" s="22">
        <v>1000000</v>
      </c>
      <c r="R179" s="22">
        <v>1037110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253255</v>
      </c>
      <c r="F180" s="22">
        <v>776899</v>
      </c>
      <c r="G180" s="22">
        <v>-103632</v>
      </c>
      <c r="H180" s="22">
        <v>0</v>
      </c>
      <c r="I180" s="22">
        <v>0</v>
      </c>
      <c r="J180" s="22">
        <v>-1514749</v>
      </c>
      <c r="K180" s="22">
        <v>0</v>
      </c>
      <c r="L180" s="22">
        <v>0</v>
      </c>
      <c r="M180" s="22">
        <v>1070200</v>
      </c>
      <c r="N180" s="22">
        <v>0</v>
      </c>
      <c r="O180" s="22">
        <v>-154919</v>
      </c>
      <c r="P180" s="22">
        <v>0</v>
      </c>
      <c r="Q180" s="22">
        <v>0</v>
      </c>
      <c r="R180" s="22">
        <v>327054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5509724</v>
      </c>
      <c r="F181" s="22">
        <v>4476651</v>
      </c>
      <c r="G181" s="22">
        <v>-9623201</v>
      </c>
      <c r="H181" s="22">
        <v>401358</v>
      </c>
      <c r="I181" s="22">
        <v>0</v>
      </c>
      <c r="J181" s="22">
        <v>-4005356</v>
      </c>
      <c r="K181" s="22">
        <v>-850000</v>
      </c>
      <c r="L181" s="22">
        <v>188250</v>
      </c>
      <c r="M181" s="22">
        <v>7613100</v>
      </c>
      <c r="N181" s="22">
        <v>0</v>
      </c>
      <c r="O181" s="22">
        <v>-1366944</v>
      </c>
      <c r="P181" s="22">
        <v>0</v>
      </c>
      <c r="Q181" s="22">
        <v>450000</v>
      </c>
      <c r="R181" s="22">
        <v>2793582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2789274</v>
      </c>
      <c r="F182" s="22">
        <v>4424738</v>
      </c>
      <c r="G182" s="22">
        <v>-6527848</v>
      </c>
      <c r="H182" s="22">
        <v>431207</v>
      </c>
      <c r="I182" s="22">
        <v>0</v>
      </c>
      <c r="J182" s="22">
        <v>-3736790</v>
      </c>
      <c r="K182" s="22">
        <v>-303747</v>
      </c>
      <c r="L182" s="22">
        <v>507873</v>
      </c>
      <c r="M182" s="22">
        <v>4656772</v>
      </c>
      <c r="N182" s="22">
        <v>0</v>
      </c>
      <c r="O182" s="22">
        <v>1237862</v>
      </c>
      <c r="P182" s="22">
        <v>0</v>
      </c>
      <c r="Q182" s="22">
        <v>0</v>
      </c>
      <c r="R182" s="22">
        <v>3479341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467001</v>
      </c>
      <c r="F183" s="22">
        <v>-281061</v>
      </c>
      <c r="G183" s="22">
        <v>0</v>
      </c>
      <c r="H183" s="22">
        <v>24261</v>
      </c>
      <c r="I183" s="22">
        <v>0</v>
      </c>
      <c r="J183" s="22">
        <v>-539992</v>
      </c>
      <c r="K183" s="22">
        <v>0</v>
      </c>
      <c r="L183" s="22">
        <v>2404</v>
      </c>
      <c r="M183" s="22">
        <v>587147</v>
      </c>
      <c r="N183" s="22">
        <v>0</v>
      </c>
      <c r="O183" s="22">
        <v>-256527</v>
      </c>
      <c r="P183" s="22">
        <v>0</v>
      </c>
      <c r="Q183" s="22">
        <v>0</v>
      </c>
      <c r="R183" s="22">
        <v>3233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1213104</v>
      </c>
      <c r="F184" s="22">
        <v>972331</v>
      </c>
      <c r="G184" s="22">
        <v>-1444926</v>
      </c>
      <c r="H184" s="22">
        <v>62603</v>
      </c>
      <c r="I184" s="22">
        <v>0</v>
      </c>
      <c r="J184" s="22">
        <v>-821047</v>
      </c>
      <c r="K184" s="22">
        <v>0</v>
      </c>
      <c r="L184" s="22">
        <v>12319</v>
      </c>
      <c r="M184" s="22">
        <v>1879131</v>
      </c>
      <c r="N184" s="22">
        <v>0</v>
      </c>
      <c r="O184" s="22">
        <v>-371193</v>
      </c>
      <c r="P184" s="22">
        <v>0</v>
      </c>
      <c r="Q184" s="22">
        <v>0</v>
      </c>
      <c r="R184" s="22">
        <v>1502322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250130</v>
      </c>
      <c r="F185" s="22">
        <v>32749</v>
      </c>
      <c r="G185" s="22">
        <v>-1257721</v>
      </c>
      <c r="H185" s="22">
        <v>1028473</v>
      </c>
      <c r="I185" s="22">
        <v>0</v>
      </c>
      <c r="J185" s="22">
        <v>-1653091</v>
      </c>
      <c r="K185" s="22">
        <v>0</v>
      </c>
      <c r="L185" s="22">
        <v>14981</v>
      </c>
      <c r="M185" s="22">
        <v>1127385</v>
      </c>
      <c r="N185" s="22">
        <v>0</v>
      </c>
      <c r="O185" s="22">
        <v>-142894</v>
      </c>
      <c r="P185" s="22">
        <v>0</v>
      </c>
      <c r="Q185" s="22">
        <v>0</v>
      </c>
      <c r="R185" s="22">
        <v>-599988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996836</v>
      </c>
      <c r="F186" s="22">
        <v>859773</v>
      </c>
      <c r="G186" s="22">
        <v>-25000</v>
      </c>
      <c r="H186" s="22">
        <v>15257</v>
      </c>
      <c r="I186" s="22">
        <v>0</v>
      </c>
      <c r="J186" s="22">
        <v>-1055822</v>
      </c>
      <c r="K186" s="22">
        <v>-580250</v>
      </c>
      <c r="L186" s="22">
        <v>139707</v>
      </c>
      <c r="M186" s="22">
        <v>397441</v>
      </c>
      <c r="N186" s="22">
        <v>0</v>
      </c>
      <c r="O186" s="22">
        <v>-119102</v>
      </c>
      <c r="P186" s="22">
        <v>0</v>
      </c>
      <c r="Q186" s="22">
        <v>0</v>
      </c>
      <c r="R186" s="22">
        <v>628840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1180</v>
      </c>
      <c r="F187" s="22">
        <v>524133</v>
      </c>
      <c r="G187" s="22">
        <v>-32577</v>
      </c>
      <c r="H187" s="22">
        <v>0</v>
      </c>
      <c r="I187" s="22">
        <v>0</v>
      </c>
      <c r="J187" s="22">
        <v>-798492</v>
      </c>
      <c r="K187" s="22">
        <v>0</v>
      </c>
      <c r="L187" s="22">
        <v>0</v>
      </c>
      <c r="M187" s="22">
        <v>563255</v>
      </c>
      <c r="N187" s="22">
        <v>0</v>
      </c>
      <c r="O187" s="22">
        <v>-143233</v>
      </c>
      <c r="P187" s="22">
        <v>0</v>
      </c>
      <c r="Q187" s="22">
        <v>0</v>
      </c>
      <c r="R187" s="22">
        <v>114266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3041592</v>
      </c>
      <c r="F188" s="22">
        <v>232678</v>
      </c>
      <c r="G188" s="22">
        <v>0</v>
      </c>
      <c r="H188" s="22">
        <v>220486</v>
      </c>
      <c r="I188" s="22">
        <v>0</v>
      </c>
      <c r="J188" s="22">
        <v>-1453184</v>
      </c>
      <c r="K188" s="22">
        <v>0</v>
      </c>
      <c r="L188" s="22">
        <v>0</v>
      </c>
      <c r="M188" s="22">
        <v>1301911</v>
      </c>
      <c r="N188" s="22">
        <v>0</v>
      </c>
      <c r="O188" s="22">
        <v>-170191</v>
      </c>
      <c r="P188" s="22">
        <v>0</v>
      </c>
      <c r="Q188" s="22">
        <v>-2078083</v>
      </c>
      <c r="R188" s="22">
        <v>1095209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1000000</v>
      </c>
      <c r="F189" s="22">
        <v>1378275</v>
      </c>
      <c r="G189" s="22">
        <v>-1174334</v>
      </c>
      <c r="H189" s="22">
        <v>600581</v>
      </c>
      <c r="I189" s="22">
        <v>0</v>
      </c>
      <c r="J189" s="22">
        <v>-1903579</v>
      </c>
      <c r="K189" s="22">
        <v>0</v>
      </c>
      <c r="L189" s="22">
        <v>63923</v>
      </c>
      <c r="M189" s="22">
        <v>2156694</v>
      </c>
      <c r="N189" s="22">
        <v>0</v>
      </c>
      <c r="O189" s="22">
        <v>-1121560</v>
      </c>
      <c r="P189" s="22">
        <v>0</v>
      </c>
      <c r="Q189" s="22">
        <v>0</v>
      </c>
      <c r="R189" s="22">
        <v>1000000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521767</v>
      </c>
      <c r="F190" s="22">
        <v>-336512</v>
      </c>
      <c r="G190" s="22">
        <v>0</v>
      </c>
      <c r="H190" s="22">
        <v>-30649</v>
      </c>
      <c r="I190" s="22">
        <v>0</v>
      </c>
      <c r="J190" s="22">
        <v>-730420</v>
      </c>
      <c r="K190" s="22">
        <v>0</v>
      </c>
      <c r="L190" s="22">
        <v>0</v>
      </c>
      <c r="M190" s="22">
        <v>444148</v>
      </c>
      <c r="N190" s="22">
        <v>0</v>
      </c>
      <c r="O190" s="22">
        <v>-46766</v>
      </c>
      <c r="P190" s="22">
        <v>0</v>
      </c>
      <c r="Q190" s="22">
        <v>0</v>
      </c>
      <c r="R190" s="22">
        <v>-178432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2819469</v>
      </c>
      <c r="F191" s="22">
        <v>-1157569</v>
      </c>
      <c r="G191" s="22">
        <v>-400600</v>
      </c>
      <c r="H191" s="22">
        <v>2562405</v>
      </c>
      <c r="I191" s="22">
        <v>0</v>
      </c>
      <c r="J191" s="22">
        <v>-3836269</v>
      </c>
      <c r="K191" s="22">
        <v>-248678</v>
      </c>
      <c r="L191" s="22">
        <v>0</v>
      </c>
      <c r="M191" s="22">
        <v>3979873</v>
      </c>
      <c r="N191" s="22">
        <v>0</v>
      </c>
      <c r="O191" s="22">
        <v>-897158</v>
      </c>
      <c r="P191" s="22">
        <v>0</v>
      </c>
      <c r="Q191" s="22">
        <v>0</v>
      </c>
      <c r="R191" s="22">
        <v>2821473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2123134</v>
      </c>
      <c r="F192" s="22">
        <v>-563415</v>
      </c>
      <c r="G192" s="22">
        <v>-2881860</v>
      </c>
      <c r="H192" s="22">
        <v>1408300</v>
      </c>
      <c r="I192" s="22">
        <v>0</v>
      </c>
      <c r="J192" s="22">
        <v>-142270</v>
      </c>
      <c r="K192" s="22">
        <v>-16613</v>
      </c>
      <c r="L192" s="22">
        <v>252512</v>
      </c>
      <c r="M192" s="22">
        <v>2564705</v>
      </c>
      <c r="N192" s="22">
        <v>0</v>
      </c>
      <c r="O192" s="22">
        <v>-722330</v>
      </c>
      <c r="P192" s="22">
        <v>0</v>
      </c>
      <c r="Q192" s="22">
        <v>0</v>
      </c>
      <c r="R192" s="22">
        <v>2022163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2258161</v>
      </c>
      <c r="F193" s="22">
        <v>435105</v>
      </c>
      <c r="G193" s="22">
        <v>-1795581</v>
      </c>
      <c r="H193" s="22">
        <v>0</v>
      </c>
      <c r="I193" s="22">
        <v>0</v>
      </c>
      <c r="J193" s="22">
        <v>-278310</v>
      </c>
      <c r="K193" s="22">
        <v>0</v>
      </c>
      <c r="L193" s="22">
        <v>0</v>
      </c>
      <c r="M193" s="22">
        <v>791740</v>
      </c>
      <c r="N193" s="22">
        <v>0</v>
      </c>
      <c r="O193" s="22">
        <v>-55191</v>
      </c>
      <c r="P193" s="22">
        <v>0</v>
      </c>
      <c r="Q193" s="22">
        <v>0</v>
      </c>
      <c r="R193" s="22">
        <v>1355924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816927</v>
      </c>
      <c r="F194" s="22">
        <v>-14215</v>
      </c>
      <c r="G194" s="22">
        <v>-912394</v>
      </c>
      <c r="H194" s="22">
        <v>48380</v>
      </c>
      <c r="I194" s="22">
        <v>0</v>
      </c>
      <c r="J194" s="22">
        <v>-452371</v>
      </c>
      <c r="K194" s="22">
        <v>0</v>
      </c>
      <c r="L194" s="22">
        <v>375795</v>
      </c>
      <c r="M194" s="22">
        <v>982381</v>
      </c>
      <c r="N194" s="22">
        <v>0</v>
      </c>
      <c r="O194" s="22">
        <v>-376701</v>
      </c>
      <c r="P194" s="22">
        <v>0</v>
      </c>
      <c r="Q194" s="22">
        <v>26881</v>
      </c>
      <c r="R194" s="22">
        <v>494683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2403267</v>
      </c>
      <c r="F195" s="22">
        <v>7993312</v>
      </c>
      <c r="G195" s="22">
        <v>-2825594</v>
      </c>
      <c r="H195" s="22">
        <v>1351235</v>
      </c>
      <c r="I195" s="22">
        <v>0</v>
      </c>
      <c r="J195" s="22">
        <v>-8729003</v>
      </c>
      <c r="K195" s="22">
        <v>0</v>
      </c>
      <c r="L195" s="22">
        <v>109320</v>
      </c>
      <c r="M195" s="22">
        <v>2110891</v>
      </c>
      <c r="N195" s="22">
        <v>0</v>
      </c>
      <c r="O195" s="22">
        <v>0</v>
      </c>
      <c r="P195" s="22">
        <v>0</v>
      </c>
      <c r="Q195" s="22">
        <v>0</v>
      </c>
      <c r="R195" s="22">
        <v>2413428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757111</v>
      </c>
      <c r="G196" s="22">
        <v>-155717</v>
      </c>
      <c r="H196" s="22">
        <v>0</v>
      </c>
      <c r="I196" s="22">
        <v>0</v>
      </c>
      <c r="J196" s="22">
        <v>-1110410</v>
      </c>
      <c r="K196" s="22">
        <v>0</v>
      </c>
      <c r="L196" s="22">
        <v>39075</v>
      </c>
      <c r="M196" s="22">
        <v>469941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854026</v>
      </c>
      <c r="F197" s="22">
        <v>861069</v>
      </c>
      <c r="G197" s="22">
        <v>-1189086</v>
      </c>
      <c r="H197" s="22">
        <v>53743</v>
      </c>
      <c r="I197" s="22">
        <v>0</v>
      </c>
      <c r="J197" s="22">
        <v>-1155666</v>
      </c>
      <c r="K197" s="22">
        <v>0</v>
      </c>
      <c r="L197" s="22">
        <v>27258</v>
      </c>
      <c r="M197" s="22">
        <v>2612746</v>
      </c>
      <c r="N197" s="22">
        <v>0</v>
      </c>
      <c r="O197" s="22">
        <v>-1024088</v>
      </c>
      <c r="P197" s="22">
        <v>0</v>
      </c>
      <c r="Q197" s="22">
        <v>0</v>
      </c>
      <c r="R197" s="22">
        <v>1040002</v>
      </c>
    </row>
    <row r="198" spans="1:1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-4324554</v>
      </c>
      <c r="F198" s="22">
        <v>2593784</v>
      </c>
      <c r="G198" s="22">
        <v>-7534023</v>
      </c>
      <c r="H198" s="22">
        <v>3467610</v>
      </c>
      <c r="I198" s="22">
        <v>0</v>
      </c>
      <c r="J198" s="22">
        <v>-4685332</v>
      </c>
      <c r="K198" s="22">
        <v>-989897</v>
      </c>
      <c r="L198" s="22">
        <v>150599</v>
      </c>
      <c r="M198" s="22">
        <v>6451947</v>
      </c>
      <c r="N198" s="22">
        <v>0</v>
      </c>
      <c r="O198" s="22">
        <v>-1215847</v>
      </c>
      <c r="P198" s="22">
        <v>0</v>
      </c>
      <c r="Q198" s="22">
        <v>2026953</v>
      </c>
      <c r="R198" s="22">
        <v>-4058760</v>
      </c>
    </row>
    <row r="199" spans="1:1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785827</v>
      </c>
      <c r="F199" s="22">
        <v>217127</v>
      </c>
      <c r="G199" s="22">
        <v>-1600</v>
      </c>
      <c r="H199" s="22">
        <v>0</v>
      </c>
      <c r="I199" s="22">
        <v>0</v>
      </c>
      <c r="J199" s="22">
        <v>-249001</v>
      </c>
      <c r="K199" s="22">
        <v>0</v>
      </c>
      <c r="L199" s="22">
        <v>51355</v>
      </c>
      <c r="M199" s="22">
        <v>286629</v>
      </c>
      <c r="N199" s="22">
        <v>0</v>
      </c>
      <c r="O199" s="22">
        <v>-35000</v>
      </c>
      <c r="P199" s="22">
        <v>0</v>
      </c>
      <c r="Q199" s="22">
        <v>-9107</v>
      </c>
      <c r="R199" s="22">
        <v>1046230</v>
      </c>
    </row>
    <row r="200" spans="1:1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294574</v>
      </c>
      <c r="F200" s="22">
        <v>59759</v>
      </c>
      <c r="G200" s="22">
        <v>0</v>
      </c>
      <c r="H200" s="22">
        <v>-136145</v>
      </c>
      <c r="I200" s="22">
        <v>0</v>
      </c>
      <c r="J200" s="22">
        <v>-137413</v>
      </c>
      <c r="K200" s="22">
        <v>0</v>
      </c>
      <c r="L200" s="22">
        <v>49745</v>
      </c>
      <c r="M200" s="22">
        <v>274900</v>
      </c>
      <c r="N200" s="22">
        <v>0</v>
      </c>
      <c r="O200" s="22">
        <v>0</v>
      </c>
      <c r="P200" s="22">
        <v>0</v>
      </c>
      <c r="Q200" s="22">
        <v>-2238</v>
      </c>
      <c r="R200" s="22">
        <v>403182</v>
      </c>
    </row>
    <row r="201" spans="1:1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-254189</v>
      </c>
      <c r="F201" s="22">
        <v>-207344</v>
      </c>
      <c r="G201" s="22">
        <v>0</v>
      </c>
      <c r="H201" s="22">
        <v>215437</v>
      </c>
      <c r="I201" s="22">
        <v>0</v>
      </c>
      <c r="J201" s="22">
        <v>-82424</v>
      </c>
      <c r="K201" s="22">
        <v>0</v>
      </c>
      <c r="L201" s="22">
        <v>34255</v>
      </c>
      <c r="M201" s="22">
        <v>409510</v>
      </c>
      <c r="N201" s="22">
        <v>0</v>
      </c>
      <c r="O201" s="22">
        <v>-96602</v>
      </c>
      <c r="P201" s="22">
        <v>0</v>
      </c>
      <c r="Q201" s="22">
        <v>0</v>
      </c>
      <c r="R201" s="22">
        <v>18643</v>
      </c>
    </row>
    <row r="202" spans="1:1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61094</v>
      </c>
      <c r="F202" s="22">
        <v>-202176</v>
      </c>
      <c r="G202" s="22">
        <v>0</v>
      </c>
      <c r="H202" s="22">
        <v>30000</v>
      </c>
      <c r="I202" s="22">
        <v>0</v>
      </c>
      <c r="J202" s="22">
        <v>-41721</v>
      </c>
      <c r="K202" s="22">
        <v>0</v>
      </c>
      <c r="L202" s="22">
        <v>0</v>
      </c>
      <c r="M202" s="22">
        <v>159732</v>
      </c>
      <c r="N202" s="22">
        <v>0</v>
      </c>
      <c r="O202" s="22">
        <v>-6570</v>
      </c>
      <c r="P202" s="22">
        <v>0</v>
      </c>
      <c r="Q202" s="22">
        <v>0</v>
      </c>
      <c r="R202" s="22">
        <v>359</v>
      </c>
    </row>
    <row r="203" spans="1:1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478671</v>
      </c>
      <c r="F203" s="22">
        <v>-4942</v>
      </c>
      <c r="G203" s="22">
        <v>-17637</v>
      </c>
      <c r="H203" s="22">
        <v>0</v>
      </c>
      <c r="I203" s="22">
        <v>0</v>
      </c>
      <c r="J203" s="22">
        <v>-36954</v>
      </c>
      <c r="K203" s="22">
        <v>0</v>
      </c>
      <c r="L203" s="22">
        <v>0</v>
      </c>
      <c r="M203" s="22">
        <v>85634</v>
      </c>
      <c r="N203" s="22">
        <v>0</v>
      </c>
      <c r="O203" s="22">
        <v>0</v>
      </c>
      <c r="P203" s="22">
        <v>0</v>
      </c>
      <c r="Q203" s="22">
        <v>0</v>
      </c>
      <c r="R203" s="22">
        <v>504772</v>
      </c>
    </row>
    <row r="204" spans="1:1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225506</v>
      </c>
      <c r="F204" s="22">
        <v>109336</v>
      </c>
      <c r="G204" s="22">
        <v>-23823</v>
      </c>
      <c r="H204" s="22">
        <v>0</v>
      </c>
      <c r="I204" s="22">
        <v>0</v>
      </c>
      <c r="J204" s="22">
        <v>-258922</v>
      </c>
      <c r="K204" s="22">
        <v>0</v>
      </c>
      <c r="L204" s="22">
        <v>37000</v>
      </c>
      <c r="M204" s="22">
        <v>201267</v>
      </c>
      <c r="N204" s="22">
        <v>0</v>
      </c>
      <c r="O204" s="22">
        <v>0</v>
      </c>
      <c r="P204" s="22">
        <v>0</v>
      </c>
      <c r="Q204" s="22">
        <v>0</v>
      </c>
      <c r="R204" s="22">
        <v>290364</v>
      </c>
    </row>
    <row r="205" spans="1:1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724290</v>
      </c>
      <c r="F205" s="22">
        <v>227879</v>
      </c>
      <c r="G205" s="22">
        <v>0</v>
      </c>
      <c r="H205" s="22">
        <v>0</v>
      </c>
      <c r="I205" s="22">
        <v>0</v>
      </c>
      <c r="J205" s="22">
        <v>-198038</v>
      </c>
      <c r="K205" s="22">
        <v>-56593</v>
      </c>
      <c r="L205" s="22">
        <v>0</v>
      </c>
      <c r="M205" s="22">
        <v>93321</v>
      </c>
      <c r="N205" s="22">
        <v>0</v>
      </c>
      <c r="O205" s="22">
        <v>0</v>
      </c>
      <c r="P205" s="22">
        <v>0</v>
      </c>
      <c r="Q205" s="22">
        <v>0</v>
      </c>
      <c r="R205" s="22">
        <v>790859</v>
      </c>
    </row>
    <row r="206" spans="1:1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739676</v>
      </c>
      <c r="F206" s="22">
        <v>1081931</v>
      </c>
      <c r="G206" s="22">
        <v>-17211</v>
      </c>
      <c r="H206" s="22">
        <v>0</v>
      </c>
      <c r="I206" s="22">
        <v>0</v>
      </c>
      <c r="J206" s="22">
        <v>-680840</v>
      </c>
      <c r="K206" s="22">
        <v>-662728</v>
      </c>
      <c r="L206" s="22">
        <v>83336</v>
      </c>
      <c r="M206" s="22">
        <v>286948</v>
      </c>
      <c r="N206" s="22">
        <v>0</v>
      </c>
      <c r="O206" s="22">
        <v>-20410</v>
      </c>
      <c r="P206" s="22">
        <v>0</v>
      </c>
      <c r="Q206" s="22">
        <v>-70621</v>
      </c>
      <c r="R206" s="22">
        <v>740081</v>
      </c>
    </row>
    <row r="207" spans="1:1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342638</v>
      </c>
      <c r="F207" s="22">
        <v>274530</v>
      </c>
      <c r="G207" s="22">
        <v>0</v>
      </c>
      <c r="H207" s="22">
        <v>0</v>
      </c>
      <c r="I207" s="22">
        <v>0</v>
      </c>
      <c r="J207" s="22">
        <v>-168690</v>
      </c>
      <c r="K207" s="22">
        <v>0</v>
      </c>
      <c r="L207" s="22">
        <v>11135</v>
      </c>
      <c r="M207" s="22">
        <v>137567</v>
      </c>
      <c r="N207" s="22">
        <v>0</v>
      </c>
      <c r="O207" s="22">
        <v>-9424</v>
      </c>
      <c r="P207" s="22">
        <v>0</v>
      </c>
      <c r="Q207" s="22">
        <v>0</v>
      </c>
      <c r="R207" s="22">
        <v>587756</v>
      </c>
    </row>
    <row r="208" spans="1:1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394476</v>
      </c>
      <c r="F208" s="22">
        <v>124275</v>
      </c>
      <c r="G208" s="22">
        <v>0</v>
      </c>
      <c r="H208" s="22">
        <v>0</v>
      </c>
      <c r="I208" s="22">
        <v>0</v>
      </c>
      <c r="J208" s="22">
        <v>-277984</v>
      </c>
      <c r="K208" s="22">
        <v>0</v>
      </c>
      <c r="L208" s="22">
        <v>0</v>
      </c>
      <c r="M208" s="22">
        <v>146635</v>
      </c>
      <c r="N208" s="22">
        <v>0</v>
      </c>
      <c r="O208" s="22">
        <v>0</v>
      </c>
      <c r="P208" s="22">
        <v>0</v>
      </c>
      <c r="Q208" s="22">
        <v>0</v>
      </c>
      <c r="R208" s="22">
        <v>387402</v>
      </c>
    </row>
    <row r="209" spans="1:1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-454514</v>
      </c>
      <c r="F209" s="22">
        <v>248499</v>
      </c>
      <c r="G209" s="22">
        <v>0</v>
      </c>
      <c r="H209" s="22">
        <v>29201</v>
      </c>
      <c r="I209" s="22">
        <v>0</v>
      </c>
      <c r="J209" s="22">
        <v>-423426</v>
      </c>
      <c r="K209" s="22">
        <v>0</v>
      </c>
      <c r="L209" s="22">
        <v>8744</v>
      </c>
      <c r="M209" s="22">
        <v>445444</v>
      </c>
      <c r="N209" s="22">
        <v>0</v>
      </c>
      <c r="O209" s="22">
        <v>-44210</v>
      </c>
      <c r="P209" s="22">
        <v>0</v>
      </c>
      <c r="Q209" s="22">
        <v>0</v>
      </c>
      <c r="R209" s="22">
        <v>-190262</v>
      </c>
    </row>
    <row r="210" spans="1:1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187862</v>
      </c>
      <c r="F210" s="22">
        <v>-132401</v>
      </c>
      <c r="G210" s="22">
        <v>1063</v>
      </c>
      <c r="H210" s="22">
        <v>0</v>
      </c>
      <c r="I210" s="22">
        <v>0</v>
      </c>
      <c r="J210" s="22">
        <v>-76064</v>
      </c>
      <c r="K210" s="22">
        <v>0</v>
      </c>
      <c r="L210" s="22">
        <v>4000</v>
      </c>
      <c r="M210" s="22">
        <v>234865</v>
      </c>
      <c r="N210" s="22">
        <v>0</v>
      </c>
      <c r="O210" s="22">
        <v>-23757</v>
      </c>
      <c r="P210" s="22">
        <v>0</v>
      </c>
      <c r="Q210" s="22">
        <v>0</v>
      </c>
      <c r="R210" s="22">
        <v>195568</v>
      </c>
    </row>
    <row r="211" spans="1:1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530709</v>
      </c>
      <c r="F211" s="22">
        <v>166760</v>
      </c>
      <c r="G211" s="22">
        <v>0</v>
      </c>
      <c r="H211" s="22">
        <v>0</v>
      </c>
      <c r="I211" s="22">
        <v>0</v>
      </c>
      <c r="J211" s="22">
        <v>-279794</v>
      </c>
      <c r="K211" s="22">
        <v>0</v>
      </c>
      <c r="L211" s="22">
        <v>0</v>
      </c>
      <c r="M211" s="22">
        <v>125987</v>
      </c>
      <c r="N211" s="22">
        <v>0</v>
      </c>
      <c r="O211" s="22">
        <v>0</v>
      </c>
      <c r="P211" s="22">
        <v>0</v>
      </c>
      <c r="Q211" s="22">
        <v>0</v>
      </c>
      <c r="R211" s="22">
        <v>543662</v>
      </c>
    </row>
    <row r="212" spans="1:1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198037</v>
      </c>
      <c r="F212" s="22">
        <v>156204</v>
      </c>
      <c r="G212" s="22">
        <v>-3000</v>
      </c>
      <c r="H212" s="22">
        <v>0</v>
      </c>
      <c r="I212" s="22">
        <v>0</v>
      </c>
      <c r="J212" s="22">
        <v>-306318</v>
      </c>
      <c r="K212" s="22">
        <v>0</v>
      </c>
      <c r="L212" s="22">
        <v>0</v>
      </c>
      <c r="M212" s="22">
        <v>199945</v>
      </c>
      <c r="N212" s="22">
        <v>0</v>
      </c>
      <c r="O212" s="22">
        <v>-2614</v>
      </c>
      <c r="P212" s="22">
        <v>0</v>
      </c>
      <c r="Q212" s="22">
        <v>0</v>
      </c>
      <c r="R212" s="22">
        <v>242254</v>
      </c>
    </row>
    <row r="213" spans="1:1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2460351</v>
      </c>
      <c r="F213" s="22">
        <v>256512</v>
      </c>
      <c r="G213" s="22">
        <v>0</v>
      </c>
      <c r="H213" s="22">
        <v>0</v>
      </c>
      <c r="I213" s="22">
        <v>0</v>
      </c>
      <c r="J213" s="22">
        <v>-358562</v>
      </c>
      <c r="K213" s="22">
        <v>0</v>
      </c>
      <c r="L213" s="22">
        <v>0</v>
      </c>
      <c r="M213" s="22">
        <v>596508</v>
      </c>
      <c r="N213" s="22">
        <v>0</v>
      </c>
      <c r="O213" s="22">
        <v>-380405</v>
      </c>
      <c r="P213" s="22">
        <v>0</v>
      </c>
      <c r="Q213" s="22">
        <v>0</v>
      </c>
      <c r="R213" s="22">
        <v>2574404</v>
      </c>
    </row>
    <row r="214" spans="1:1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374510</v>
      </c>
      <c r="F214" s="22">
        <v>594783</v>
      </c>
      <c r="G214" s="22">
        <v>0</v>
      </c>
      <c r="H214" s="22">
        <v>-149559</v>
      </c>
      <c r="I214" s="22">
        <v>0</v>
      </c>
      <c r="J214" s="22">
        <v>-685295</v>
      </c>
      <c r="K214" s="22">
        <v>0</v>
      </c>
      <c r="L214" s="22">
        <v>0</v>
      </c>
      <c r="M214" s="22">
        <v>319989</v>
      </c>
      <c r="N214" s="22">
        <v>0</v>
      </c>
      <c r="O214" s="22">
        <v>-3018</v>
      </c>
      <c r="P214" s="22">
        <v>0</v>
      </c>
      <c r="Q214" s="22">
        <v>37326</v>
      </c>
      <c r="R214" s="22">
        <v>488736</v>
      </c>
    </row>
    <row r="215" spans="1:1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334871</v>
      </c>
      <c r="F215" s="22">
        <v>564387</v>
      </c>
      <c r="G215" s="22">
        <v>0</v>
      </c>
      <c r="H215" s="22">
        <v>32332</v>
      </c>
      <c r="I215" s="22">
        <v>0</v>
      </c>
      <c r="J215" s="22">
        <v>-567671</v>
      </c>
      <c r="K215" s="22">
        <v>0</v>
      </c>
      <c r="L215" s="22">
        <v>0</v>
      </c>
      <c r="M215" s="22">
        <v>198060</v>
      </c>
      <c r="N215" s="22">
        <v>0</v>
      </c>
      <c r="O215" s="22">
        <v>-54199</v>
      </c>
      <c r="P215" s="22">
        <v>0</v>
      </c>
      <c r="Q215" s="22">
        <v>0</v>
      </c>
      <c r="R215" s="22">
        <v>507780</v>
      </c>
    </row>
    <row r="216" spans="1:1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171654</v>
      </c>
      <c r="F216" s="22">
        <v>-103273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140764</v>
      </c>
      <c r="N216" s="22">
        <v>0</v>
      </c>
      <c r="O216" s="22">
        <v>0</v>
      </c>
      <c r="P216" s="22">
        <v>0</v>
      </c>
      <c r="Q216" s="22">
        <v>0</v>
      </c>
      <c r="R216" s="22">
        <v>209145</v>
      </c>
    </row>
    <row r="217" spans="1:1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1208463</v>
      </c>
      <c r="F217" s="22">
        <v>-213226</v>
      </c>
      <c r="G217" s="22">
        <v>0</v>
      </c>
      <c r="H217" s="22">
        <v>-34974</v>
      </c>
      <c r="I217" s="22">
        <v>0</v>
      </c>
      <c r="J217" s="22">
        <v>-338711</v>
      </c>
      <c r="K217" s="22">
        <v>0</v>
      </c>
      <c r="L217" s="22">
        <v>0</v>
      </c>
      <c r="M217" s="22">
        <v>564631</v>
      </c>
      <c r="N217" s="22">
        <v>0</v>
      </c>
      <c r="O217" s="22">
        <v>-37093</v>
      </c>
      <c r="P217" s="22">
        <v>0</v>
      </c>
      <c r="Q217" s="22">
        <v>0</v>
      </c>
      <c r="R217" s="22">
        <v>1149090</v>
      </c>
    </row>
    <row r="218" spans="1:1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538618</v>
      </c>
      <c r="F218" s="22">
        <v>518925</v>
      </c>
      <c r="G218" s="22">
        <v>-50000</v>
      </c>
      <c r="H218" s="22">
        <v>0</v>
      </c>
      <c r="I218" s="22">
        <v>0</v>
      </c>
      <c r="J218" s="22">
        <v>-676038</v>
      </c>
      <c r="K218" s="22">
        <v>0</v>
      </c>
      <c r="L218" s="22">
        <v>0</v>
      </c>
      <c r="M218" s="22">
        <v>178061</v>
      </c>
      <c r="N218" s="22">
        <v>0</v>
      </c>
      <c r="O218" s="22">
        <v>0</v>
      </c>
      <c r="P218" s="22">
        <v>0</v>
      </c>
      <c r="Q218" s="22">
        <v>0</v>
      </c>
      <c r="R218" s="22">
        <v>509566</v>
      </c>
    </row>
    <row r="219" spans="1:1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838954</v>
      </c>
      <c r="F219" s="22">
        <v>166801</v>
      </c>
      <c r="G219" s="22">
        <v>-36540</v>
      </c>
      <c r="H219" s="22">
        <v>151251</v>
      </c>
      <c r="I219" s="22">
        <v>0</v>
      </c>
      <c r="J219" s="22">
        <v>-375295</v>
      </c>
      <c r="K219" s="22">
        <v>0</v>
      </c>
      <c r="L219" s="22">
        <v>22599</v>
      </c>
      <c r="M219" s="22">
        <v>198646</v>
      </c>
      <c r="N219" s="22">
        <v>0</v>
      </c>
      <c r="O219" s="22">
        <v>-19198</v>
      </c>
      <c r="P219" s="22">
        <v>0</v>
      </c>
      <c r="Q219" s="22">
        <v>0</v>
      </c>
      <c r="R219" s="22">
        <v>947218</v>
      </c>
    </row>
    <row r="220" spans="1:1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566832</v>
      </c>
      <c r="F220" s="22">
        <v>208709</v>
      </c>
      <c r="G220" s="22">
        <v>0</v>
      </c>
      <c r="H220" s="22">
        <v>0</v>
      </c>
      <c r="I220" s="22">
        <v>0</v>
      </c>
      <c r="J220" s="22">
        <v>-359272</v>
      </c>
      <c r="K220" s="22">
        <v>0</v>
      </c>
      <c r="L220" s="22">
        <v>9820</v>
      </c>
      <c r="M220" s="22">
        <v>184518</v>
      </c>
      <c r="N220" s="22">
        <v>0</v>
      </c>
      <c r="O220" s="22">
        <v>-34088</v>
      </c>
      <c r="P220" s="22">
        <v>0</v>
      </c>
      <c r="Q220" s="22">
        <v>0</v>
      </c>
      <c r="R220" s="22">
        <v>576519</v>
      </c>
    </row>
    <row r="221" spans="1:1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147423</v>
      </c>
      <c r="F221" s="22">
        <v>385440</v>
      </c>
      <c r="G221" s="22">
        <v>0</v>
      </c>
      <c r="H221" s="22">
        <v>-32664</v>
      </c>
      <c r="I221" s="22">
        <v>0</v>
      </c>
      <c r="J221" s="22">
        <v>-652125</v>
      </c>
      <c r="K221" s="22">
        <v>0</v>
      </c>
      <c r="L221" s="22">
        <v>9500</v>
      </c>
      <c r="M221" s="22">
        <v>323501</v>
      </c>
      <c r="N221" s="22">
        <v>0</v>
      </c>
      <c r="O221" s="22">
        <v>-22593</v>
      </c>
      <c r="P221" s="22">
        <v>0</v>
      </c>
      <c r="Q221" s="22">
        <v>0</v>
      </c>
      <c r="R221" s="22">
        <v>158482</v>
      </c>
    </row>
    <row r="222" spans="1:1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310379</v>
      </c>
      <c r="F222" s="22">
        <v>782000</v>
      </c>
      <c r="G222" s="22">
        <v>-63527</v>
      </c>
      <c r="H222" s="22">
        <v>0</v>
      </c>
      <c r="I222" s="22">
        <v>0</v>
      </c>
      <c r="J222" s="22">
        <v>-24681</v>
      </c>
      <c r="K222" s="22">
        <v>0</v>
      </c>
      <c r="L222" s="22">
        <v>0</v>
      </c>
      <c r="M222" s="22">
        <v>147654</v>
      </c>
      <c r="N222" s="22">
        <v>0</v>
      </c>
      <c r="O222" s="22">
        <v>0</v>
      </c>
      <c r="P222" s="22">
        <v>0</v>
      </c>
      <c r="Q222" s="22">
        <v>0</v>
      </c>
      <c r="R222" s="22">
        <v>1151825</v>
      </c>
    </row>
    <row r="223" spans="1:1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117954</v>
      </c>
      <c r="F223" s="22">
        <v>1179417</v>
      </c>
      <c r="G223" s="22">
        <v>0</v>
      </c>
      <c r="H223" s="22">
        <v>0</v>
      </c>
      <c r="I223" s="22">
        <v>0</v>
      </c>
      <c r="J223" s="22">
        <v>-1716168</v>
      </c>
      <c r="K223" s="22">
        <v>0</v>
      </c>
      <c r="L223" s="22">
        <v>14416</v>
      </c>
      <c r="M223" s="22">
        <v>458315</v>
      </c>
      <c r="N223" s="22">
        <v>0</v>
      </c>
      <c r="O223" s="22">
        <v>-366185</v>
      </c>
      <c r="P223" s="22">
        <v>0</v>
      </c>
      <c r="Q223" s="22">
        <v>0</v>
      </c>
      <c r="R223" s="22">
        <v>-312251</v>
      </c>
    </row>
    <row r="224" spans="1:1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728830</v>
      </c>
      <c r="F224" s="22">
        <v>-242001</v>
      </c>
      <c r="G224" s="22">
        <v>0</v>
      </c>
      <c r="H224" s="22">
        <v>0</v>
      </c>
      <c r="I224" s="22">
        <v>0</v>
      </c>
      <c r="J224" s="22">
        <v>-90032</v>
      </c>
      <c r="K224" s="22">
        <v>0</v>
      </c>
      <c r="L224" s="22">
        <v>0</v>
      </c>
      <c r="M224" s="22">
        <v>291079</v>
      </c>
      <c r="N224" s="22">
        <v>0</v>
      </c>
      <c r="O224" s="22">
        <v>0</v>
      </c>
      <c r="P224" s="22">
        <v>0</v>
      </c>
      <c r="Q224" s="22">
        <v>0</v>
      </c>
      <c r="R224" s="22">
        <v>687876</v>
      </c>
    </row>
    <row r="225" spans="1:1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1446035</v>
      </c>
      <c r="F225" s="22">
        <v>62637</v>
      </c>
      <c r="G225" s="22">
        <v>0</v>
      </c>
      <c r="H225" s="22">
        <v>0</v>
      </c>
      <c r="I225" s="22">
        <v>0</v>
      </c>
      <c r="J225" s="22">
        <v>-319173</v>
      </c>
      <c r="K225" s="22">
        <v>0</v>
      </c>
      <c r="L225" s="22">
        <v>0</v>
      </c>
      <c r="M225" s="22">
        <v>129252</v>
      </c>
      <c r="N225" s="22">
        <v>0</v>
      </c>
      <c r="O225" s="22">
        <v>0</v>
      </c>
      <c r="P225" s="22">
        <v>0</v>
      </c>
      <c r="Q225" s="22">
        <v>0</v>
      </c>
      <c r="R225" s="22">
        <v>1318751</v>
      </c>
    </row>
    <row r="226" spans="1:1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-246</v>
      </c>
      <c r="F226" s="22">
        <v>115985</v>
      </c>
      <c r="G226" s="22">
        <v>-112439</v>
      </c>
      <c r="H226" s="22">
        <v>368000</v>
      </c>
      <c r="I226" s="22">
        <v>0</v>
      </c>
      <c r="J226" s="22">
        <v>-779094</v>
      </c>
      <c r="K226" s="22">
        <v>0</v>
      </c>
      <c r="L226" s="22">
        <v>0</v>
      </c>
      <c r="M226" s="22">
        <v>166549</v>
      </c>
      <c r="N226" s="22">
        <v>0</v>
      </c>
      <c r="O226" s="22">
        <v>-41886</v>
      </c>
      <c r="P226" s="22">
        <v>0</v>
      </c>
      <c r="Q226" s="22">
        <v>0</v>
      </c>
      <c r="R226" s="22">
        <v>-283131</v>
      </c>
    </row>
    <row r="227" spans="1:1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455196</v>
      </c>
      <c r="F227" s="22">
        <v>-115246</v>
      </c>
      <c r="G227" s="22">
        <v>0</v>
      </c>
      <c r="H227" s="22">
        <v>0</v>
      </c>
      <c r="I227" s="22">
        <v>0</v>
      </c>
      <c r="J227" s="22">
        <v>-34338</v>
      </c>
      <c r="K227" s="22">
        <v>0</v>
      </c>
      <c r="L227" s="22">
        <v>0</v>
      </c>
      <c r="M227" s="22">
        <v>126494</v>
      </c>
      <c r="N227" s="22">
        <v>0</v>
      </c>
      <c r="O227" s="22">
        <v>0</v>
      </c>
      <c r="P227" s="22">
        <v>0</v>
      </c>
      <c r="Q227" s="22">
        <v>0</v>
      </c>
      <c r="R227" s="22">
        <v>432106</v>
      </c>
    </row>
    <row r="228" spans="1:1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-406357</v>
      </c>
      <c r="F228" s="22">
        <v>-193621</v>
      </c>
      <c r="G228" s="22">
        <v>0</v>
      </c>
      <c r="H228" s="22">
        <v>-1700</v>
      </c>
      <c r="I228" s="22">
        <v>0</v>
      </c>
      <c r="J228" s="22">
        <v>-11294</v>
      </c>
      <c r="K228" s="22">
        <v>0</v>
      </c>
      <c r="L228" s="22">
        <v>0</v>
      </c>
      <c r="M228" s="22">
        <v>116476</v>
      </c>
      <c r="N228" s="22">
        <v>0</v>
      </c>
      <c r="O228" s="22">
        <v>0</v>
      </c>
      <c r="P228" s="22">
        <v>0</v>
      </c>
      <c r="Q228" s="22">
        <v>0</v>
      </c>
      <c r="R228" s="22">
        <v>-496496</v>
      </c>
    </row>
    <row r="229" spans="1:1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510381</v>
      </c>
      <c r="F229" s="22">
        <v>490907</v>
      </c>
      <c r="G229" s="22">
        <v>-157934</v>
      </c>
      <c r="H229" s="22">
        <v>11</v>
      </c>
      <c r="I229" s="22">
        <v>0</v>
      </c>
      <c r="J229" s="22">
        <v>-772429</v>
      </c>
      <c r="K229" s="22">
        <v>0</v>
      </c>
      <c r="L229" s="22">
        <v>75020</v>
      </c>
      <c r="M229" s="22">
        <v>346652</v>
      </c>
      <c r="N229" s="22">
        <v>0</v>
      </c>
      <c r="O229" s="22">
        <v>0</v>
      </c>
      <c r="P229" s="22">
        <v>0</v>
      </c>
      <c r="Q229" s="22">
        <v>0</v>
      </c>
      <c r="R229" s="22">
        <v>492608</v>
      </c>
    </row>
    <row r="230" spans="1:1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-67212</v>
      </c>
      <c r="F230" s="22">
        <v>146097</v>
      </c>
      <c r="G230" s="22">
        <v>0</v>
      </c>
      <c r="H230" s="22">
        <v>79044</v>
      </c>
      <c r="I230" s="22">
        <v>0</v>
      </c>
      <c r="J230" s="22">
        <v>0</v>
      </c>
      <c r="K230" s="22">
        <v>0</v>
      </c>
      <c r="L230" s="22">
        <v>8924</v>
      </c>
      <c r="M230" s="22">
        <v>137932</v>
      </c>
      <c r="N230" s="22">
        <v>0</v>
      </c>
      <c r="O230" s="22">
        <v>-153194</v>
      </c>
      <c r="P230" s="22">
        <v>0</v>
      </c>
      <c r="Q230" s="22">
        <v>0</v>
      </c>
      <c r="R230" s="22">
        <v>151591</v>
      </c>
    </row>
    <row r="231" spans="1:1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437</v>
      </c>
      <c r="F231" s="22">
        <v>-102705</v>
      </c>
      <c r="G231" s="22">
        <v>0</v>
      </c>
      <c r="H231" s="22">
        <v>12000</v>
      </c>
      <c r="I231" s="22">
        <v>0</v>
      </c>
      <c r="J231" s="22">
        <v>0</v>
      </c>
      <c r="K231" s="22">
        <v>0</v>
      </c>
      <c r="L231" s="22">
        <v>0</v>
      </c>
      <c r="M231" s="22">
        <v>91989</v>
      </c>
      <c r="N231" s="22">
        <v>0</v>
      </c>
      <c r="O231" s="22">
        <v>0</v>
      </c>
      <c r="P231" s="22">
        <v>0</v>
      </c>
      <c r="Q231" s="22">
        <v>0</v>
      </c>
      <c r="R231" s="22">
        <v>1721</v>
      </c>
    </row>
    <row r="232" spans="1:1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279324</v>
      </c>
      <c r="F232" s="22">
        <v>-90949</v>
      </c>
      <c r="G232" s="22">
        <v>-67304</v>
      </c>
      <c r="H232" s="22">
        <v>15000</v>
      </c>
      <c r="I232" s="22">
        <v>0</v>
      </c>
      <c r="J232" s="22">
        <v>-9473</v>
      </c>
      <c r="K232" s="22">
        <v>0</v>
      </c>
      <c r="L232" s="22">
        <v>0</v>
      </c>
      <c r="M232" s="22">
        <v>206005</v>
      </c>
      <c r="N232" s="22">
        <v>0</v>
      </c>
      <c r="O232" s="22">
        <v>0</v>
      </c>
      <c r="P232" s="22">
        <v>0</v>
      </c>
      <c r="Q232" s="22">
        <v>0</v>
      </c>
      <c r="R232" s="22">
        <v>332603</v>
      </c>
    </row>
    <row r="233" spans="1:1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845019</v>
      </c>
      <c r="F233" s="22">
        <v>61639</v>
      </c>
      <c r="G233" s="22">
        <v>-46961</v>
      </c>
      <c r="H233" s="22">
        <v>106067</v>
      </c>
      <c r="I233" s="22">
        <v>0</v>
      </c>
      <c r="J233" s="22">
        <v>-598159</v>
      </c>
      <c r="K233" s="22">
        <v>0</v>
      </c>
      <c r="L233" s="22">
        <v>1561</v>
      </c>
      <c r="M233" s="22">
        <v>604088</v>
      </c>
      <c r="N233" s="22">
        <v>0</v>
      </c>
      <c r="O233" s="22">
        <v>0</v>
      </c>
      <c r="P233" s="22">
        <v>0</v>
      </c>
      <c r="Q233" s="22">
        <v>0</v>
      </c>
      <c r="R233" s="22">
        <v>973254</v>
      </c>
    </row>
    <row r="234" spans="1:1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137980</v>
      </c>
      <c r="F234" s="22">
        <v>-115280</v>
      </c>
      <c r="G234" s="22">
        <v>0</v>
      </c>
      <c r="H234" s="22">
        <v>0</v>
      </c>
      <c r="I234" s="22">
        <v>0</v>
      </c>
      <c r="J234" s="22">
        <v>-51334</v>
      </c>
      <c r="K234" s="22">
        <v>0</v>
      </c>
      <c r="L234" s="22">
        <v>1300</v>
      </c>
      <c r="M234" s="22">
        <v>154880</v>
      </c>
      <c r="N234" s="22">
        <v>0</v>
      </c>
      <c r="O234" s="22">
        <v>0</v>
      </c>
      <c r="P234" s="22">
        <v>0</v>
      </c>
      <c r="Q234" s="22">
        <v>0</v>
      </c>
      <c r="R234" s="22">
        <v>127546</v>
      </c>
    </row>
    <row r="235" spans="1:1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79384</v>
      </c>
      <c r="F235" s="22">
        <v>256547</v>
      </c>
      <c r="G235" s="22">
        <v>-206322</v>
      </c>
      <c r="H235" s="22">
        <v>0</v>
      </c>
      <c r="I235" s="22">
        <v>0</v>
      </c>
      <c r="J235" s="22">
        <v>-183448</v>
      </c>
      <c r="K235" s="22">
        <v>0</v>
      </c>
      <c r="L235" s="22">
        <v>0</v>
      </c>
      <c r="M235" s="22">
        <v>150008</v>
      </c>
      <c r="N235" s="22">
        <v>0</v>
      </c>
      <c r="O235" s="22">
        <v>0</v>
      </c>
      <c r="P235" s="22">
        <v>0</v>
      </c>
      <c r="Q235" s="22">
        <v>0</v>
      </c>
      <c r="R235" s="22">
        <v>96169</v>
      </c>
    </row>
    <row r="236" spans="1:1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784094</v>
      </c>
      <c r="F236" s="22">
        <v>256833</v>
      </c>
      <c r="G236" s="22">
        <v>-59913</v>
      </c>
      <c r="H236" s="22">
        <v>0</v>
      </c>
      <c r="I236" s="22">
        <v>0</v>
      </c>
      <c r="J236" s="22">
        <v>-195483</v>
      </c>
      <c r="K236" s="22">
        <v>0</v>
      </c>
      <c r="L236" s="22">
        <v>0</v>
      </c>
      <c r="M236" s="22">
        <v>192660</v>
      </c>
      <c r="N236" s="22">
        <v>0</v>
      </c>
      <c r="O236" s="22">
        <v>-24584</v>
      </c>
      <c r="P236" s="22">
        <v>0</v>
      </c>
      <c r="Q236" s="22">
        <v>0</v>
      </c>
      <c r="R236" s="22">
        <v>953607</v>
      </c>
    </row>
    <row r="237" spans="1:1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229137</v>
      </c>
      <c r="F237" s="22">
        <v>-71973</v>
      </c>
      <c r="G237" s="22">
        <v>-12024</v>
      </c>
      <c r="H237" s="22">
        <v>0</v>
      </c>
      <c r="I237" s="22">
        <v>0</v>
      </c>
      <c r="J237" s="22">
        <v>-18389</v>
      </c>
      <c r="K237" s="22">
        <v>0</v>
      </c>
      <c r="L237" s="22">
        <v>0</v>
      </c>
      <c r="M237" s="22">
        <v>104805</v>
      </c>
      <c r="N237" s="22">
        <v>0</v>
      </c>
      <c r="O237" s="22">
        <v>0</v>
      </c>
      <c r="P237" s="22">
        <v>0</v>
      </c>
      <c r="Q237" s="22">
        <v>0</v>
      </c>
      <c r="R237" s="22">
        <v>231556</v>
      </c>
    </row>
    <row r="238" spans="1:1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1369</v>
      </c>
      <c r="F238" s="22">
        <v>-61913</v>
      </c>
      <c r="G238" s="22">
        <v>0</v>
      </c>
      <c r="H238" s="22">
        <v>31202</v>
      </c>
      <c r="I238" s="22">
        <v>0</v>
      </c>
      <c r="J238" s="22">
        <v>-89426</v>
      </c>
      <c r="K238" s="22">
        <v>0</v>
      </c>
      <c r="L238" s="22">
        <v>0</v>
      </c>
      <c r="M238" s="22">
        <v>120137</v>
      </c>
      <c r="N238" s="22">
        <v>0</v>
      </c>
      <c r="O238" s="22">
        <v>0</v>
      </c>
      <c r="P238" s="22">
        <v>0</v>
      </c>
      <c r="Q238" s="22">
        <v>0</v>
      </c>
      <c r="R238" s="22">
        <v>1369</v>
      </c>
    </row>
    <row r="239" spans="1:1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1381430</v>
      </c>
      <c r="F239" s="22">
        <v>4998820</v>
      </c>
      <c r="G239" s="22">
        <v>-417040</v>
      </c>
      <c r="H239" s="22">
        <v>0</v>
      </c>
      <c r="I239" s="22">
        <v>0</v>
      </c>
      <c r="J239" s="22">
        <v>-5884409</v>
      </c>
      <c r="K239" s="22">
        <v>0</v>
      </c>
      <c r="L239" s="22">
        <v>92150</v>
      </c>
      <c r="M239" s="22">
        <v>261319</v>
      </c>
      <c r="N239" s="22">
        <v>0</v>
      </c>
      <c r="O239" s="22">
        <v>-15141</v>
      </c>
      <c r="P239" s="22">
        <v>0</v>
      </c>
      <c r="Q239" s="22">
        <v>600000</v>
      </c>
      <c r="R239" s="22">
        <v>1017129</v>
      </c>
    </row>
    <row r="240" spans="1:1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786203</v>
      </c>
      <c r="F240" s="22">
        <v>652463</v>
      </c>
      <c r="G240" s="22">
        <v>-293280</v>
      </c>
      <c r="H240" s="22">
        <v>105001</v>
      </c>
      <c r="I240" s="22">
        <v>0</v>
      </c>
      <c r="J240" s="22">
        <v>-287801</v>
      </c>
      <c r="K240" s="22">
        <v>0</v>
      </c>
      <c r="L240" s="22">
        <v>142146</v>
      </c>
      <c r="M240" s="22">
        <v>538828</v>
      </c>
      <c r="N240" s="22">
        <v>0</v>
      </c>
      <c r="O240" s="22">
        <v>-737827</v>
      </c>
      <c r="P240" s="22">
        <v>0</v>
      </c>
      <c r="Q240" s="22">
        <v>0</v>
      </c>
      <c r="R240" s="22">
        <v>905733</v>
      </c>
    </row>
    <row r="241" spans="1:1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223071</v>
      </c>
      <c r="F241" s="22">
        <v>77457</v>
      </c>
      <c r="G241" s="22">
        <v>-148191</v>
      </c>
      <c r="H241" s="22">
        <v>0</v>
      </c>
      <c r="I241" s="22">
        <v>0</v>
      </c>
      <c r="J241" s="22">
        <v>-31156</v>
      </c>
      <c r="K241" s="22">
        <v>0</v>
      </c>
      <c r="L241" s="22">
        <v>0</v>
      </c>
      <c r="M241" s="22">
        <v>186848</v>
      </c>
      <c r="N241" s="22">
        <v>0</v>
      </c>
      <c r="O241" s="22">
        <v>0</v>
      </c>
      <c r="P241" s="22">
        <v>0</v>
      </c>
      <c r="Q241" s="22">
        <v>0</v>
      </c>
      <c r="R241" s="22">
        <v>308029</v>
      </c>
    </row>
    <row r="242" spans="1:1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128916</v>
      </c>
      <c r="F242" s="22">
        <v>-94232</v>
      </c>
      <c r="G242" s="22">
        <v>-5000</v>
      </c>
      <c r="H242" s="22">
        <v>0</v>
      </c>
      <c r="I242" s="22">
        <v>0</v>
      </c>
      <c r="J242" s="22">
        <v>-97875</v>
      </c>
      <c r="K242" s="22">
        <v>0</v>
      </c>
      <c r="L242" s="22">
        <v>0</v>
      </c>
      <c r="M242" s="22">
        <v>214985</v>
      </c>
      <c r="N242" s="22">
        <v>0</v>
      </c>
      <c r="O242" s="22">
        <v>-16682</v>
      </c>
      <c r="P242" s="22">
        <v>0</v>
      </c>
      <c r="Q242" s="22">
        <v>0</v>
      </c>
      <c r="R242" s="22">
        <v>130112</v>
      </c>
    </row>
    <row r="243" spans="1:1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1709608</v>
      </c>
      <c r="F243" s="22">
        <v>68458</v>
      </c>
      <c r="G243" s="22">
        <v>0</v>
      </c>
      <c r="H243" s="22">
        <v>0</v>
      </c>
      <c r="I243" s="22">
        <v>0</v>
      </c>
      <c r="J243" s="22">
        <v>-330817</v>
      </c>
      <c r="K243" s="22">
        <v>0</v>
      </c>
      <c r="L243" s="22">
        <v>3424</v>
      </c>
      <c r="M243" s="22">
        <v>269403</v>
      </c>
      <c r="N243" s="22">
        <v>0</v>
      </c>
      <c r="O243" s="22">
        <v>0</v>
      </c>
      <c r="P243" s="22">
        <v>0</v>
      </c>
      <c r="Q243" s="22">
        <v>0</v>
      </c>
      <c r="R243" s="22">
        <v>1720076</v>
      </c>
    </row>
    <row r="244" spans="1:1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496760</v>
      </c>
      <c r="F244" s="22">
        <v>309282</v>
      </c>
      <c r="G244" s="22">
        <v>0</v>
      </c>
      <c r="H244" s="22">
        <v>0</v>
      </c>
      <c r="I244" s="22">
        <v>0</v>
      </c>
      <c r="J244" s="22">
        <v>-619784</v>
      </c>
      <c r="K244" s="22">
        <v>0</v>
      </c>
      <c r="L244" s="22">
        <v>0</v>
      </c>
      <c r="M244" s="22">
        <v>217025</v>
      </c>
      <c r="N244" s="22">
        <v>0</v>
      </c>
      <c r="O244" s="22">
        <v>0</v>
      </c>
      <c r="P244" s="22">
        <v>0</v>
      </c>
      <c r="Q244" s="22">
        <v>0</v>
      </c>
      <c r="R244" s="22">
        <v>403283</v>
      </c>
    </row>
    <row r="245" spans="1:1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66535</v>
      </c>
      <c r="F245" s="22">
        <v>119</v>
      </c>
      <c r="G245" s="22">
        <v>-43544</v>
      </c>
      <c r="H245" s="22">
        <v>0</v>
      </c>
      <c r="I245" s="22">
        <v>0</v>
      </c>
      <c r="J245" s="22">
        <v>-16665</v>
      </c>
      <c r="K245" s="22">
        <v>0</v>
      </c>
      <c r="L245" s="22">
        <v>0</v>
      </c>
      <c r="M245" s="22">
        <v>47365</v>
      </c>
      <c r="N245" s="22">
        <v>0</v>
      </c>
      <c r="O245" s="22">
        <v>0</v>
      </c>
      <c r="P245" s="22">
        <v>0</v>
      </c>
      <c r="Q245" s="22">
        <v>0</v>
      </c>
      <c r="R245" s="22">
        <v>53810</v>
      </c>
    </row>
    <row r="246" spans="1:1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202793</v>
      </c>
      <c r="F246" s="22">
        <v>15832</v>
      </c>
      <c r="G246" s="22">
        <v>-7040</v>
      </c>
      <c r="H246" s="22">
        <v>0</v>
      </c>
      <c r="I246" s="22">
        <v>0</v>
      </c>
      <c r="J246" s="22">
        <v>-52780</v>
      </c>
      <c r="K246" s="22">
        <v>-22321</v>
      </c>
      <c r="L246" s="22">
        <v>0</v>
      </c>
      <c r="M246" s="22">
        <v>123031</v>
      </c>
      <c r="N246" s="22">
        <v>0</v>
      </c>
      <c r="O246" s="22">
        <v>0</v>
      </c>
      <c r="P246" s="22">
        <v>0</v>
      </c>
      <c r="Q246" s="22">
        <v>0</v>
      </c>
      <c r="R246" s="22">
        <v>259515</v>
      </c>
    </row>
    <row r="247" spans="1:1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809243</v>
      </c>
      <c r="F247" s="22">
        <v>65665</v>
      </c>
      <c r="G247" s="22">
        <v>0</v>
      </c>
      <c r="H247" s="22">
        <v>0</v>
      </c>
      <c r="I247" s="22">
        <v>0</v>
      </c>
      <c r="J247" s="22">
        <v>-30513</v>
      </c>
      <c r="K247" s="22">
        <v>0</v>
      </c>
      <c r="L247" s="22">
        <v>2160</v>
      </c>
      <c r="M247" s="22">
        <v>222432</v>
      </c>
      <c r="N247" s="22">
        <v>0</v>
      </c>
      <c r="O247" s="22">
        <v>-86894</v>
      </c>
      <c r="P247" s="22">
        <v>0</v>
      </c>
      <c r="Q247" s="22">
        <v>0</v>
      </c>
      <c r="R247" s="22">
        <v>982093</v>
      </c>
    </row>
    <row r="248" spans="1:1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104298</v>
      </c>
      <c r="F248" s="22">
        <v>216814</v>
      </c>
      <c r="G248" s="22">
        <v>0</v>
      </c>
      <c r="H248" s="22">
        <v>5984</v>
      </c>
      <c r="I248" s="22">
        <v>0</v>
      </c>
      <c r="J248" s="22">
        <v>-292728</v>
      </c>
      <c r="K248" s="22">
        <v>0</v>
      </c>
      <c r="L248" s="22">
        <v>7583</v>
      </c>
      <c r="M248" s="22">
        <v>84738</v>
      </c>
      <c r="N248" s="22">
        <v>0</v>
      </c>
      <c r="O248" s="22">
        <v>0</v>
      </c>
      <c r="P248" s="22">
        <v>0</v>
      </c>
      <c r="Q248" s="22">
        <v>0</v>
      </c>
      <c r="R248" s="22">
        <v>126689</v>
      </c>
    </row>
    <row r="249" spans="1:1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586382</v>
      </c>
      <c r="F249" s="22">
        <v>81698</v>
      </c>
      <c r="G249" s="22">
        <v>0</v>
      </c>
      <c r="H249" s="22">
        <v>0</v>
      </c>
      <c r="I249" s="22">
        <v>0</v>
      </c>
      <c r="J249" s="22">
        <v>-202304</v>
      </c>
      <c r="K249" s="22">
        <v>0</v>
      </c>
      <c r="L249" s="22">
        <v>0</v>
      </c>
      <c r="M249" s="22">
        <v>95786</v>
      </c>
      <c r="N249" s="22">
        <v>0</v>
      </c>
      <c r="O249" s="22">
        <v>0</v>
      </c>
      <c r="P249" s="22">
        <v>0</v>
      </c>
      <c r="Q249" s="22">
        <v>0</v>
      </c>
      <c r="R249" s="22">
        <v>561562</v>
      </c>
    </row>
    <row r="250" spans="1:1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73251</v>
      </c>
      <c r="F250" s="22">
        <v>31708</v>
      </c>
      <c r="G250" s="22">
        <v>-192741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323197</v>
      </c>
      <c r="N250" s="22">
        <v>0</v>
      </c>
      <c r="O250" s="22">
        <v>0</v>
      </c>
      <c r="P250" s="22">
        <v>0</v>
      </c>
      <c r="Q250" s="22">
        <v>0</v>
      </c>
      <c r="R250" s="22">
        <v>235415</v>
      </c>
    </row>
    <row r="251" spans="1:1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120076</v>
      </c>
      <c r="F251" s="22">
        <v>8926</v>
      </c>
      <c r="G251" s="22">
        <v>-147067</v>
      </c>
      <c r="H251" s="22">
        <v>640013</v>
      </c>
      <c r="I251" s="22">
        <v>0</v>
      </c>
      <c r="J251" s="22">
        <v>-59839</v>
      </c>
      <c r="K251" s="22">
        <v>0</v>
      </c>
      <c r="L251" s="22">
        <v>3528</v>
      </c>
      <c r="M251" s="22">
        <v>136160</v>
      </c>
      <c r="N251" s="22">
        <v>0</v>
      </c>
      <c r="O251" s="22">
        <v>-569933</v>
      </c>
      <c r="P251" s="22">
        <v>0</v>
      </c>
      <c r="Q251" s="22">
        <v>0</v>
      </c>
      <c r="R251" s="22">
        <v>131864</v>
      </c>
    </row>
    <row r="252" spans="1:1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-81366</v>
      </c>
      <c r="F252" s="22">
        <v>-47676</v>
      </c>
      <c r="G252" s="22">
        <v>0</v>
      </c>
      <c r="H252" s="22">
        <v>0</v>
      </c>
      <c r="I252" s="22">
        <v>0</v>
      </c>
      <c r="J252" s="22">
        <v>-45172</v>
      </c>
      <c r="K252" s="22">
        <v>0</v>
      </c>
      <c r="L252" s="22">
        <v>0</v>
      </c>
      <c r="M252" s="22">
        <v>149541</v>
      </c>
      <c r="N252" s="22">
        <v>0</v>
      </c>
      <c r="O252" s="22">
        <v>-21159</v>
      </c>
      <c r="P252" s="22">
        <v>0</v>
      </c>
      <c r="Q252" s="22">
        <v>-51243</v>
      </c>
      <c r="R252" s="22">
        <v>-97075</v>
      </c>
    </row>
    <row r="253" spans="1:1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197267</v>
      </c>
      <c r="F253" s="22">
        <v>598767</v>
      </c>
      <c r="G253" s="22">
        <v>-70109</v>
      </c>
      <c r="H253" s="22">
        <v>0</v>
      </c>
      <c r="I253" s="22">
        <v>0</v>
      </c>
      <c r="J253" s="22">
        <v>-685910</v>
      </c>
      <c r="K253" s="22">
        <v>0</v>
      </c>
      <c r="L253" s="22">
        <v>0</v>
      </c>
      <c r="M253" s="22">
        <v>173810</v>
      </c>
      <c r="N253" s="22">
        <v>0</v>
      </c>
      <c r="O253" s="22">
        <v>-6341</v>
      </c>
      <c r="P253" s="22">
        <v>0</v>
      </c>
      <c r="Q253" s="22">
        <v>0</v>
      </c>
      <c r="R253" s="22">
        <v>207484</v>
      </c>
    </row>
    <row r="254" spans="1:1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263320</v>
      </c>
      <c r="F254" s="22">
        <v>81930</v>
      </c>
      <c r="G254" s="22">
        <v>0</v>
      </c>
      <c r="H254" s="22">
        <v>-88607</v>
      </c>
      <c r="I254" s="22">
        <v>0</v>
      </c>
      <c r="J254" s="22">
        <v>-179976</v>
      </c>
      <c r="K254" s="22">
        <v>0</v>
      </c>
      <c r="L254" s="22">
        <v>0</v>
      </c>
      <c r="M254" s="22">
        <v>270535</v>
      </c>
      <c r="N254" s="22">
        <v>0</v>
      </c>
      <c r="O254" s="22">
        <v>-44711</v>
      </c>
      <c r="P254" s="22">
        <v>0</v>
      </c>
      <c r="Q254" s="22">
        <v>0</v>
      </c>
      <c r="R254" s="22">
        <v>302491</v>
      </c>
    </row>
    <row r="255" spans="1:1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213246</v>
      </c>
      <c r="F255" s="22">
        <v>113627</v>
      </c>
      <c r="G255" s="22">
        <v>-36000</v>
      </c>
      <c r="H255" s="22">
        <v>0</v>
      </c>
      <c r="I255" s="22">
        <v>0</v>
      </c>
      <c r="J255" s="22">
        <v>-141868</v>
      </c>
      <c r="K255" s="22">
        <v>0</v>
      </c>
      <c r="L255" s="22">
        <v>0</v>
      </c>
      <c r="M255" s="22">
        <v>153667</v>
      </c>
      <c r="N255" s="22">
        <v>0</v>
      </c>
      <c r="O255" s="22">
        <v>0</v>
      </c>
      <c r="P255" s="22">
        <v>0</v>
      </c>
      <c r="Q255" s="22">
        <v>0</v>
      </c>
      <c r="R255" s="22">
        <v>302672</v>
      </c>
    </row>
    <row r="256" spans="1:1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673875</v>
      </c>
      <c r="F256" s="22">
        <v>195709</v>
      </c>
      <c r="G256" s="22">
        <v>-15293</v>
      </c>
      <c r="H256" s="22">
        <v>151582</v>
      </c>
      <c r="I256" s="22">
        <v>0</v>
      </c>
      <c r="J256" s="22">
        <v>-482456</v>
      </c>
      <c r="K256" s="22">
        <v>0</v>
      </c>
      <c r="L256" s="22">
        <v>0</v>
      </c>
      <c r="M256" s="22">
        <v>235066</v>
      </c>
      <c r="N256" s="22">
        <v>0</v>
      </c>
      <c r="O256" s="22">
        <v>-18000</v>
      </c>
      <c r="P256" s="22">
        <v>0</v>
      </c>
      <c r="Q256" s="22">
        <v>0</v>
      </c>
      <c r="R256" s="22">
        <v>740483</v>
      </c>
    </row>
    <row r="257" spans="1:1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522250</v>
      </c>
      <c r="F257" s="22">
        <v>462680</v>
      </c>
      <c r="G257" s="22">
        <v>-555500</v>
      </c>
      <c r="H257" s="22">
        <v>324324</v>
      </c>
      <c r="I257" s="22">
        <v>0</v>
      </c>
      <c r="J257" s="22">
        <v>-326663</v>
      </c>
      <c r="K257" s="22">
        <v>0</v>
      </c>
      <c r="L257" s="22">
        <v>13359</v>
      </c>
      <c r="M257" s="22">
        <v>342845</v>
      </c>
      <c r="N257" s="22">
        <v>0</v>
      </c>
      <c r="O257" s="22">
        <v>-144251</v>
      </c>
      <c r="P257" s="22">
        <v>0</v>
      </c>
      <c r="Q257" s="22">
        <v>0</v>
      </c>
      <c r="R257" s="22">
        <v>639044</v>
      </c>
    </row>
    <row r="258" spans="1:1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432184</v>
      </c>
      <c r="F258" s="22">
        <v>37234</v>
      </c>
      <c r="G258" s="22">
        <v>0</v>
      </c>
      <c r="H258" s="22">
        <v>0</v>
      </c>
      <c r="I258" s="22">
        <v>0</v>
      </c>
      <c r="J258" s="22">
        <v>-117144</v>
      </c>
      <c r="K258" s="22">
        <v>0</v>
      </c>
      <c r="L258" s="22">
        <v>15750</v>
      </c>
      <c r="M258" s="22">
        <v>243283</v>
      </c>
      <c r="N258" s="22">
        <v>0</v>
      </c>
      <c r="O258" s="22">
        <v>-46932</v>
      </c>
      <c r="P258" s="22">
        <v>0</v>
      </c>
      <c r="Q258" s="22">
        <v>0</v>
      </c>
      <c r="R258" s="22">
        <v>564375</v>
      </c>
    </row>
    <row r="259" spans="1:1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-62880</v>
      </c>
      <c r="F259" s="22">
        <v>7726</v>
      </c>
      <c r="G259" s="22">
        <v>0</v>
      </c>
      <c r="H259" s="22">
        <v>249</v>
      </c>
      <c r="I259" s="22">
        <v>0</v>
      </c>
      <c r="J259" s="22">
        <v>-153962</v>
      </c>
      <c r="K259" s="22">
        <v>0</v>
      </c>
      <c r="L259" s="22">
        <v>7329</v>
      </c>
      <c r="M259" s="22">
        <v>135003</v>
      </c>
      <c r="N259" s="22">
        <v>0</v>
      </c>
      <c r="O259" s="22">
        <v>0</v>
      </c>
      <c r="P259" s="22">
        <v>0</v>
      </c>
      <c r="Q259" s="22">
        <v>0</v>
      </c>
      <c r="R259" s="22">
        <v>-66535</v>
      </c>
    </row>
    <row r="260" spans="1:1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1127218</v>
      </c>
      <c r="F260" s="22">
        <v>34605</v>
      </c>
      <c r="G260" s="22">
        <v>-66000</v>
      </c>
      <c r="H260" s="22">
        <v>0</v>
      </c>
      <c r="I260" s="22">
        <v>0</v>
      </c>
      <c r="J260" s="22">
        <v>-261052</v>
      </c>
      <c r="K260" s="22">
        <v>0</v>
      </c>
      <c r="L260" s="22">
        <v>3825</v>
      </c>
      <c r="M260" s="22">
        <v>281149</v>
      </c>
      <c r="N260" s="22">
        <v>0</v>
      </c>
      <c r="O260" s="22">
        <v>-22192</v>
      </c>
      <c r="P260" s="22">
        <v>0</v>
      </c>
      <c r="Q260" s="22">
        <v>0</v>
      </c>
      <c r="R260" s="22">
        <v>1097553</v>
      </c>
    </row>
    <row r="261" spans="1:1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555035</v>
      </c>
      <c r="F261" s="22">
        <v>47102</v>
      </c>
      <c r="G261" s="22">
        <v>0</v>
      </c>
      <c r="H261" s="22">
        <v>0</v>
      </c>
      <c r="I261" s="22">
        <v>0</v>
      </c>
      <c r="J261" s="22">
        <v>-125704</v>
      </c>
      <c r="K261" s="22">
        <v>0</v>
      </c>
      <c r="L261" s="22">
        <v>0</v>
      </c>
      <c r="M261" s="22">
        <v>118968</v>
      </c>
      <c r="N261" s="22">
        <v>0</v>
      </c>
      <c r="O261" s="22">
        <v>-7620</v>
      </c>
      <c r="P261" s="22">
        <v>0</v>
      </c>
      <c r="Q261" s="22">
        <v>0</v>
      </c>
      <c r="R261" s="22">
        <v>587781</v>
      </c>
    </row>
    <row r="262" spans="1:1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329487</v>
      </c>
      <c r="F262" s="22">
        <v>202795</v>
      </c>
      <c r="G262" s="22">
        <v>-145199</v>
      </c>
      <c r="H262" s="22">
        <v>191287</v>
      </c>
      <c r="I262" s="22">
        <v>0</v>
      </c>
      <c r="J262" s="22">
        <v>-646488</v>
      </c>
      <c r="K262" s="22">
        <v>0</v>
      </c>
      <c r="L262" s="22">
        <v>56973</v>
      </c>
      <c r="M262" s="22">
        <v>407037</v>
      </c>
      <c r="N262" s="22">
        <v>0</v>
      </c>
      <c r="O262" s="22">
        <v>-107447</v>
      </c>
      <c r="P262" s="22">
        <v>0</v>
      </c>
      <c r="Q262" s="22">
        <v>0</v>
      </c>
      <c r="R262" s="22">
        <v>288445</v>
      </c>
    </row>
    <row r="263" spans="1:1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897886</v>
      </c>
      <c r="F263" s="22">
        <v>1320225</v>
      </c>
      <c r="G263" s="22">
        <v>89521</v>
      </c>
      <c r="H263" s="22">
        <v>0</v>
      </c>
      <c r="I263" s="22">
        <v>0</v>
      </c>
      <c r="J263" s="22">
        <v>-1133474</v>
      </c>
      <c r="K263" s="22">
        <v>0</v>
      </c>
      <c r="L263" s="22">
        <v>41914</v>
      </c>
      <c r="M263" s="22">
        <v>345596</v>
      </c>
      <c r="N263" s="22">
        <v>0</v>
      </c>
      <c r="O263" s="22">
        <v>-84557</v>
      </c>
      <c r="P263" s="22">
        <v>0</v>
      </c>
      <c r="Q263" s="22">
        <v>0</v>
      </c>
      <c r="R263" s="22">
        <v>1477111</v>
      </c>
    </row>
    <row r="264" spans="1:1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644237</v>
      </c>
      <c r="F264" s="22">
        <v>146323</v>
      </c>
      <c r="G264" s="22">
        <v>0</v>
      </c>
      <c r="H264" s="22">
        <v>0</v>
      </c>
      <c r="I264" s="22">
        <v>0</v>
      </c>
      <c r="J264" s="22">
        <v>-123644</v>
      </c>
      <c r="K264" s="22">
        <v>-82946</v>
      </c>
      <c r="L264" s="22">
        <v>39695</v>
      </c>
      <c r="M264" s="22">
        <v>61577</v>
      </c>
      <c r="N264" s="22">
        <v>0</v>
      </c>
      <c r="O264" s="22">
        <v>-5241</v>
      </c>
      <c r="P264" s="22">
        <v>0</v>
      </c>
      <c r="Q264" s="22">
        <v>0</v>
      </c>
      <c r="R264" s="22">
        <v>680001</v>
      </c>
    </row>
    <row r="265" spans="1:1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357662</v>
      </c>
      <c r="F265" s="22">
        <v>171002</v>
      </c>
      <c r="G265" s="22">
        <v>0</v>
      </c>
      <c r="H265" s="22">
        <v>0</v>
      </c>
      <c r="I265" s="22">
        <v>0</v>
      </c>
      <c r="J265" s="22">
        <v>-277920</v>
      </c>
      <c r="K265" s="22">
        <v>0</v>
      </c>
      <c r="L265" s="22">
        <v>0</v>
      </c>
      <c r="M265" s="22">
        <v>116049</v>
      </c>
      <c r="N265" s="22">
        <v>0</v>
      </c>
      <c r="O265" s="22">
        <v>0</v>
      </c>
      <c r="P265" s="22">
        <v>0</v>
      </c>
      <c r="Q265" s="22">
        <v>0</v>
      </c>
      <c r="R265" s="22">
        <v>366793</v>
      </c>
    </row>
    <row r="266" spans="1:1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-13599</v>
      </c>
      <c r="F266" s="22">
        <v>-137194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22646</v>
      </c>
      <c r="M266" s="22">
        <v>143423</v>
      </c>
      <c r="N266" s="22">
        <v>0</v>
      </c>
      <c r="O266" s="22">
        <v>-10884</v>
      </c>
      <c r="P266" s="22">
        <v>0</v>
      </c>
      <c r="Q266" s="22">
        <v>0</v>
      </c>
      <c r="R266" s="22">
        <v>4392</v>
      </c>
    </row>
    <row r="267" spans="1:1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80692</v>
      </c>
      <c r="F267" s="22">
        <v>143041</v>
      </c>
      <c r="G267" s="22">
        <v>0</v>
      </c>
      <c r="H267" s="22">
        <v>0</v>
      </c>
      <c r="I267" s="22">
        <v>0</v>
      </c>
      <c r="J267" s="22">
        <v>-438913</v>
      </c>
      <c r="K267" s="22">
        <v>0</v>
      </c>
      <c r="L267" s="22">
        <v>131428</v>
      </c>
      <c r="M267" s="22">
        <v>137100</v>
      </c>
      <c r="N267" s="22">
        <v>0</v>
      </c>
      <c r="O267" s="22">
        <v>-35103</v>
      </c>
      <c r="P267" s="22">
        <v>0</v>
      </c>
      <c r="Q267" s="22">
        <v>0</v>
      </c>
      <c r="R267" s="22">
        <v>18245</v>
      </c>
    </row>
    <row r="268" spans="1:1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478335</v>
      </c>
      <c r="F268" s="22">
        <v>1795145</v>
      </c>
      <c r="G268" s="22">
        <v>0</v>
      </c>
      <c r="H268" s="22">
        <v>0</v>
      </c>
      <c r="I268" s="22">
        <v>0</v>
      </c>
      <c r="J268" s="22">
        <v>-2629838</v>
      </c>
      <c r="K268" s="22">
        <v>0</v>
      </c>
      <c r="L268" s="22">
        <v>0</v>
      </c>
      <c r="M268" s="22">
        <v>760661</v>
      </c>
      <c r="N268" s="22">
        <v>0</v>
      </c>
      <c r="O268" s="22">
        <v>-146036</v>
      </c>
      <c r="P268" s="22">
        <v>0</v>
      </c>
      <c r="Q268" s="22">
        <v>0</v>
      </c>
      <c r="R268" s="22">
        <v>258267</v>
      </c>
    </row>
    <row r="269" spans="1:1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100000</v>
      </c>
      <c r="F269" s="22">
        <v>673424</v>
      </c>
      <c r="G269" s="22">
        <v>-715829</v>
      </c>
      <c r="H269" s="22">
        <v>268411</v>
      </c>
      <c r="I269" s="22">
        <v>0</v>
      </c>
      <c r="J269" s="22">
        <v>-631507</v>
      </c>
      <c r="K269" s="22">
        <v>0</v>
      </c>
      <c r="L269" s="22">
        <v>0</v>
      </c>
      <c r="M269" s="22">
        <v>420364</v>
      </c>
      <c r="N269" s="22">
        <v>0</v>
      </c>
      <c r="O269" s="22">
        <v>-14863</v>
      </c>
      <c r="P269" s="22">
        <v>0</v>
      </c>
      <c r="Q269" s="22">
        <v>0</v>
      </c>
      <c r="R269" s="22">
        <v>100000</v>
      </c>
    </row>
    <row r="270" spans="1:1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23960</v>
      </c>
      <c r="F270" s="22">
        <v>32045</v>
      </c>
      <c r="G270" s="22">
        <v>-190777</v>
      </c>
      <c r="H270" s="22">
        <v>85045</v>
      </c>
      <c r="I270" s="22">
        <v>0</v>
      </c>
      <c r="J270" s="22">
        <v>-66697</v>
      </c>
      <c r="K270" s="22">
        <v>0</v>
      </c>
      <c r="L270" s="22">
        <v>0</v>
      </c>
      <c r="M270" s="22">
        <v>116713</v>
      </c>
      <c r="N270" s="22">
        <v>0</v>
      </c>
      <c r="O270" s="22">
        <v>0</v>
      </c>
      <c r="P270" s="22">
        <v>0</v>
      </c>
      <c r="Q270" s="22">
        <v>0</v>
      </c>
      <c r="R270" s="22">
        <v>289</v>
      </c>
    </row>
    <row r="271" spans="1:1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306957</v>
      </c>
      <c r="F271" s="22">
        <v>21778414</v>
      </c>
      <c r="G271" s="22">
        <v>0</v>
      </c>
      <c r="H271" s="22">
        <v>0</v>
      </c>
      <c r="I271" s="22">
        <v>0</v>
      </c>
      <c r="J271" s="22">
        <v>-22159972</v>
      </c>
      <c r="K271" s="22">
        <v>0</v>
      </c>
      <c r="L271" s="22">
        <v>0</v>
      </c>
      <c r="M271" s="22">
        <v>521791</v>
      </c>
      <c r="N271" s="22">
        <v>0</v>
      </c>
      <c r="O271" s="22">
        <v>-37611</v>
      </c>
      <c r="P271" s="22">
        <v>0</v>
      </c>
      <c r="Q271" s="22">
        <v>220559</v>
      </c>
      <c r="R271" s="22">
        <v>630138</v>
      </c>
    </row>
    <row r="272" spans="1:1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674755</v>
      </c>
      <c r="F272" s="22">
        <v>56860</v>
      </c>
      <c r="G272" s="22">
        <v>0</v>
      </c>
      <c r="H272" s="22">
        <v>0</v>
      </c>
      <c r="I272" s="22">
        <v>0</v>
      </c>
      <c r="J272" s="22">
        <v>-57067</v>
      </c>
      <c r="K272" s="22">
        <v>0</v>
      </c>
      <c r="L272" s="22">
        <v>520</v>
      </c>
      <c r="M272" s="22">
        <v>97003</v>
      </c>
      <c r="N272" s="22">
        <v>0</v>
      </c>
      <c r="O272" s="22">
        <v>0</v>
      </c>
      <c r="P272" s="22">
        <v>0</v>
      </c>
      <c r="Q272" s="22">
        <v>0</v>
      </c>
      <c r="R272" s="22">
        <v>772071</v>
      </c>
    </row>
    <row r="273" spans="1:1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101961</v>
      </c>
      <c r="F273" s="22">
        <v>30345</v>
      </c>
      <c r="G273" s="22">
        <v>0</v>
      </c>
      <c r="H273" s="22">
        <v>-9954</v>
      </c>
      <c r="I273" s="22">
        <v>0</v>
      </c>
      <c r="J273" s="22">
        <v>-97887</v>
      </c>
      <c r="K273" s="22">
        <v>0</v>
      </c>
      <c r="L273" s="22">
        <v>0</v>
      </c>
      <c r="M273" s="22">
        <v>176970</v>
      </c>
      <c r="N273" s="22">
        <v>0</v>
      </c>
      <c r="O273" s="22">
        <v>-4121</v>
      </c>
      <c r="P273" s="22">
        <v>0</v>
      </c>
      <c r="Q273" s="22">
        <v>0</v>
      </c>
      <c r="R273" s="22">
        <v>197314</v>
      </c>
    </row>
    <row r="274" spans="1:1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2788537</v>
      </c>
      <c r="F274" s="22">
        <v>307892</v>
      </c>
      <c r="G274" s="22">
        <v>0</v>
      </c>
      <c r="H274" s="22">
        <v>0</v>
      </c>
      <c r="I274" s="22">
        <v>0</v>
      </c>
      <c r="J274" s="22">
        <v>-1697240</v>
      </c>
      <c r="K274" s="22">
        <v>0</v>
      </c>
      <c r="L274" s="22">
        <v>0</v>
      </c>
      <c r="M274" s="22">
        <v>486613</v>
      </c>
      <c r="N274" s="22">
        <v>0</v>
      </c>
      <c r="O274" s="22">
        <v>942303</v>
      </c>
      <c r="P274" s="22">
        <v>0</v>
      </c>
      <c r="Q274" s="22">
        <v>0</v>
      </c>
      <c r="R274" s="22">
        <v>2828105</v>
      </c>
    </row>
    <row r="275" spans="1:1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418906</v>
      </c>
      <c r="F275" s="22">
        <v>511749</v>
      </c>
      <c r="G275" s="22">
        <v>0</v>
      </c>
      <c r="H275" s="22">
        <v>0</v>
      </c>
      <c r="I275" s="22">
        <v>0</v>
      </c>
      <c r="J275" s="22">
        <v>-329069</v>
      </c>
      <c r="K275" s="22">
        <v>0</v>
      </c>
      <c r="L275" s="22">
        <v>3888</v>
      </c>
      <c r="M275" s="22">
        <v>301905</v>
      </c>
      <c r="N275" s="22">
        <v>0</v>
      </c>
      <c r="O275" s="22">
        <v>-193689</v>
      </c>
      <c r="P275" s="22">
        <v>0</v>
      </c>
      <c r="Q275" s="22">
        <v>0</v>
      </c>
      <c r="R275" s="22">
        <v>713690</v>
      </c>
    </row>
    <row r="276" spans="1:1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189909</v>
      </c>
      <c r="F276" s="22">
        <v>147405</v>
      </c>
      <c r="G276" s="22">
        <v>0</v>
      </c>
      <c r="H276" s="22">
        <v>0</v>
      </c>
      <c r="I276" s="22">
        <v>0</v>
      </c>
      <c r="J276" s="22">
        <v>-252114</v>
      </c>
      <c r="K276" s="22">
        <v>0</v>
      </c>
      <c r="L276" s="22">
        <v>0</v>
      </c>
      <c r="M276" s="22">
        <v>173313</v>
      </c>
      <c r="N276" s="22">
        <v>0</v>
      </c>
      <c r="O276" s="22">
        <v>0</v>
      </c>
      <c r="P276" s="22">
        <v>0</v>
      </c>
      <c r="Q276" s="22">
        <v>0</v>
      </c>
      <c r="R276" s="22">
        <v>258513</v>
      </c>
    </row>
    <row r="277" spans="1:1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979161</v>
      </c>
      <c r="F277" s="22">
        <v>-426074</v>
      </c>
      <c r="G277" s="22">
        <v>-138355</v>
      </c>
      <c r="H277" s="22">
        <v>0</v>
      </c>
      <c r="I277" s="22">
        <v>0</v>
      </c>
      <c r="J277" s="22">
        <v>-856126</v>
      </c>
      <c r="K277" s="22">
        <v>0</v>
      </c>
      <c r="L277" s="22">
        <v>2193109</v>
      </c>
      <c r="M277" s="22">
        <v>227165</v>
      </c>
      <c r="N277" s="22">
        <v>0</v>
      </c>
      <c r="O277" s="22">
        <v>-63446</v>
      </c>
      <c r="P277" s="22">
        <v>0</v>
      </c>
      <c r="Q277" s="22">
        <v>0</v>
      </c>
      <c r="R277" s="22">
        <v>1915434</v>
      </c>
    </row>
    <row r="278" spans="1:1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580088</v>
      </c>
      <c r="F278" s="22">
        <v>-62841</v>
      </c>
      <c r="G278" s="22">
        <v>0</v>
      </c>
      <c r="H278" s="22">
        <v>0</v>
      </c>
      <c r="I278" s="22">
        <v>0</v>
      </c>
      <c r="J278" s="22">
        <v>-184554</v>
      </c>
      <c r="K278" s="22">
        <v>0</v>
      </c>
      <c r="L278" s="22">
        <v>0</v>
      </c>
      <c r="M278" s="22">
        <v>520232</v>
      </c>
      <c r="N278" s="22">
        <v>0</v>
      </c>
      <c r="O278" s="22">
        <v>-38406</v>
      </c>
      <c r="P278" s="22">
        <v>0</v>
      </c>
      <c r="Q278" s="22">
        <v>0</v>
      </c>
      <c r="R278" s="22">
        <v>814519</v>
      </c>
    </row>
    <row r="279" spans="1:1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946601</v>
      </c>
      <c r="F279" s="22">
        <v>187615</v>
      </c>
      <c r="G279" s="22">
        <v>0</v>
      </c>
      <c r="H279" s="22">
        <v>0</v>
      </c>
      <c r="I279" s="22">
        <v>0</v>
      </c>
      <c r="J279" s="22">
        <v>-206426</v>
      </c>
      <c r="K279" s="22">
        <v>0</v>
      </c>
      <c r="L279" s="22">
        <v>0</v>
      </c>
      <c r="M279" s="22">
        <v>178073</v>
      </c>
      <c r="N279" s="22">
        <v>0</v>
      </c>
      <c r="O279" s="22">
        <v>0</v>
      </c>
      <c r="P279" s="22">
        <v>0</v>
      </c>
      <c r="Q279" s="22">
        <v>0</v>
      </c>
      <c r="R279" s="22">
        <v>1105863</v>
      </c>
    </row>
    <row r="280" spans="1:1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31221</v>
      </c>
      <c r="F280" s="22">
        <v>138083</v>
      </c>
      <c r="G280" s="22">
        <v>0</v>
      </c>
      <c r="H280" s="22">
        <v>0</v>
      </c>
      <c r="I280" s="22">
        <v>0</v>
      </c>
      <c r="J280" s="22">
        <v>-135866</v>
      </c>
      <c r="K280" s="22">
        <v>0</v>
      </c>
      <c r="L280" s="22">
        <v>0</v>
      </c>
      <c r="M280" s="22">
        <v>147887</v>
      </c>
      <c r="N280" s="22">
        <v>0</v>
      </c>
      <c r="O280" s="22">
        <v>-22089</v>
      </c>
      <c r="P280" s="22">
        <v>0</v>
      </c>
      <c r="Q280" s="22">
        <v>0</v>
      </c>
      <c r="R280" s="22">
        <v>159236</v>
      </c>
    </row>
    <row r="281" spans="1:1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2154594</v>
      </c>
      <c r="F281" s="22">
        <v>298449</v>
      </c>
      <c r="G281" s="22">
        <v>-418144</v>
      </c>
      <c r="H281" s="22">
        <v>35970</v>
      </c>
      <c r="I281" s="22">
        <v>0</v>
      </c>
      <c r="J281" s="22">
        <v>-553265</v>
      </c>
      <c r="K281" s="22">
        <v>0</v>
      </c>
      <c r="L281" s="22">
        <v>0</v>
      </c>
      <c r="M281" s="22">
        <v>387851</v>
      </c>
      <c r="N281" s="22">
        <v>0</v>
      </c>
      <c r="O281" s="22">
        <v>0</v>
      </c>
      <c r="P281" s="22">
        <v>0</v>
      </c>
      <c r="Q281" s="22">
        <v>0</v>
      </c>
      <c r="R281" s="22">
        <v>1905455</v>
      </c>
    </row>
    <row r="282" spans="1:1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131966</v>
      </c>
      <c r="F282" s="22">
        <v>-51400</v>
      </c>
      <c r="G282" s="22">
        <v>0</v>
      </c>
      <c r="H282" s="22">
        <v>0</v>
      </c>
      <c r="I282" s="22">
        <v>0</v>
      </c>
      <c r="J282" s="22">
        <v>-170273</v>
      </c>
      <c r="K282" s="22">
        <v>0</v>
      </c>
      <c r="L282" s="22">
        <v>0</v>
      </c>
      <c r="M282" s="22">
        <v>241208</v>
      </c>
      <c r="N282" s="22">
        <v>0</v>
      </c>
      <c r="O282" s="22">
        <v>-23894</v>
      </c>
      <c r="P282" s="22">
        <v>0</v>
      </c>
      <c r="Q282" s="22">
        <v>0</v>
      </c>
      <c r="R282" s="22">
        <v>127607</v>
      </c>
    </row>
    <row r="283" spans="1:18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95047</v>
      </c>
      <c r="F283" s="22">
        <v>-79562</v>
      </c>
      <c r="G283" s="22">
        <v>-18250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97810</v>
      </c>
      <c r="N283" s="22">
        <v>0</v>
      </c>
      <c r="O283" s="22">
        <v>0</v>
      </c>
      <c r="P283" s="22">
        <v>0</v>
      </c>
      <c r="Q283" s="22">
        <v>0</v>
      </c>
      <c r="R283" s="22">
        <v>95045</v>
      </c>
    </row>
    <row r="284" spans="1:18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3085395</v>
      </c>
      <c r="F284" s="22">
        <v>292592</v>
      </c>
      <c r="G284" s="22">
        <v>0</v>
      </c>
      <c r="H284" s="22">
        <v>227617</v>
      </c>
      <c r="I284" s="22">
        <v>0</v>
      </c>
      <c r="J284" s="22">
        <v>-968639</v>
      </c>
      <c r="K284" s="22">
        <v>0</v>
      </c>
      <c r="L284" s="22">
        <v>43357</v>
      </c>
      <c r="M284" s="22">
        <v>611851</v>
      </c>
      <c r="N284" s="22">
        <v>0</v>
      </c>
      <c r="O284" s="22">
        <v>0</v>
      </c>
      <c r="P284" s="22">
        <v>0</v>
      </c>
      <c r="Q284" s="22">
        <v>0</v>
      </c>
      <c r="R284" s="22">
        <v>3292173</v>
      </c>
    </row>
    <row r="285" spans="1:18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355047</v>
      </c>
      <c r="F285" s="22">
        <v>50388</v>
      </c>
      <c r="G285" s="22">
        <v>-5112</v>
      </c>
      <c r="H285" s="22">
        <v>0</v>
      </c>
      <c r="I285" s="22">
        <v>0</v>
      </c>
      <c r="J285" s="22">
        <v>-105019</v>
      </c>
      <c r="K285" s="22">
        <v>0</v>
      </c>
      <c r="L285" s="22">
        <v>0</v>
      </c>
      <c r="M285" s="22">
        <v>109294</v>
      </c>
      <c r="N285" s="22">
        <v>0</v>
      </c>
      <c r="O285" s="22">
        <v>0</v>
      </c>
      <c r="P285" s="22">
        <v>0</v>
      </c>
      <c r="Q285" s="22">
        <v>0</v>
      </c>
      <c r="R285" s="22">
        <v>404598</v>
      </c>
    </row>
    <row r="286" spans="1:1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4311</v>
      </c>
      <c r="F286" s="22">
        <v>134608</v>
      </c>
      <c r="G286" s="22">
        <v>0</v>
      </c>
      <c r="H286" s="22">
        <v>7968</v>
      </c>
      <c r="I286" s="22">
        <v>0</v>
      </c>
      <c r="J286" s="22">
        <v>-8985</v>
      </c>
      <c r="K286" s="22">
        <v>0</v>
      </c>
      <c r="L286" s="22">
        <v>0</v>
      </c>
      <c r="M286" s="22">
        <v>61213</v>
      </c>
      <c r="N286" s="22">
        <v>0</v>
      </c>
      <c r="O286" s="22">
        <v>-196982</v>
      </c>
      <c r="P286" s="22">
        <v>0</v>
      </c>
      <c r="Q286" s="22">
        <v>0</v>
      </c>
      <c r="R286" s="22">
        <v>2133</v>
      </c>
    </row>
    <row r="287" spans="1:1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111979</v>
      </c>
      <c r="F287" s="22">
        <v>158</v>
      </c>
      <c r="G287" s="22">
        <v>0</v>
      </c>
      <c r="H287" s="22">
        <v>0</v>
      </c>
      <c r="I287" s="22">
        <v>0</v>
      </c>
      <c r="J287" s="22">
        <v>-17179</v>
      </c>
      <c r="K287" s="22">
        <v>0</v>
      </c>
      <c r="L287" s="22">
        <v>0</v>
      </c>
      <c r="M287" s="22">
        <v>28226</v>
      </c>
      <c r="N287" s="22">
        <v>0</v>
      </c>
      <c r="O287" s="22">
        <v>0</v>
      </c>
      <c r="P287" s="22">
        <v>0</v>
      </c>
      <c r="Q287" s="22">
        <v>1</v>
      </c>
      <c r="R287" s="22">
        <v>123185</v>
      </c>
    </row>
    <row r="288" spans="1:1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161578</v>
      </c>
      <c r="F288" s="22">
        <v>61967</v>
      </c>
      <c r="G288" s="22">
        <v>-30000</v>
      </c>
      <c r="H288" s="22">
        <v>0</v>
      </c>
      <c r="I288" s="22">
        <v>0</v>
      </c>
      <c r="J288" s="22">
        <v>-59336</v>
      </c>
      <c r="K288" s="22">
        <v>0</v>
      </c>
      <c r="L288" s="22">
        <v>0</v>
      </c>
      <c r="M288" s="22">
        <v>38585</v>
      </c>
      <c r="N288" s="22">
        <v>0</v>
      </c>
      <c r="O288" s="22">
        <v>0</v>
      </c>
      <c r="P288" s="22">
        <v>0</v>
      </c>
      <c r="Q288" s="22">
        <v>0</v>
      </c>
      <c r="R288" s="22">
        <v>172795</v>
      </c>
    </row>
    <row r="289" spans="1:1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96499</v>
      </c>
      <c r="F289" s="22">
        <v>27132</v>
      </c>
      <c r="G289" s="22">
        <v>0</v>
      </c>
      <c r="H289" s="22">
        <v>1100</v>
      </c>
      <c r="I289" s="22">
        <v>0</v>
      </c>
      <c r="J289" s="22">
        <v>-41069</v>
      </c>
      <c r="K289" s="22">
        <v>0</v>
      </c>
      <c r="L289" s="22">
        <v>0</v>
      </c>
      <c r="M289" s="22">
        <v>56073</v>
      </c>
      <c r="N289" s="22">
        <v>0</v>
      </c>
      <c r="O289" s="22">
        <v>-500000</v>
      </c>
      <c r="P289" s="22">
        <v>0</v>
      </c>
      <c r="Q289" s="22">
        <v>506000</v>
      </c>
      <c r="R289" s="22">
        <v>145735</v>
      </c>
    </row>
    <row r="290" spans="1:1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594844</v>
      </c>
      <c r="F290" s="22">
        <v>74696</v>
      </c>
      <c r="G290" s="22">
        <v>-150000</v>
      </c>
      <c r="H290" s="22">
        <v>0</v>
      </c>
      <c r="I290" s="22">
        <v>0</v>
      </c>
      <c r="J290" s="22">
        <v>-32530</v>
      </c>
      <c r="K290" s="22">
        <v>0</v>
      </c>
      <c r="L290" s="22">
        <v>0</v>
      </c>
      <c r="M290" s="22">
        <v>29785</v>
      </c>
      <c r="N290" s="22">
        <v>0</v>
      </c>
      <c r="O290" s="22">
        <v>0</v>
      </c>
      <c r="P290" s="22">
        <v>0</v>
      </c>
      <c r="Q290" s="22">
        <v>0</v>
      </c>
      <c r="R290" s="22">
        <v>516795</v>
      </c>
    </row>
    <row r="291" spans="1:1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193627</v>
      </c>
      <c r="F291" s="22">
        <v>-13927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9124</v>
      </c>
      <c r="N291" s="22">
        <v>0</v>
      </c>
      <c r="O291" s="22">
        <v>0</v>
      </c>
      <c r="P291" s="22">
        <v>0</v>
      </c>
      <c r="Q291" s="22">
        <v>0</v>
      </c>
      <c r="R291" s="22">
        <v>188824</v>
      </c>
    </row>
    <row r="292" spans="1:1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34398</v>
      </c>
      <c r="F292" s="22">
        <v>28075</v>
      </c>
      <c r="G292" s="22">
        <v>0</v>
      </c>
      <c r="H292" s="22">
        <v>0</v>
      </c>
      <c r="I292" s="22">
        <v>0</v>
      </c>
      <c r="J292" s="22">
        <v>-17036</v>
      </c>
      <c r="K292" s="22">
        <v>0</v>
      </c>
      <c r="L292" s="22">
        <v>0</v>
      </c>
      <c r="M292" s="22">
        <v>11169</v>
      </c>
      <c r="N292" s="22">
        <v>0</v>
      </c>
      <c r="O292" s="22">
        <v>0</v>
      </c>
      <c r="P292" s="22">
        <v>0</v>
      </c>
      <c r="Q292" s="22">
        <v>0</v>
      </c>
      <c r="R292" s="22">
        <v>56606</v>
      </c>
    </row>
    <row r="293" spans="1:1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26211</v>
      </c>
      <c r="F293" s="22">
        <v>-3421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21291</v>
      </c>
      <c r="N293" s="22">
        <v>0</v>
      </c>
      <c r="O293" s="22">
        <v>0</v>
      </c>
      <c r="P293" s="22">
        <v>0</v>
      </c>
      <c r="Q293" s="22">
        <v>0</v>
      </c>
      <c r="R293" s="22">
        <v>44080</v>
      </c>
    </row>
    <row r="294" spans="1:1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23918</v>
      </c>
      <c r="F294" s="22">
        <v>833461</v>
      </c>
      <c r="G294" s="22">
        <v>78367</v>
      </c>
      <c r="H294" s="22">
        <v>0</v>
      </c>
      <c r="I294" s="22">
        <v>0</v>
      </c>
      <c r="J294" s="22">
        <v>-936027</v>
      </c>
      <c r="K294" s="22">
        <v>0</v>
      </c>
      <c r="L294" s="22">
        <v>0</v>
      </c>
      <c r="M294" s="22">
        <v>20272</v>
      </c>
      <c r="N294" s="22">
        <v>0</v>
      </c>
      <c r="O294" s="22">
        <v>0</v>
      </c>
      <c r="P294" s="22">
        <v>0</v>
      </c>
      <c r="Q294" s="22">
        <v>0</v>
      </c>
      <c r="R294" s="22">
        <v>19991</v>
      </c>
    </row>
    <row r="295" spans="1:1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51959</v>
      </c>
      <c r="F295" s="22">
        <v>235800</v>
      </c>
      <c r="G295" s="22">
        <v>-29260</v>
      </c>
      <c r="H295" s="22">
        <v>200</v>
      </c>
      <c r="I295" s="22">
        <v>0</v>
      </c>
      <c r="J295" s="22">
        <v>-251630</v>
      </c>
      <c r="K295" s="22">
        <v>0</v>
      </c>
      <c r="L295" s="22">
        <v>0</v>
      </c>
      <c r="M295" s="22">
        <v>44887</v>
      </c>
      <c r="N295" s="22">
        <v>0</v>
      </c>
      <c r="O295" s="22">
        <v>0</v>
      </c>
      <c r="P295" s="22">
        <v>0</v>
      </c>
      <c r="Q295" s="22">
        <v>0</v>
      </c>
      <c r="R295" s="22">
        <v>51956</v>
      </c>
    </row>
    <row r="296" spans="1:1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25660</v>
      </c>
      <c r="F296" s="22">
        <v>28619</v>
      </c>
      <c r="G296" s="22">
        <v>-50358</v>
      </c>
      <c r="H296" s="22">
        <v>0</v>
      </c>
      <c r="I296" s="22">
        <v>0</v>
      </c>
      <c r="J296" s="22">
        <v>-58922</v>
      </c>
      <c r="K296" s="22">
        <v>0</v>
      </c>
      <c r="L296" s="22">
        <v>0</v>
      </c>
      <c r="M296" s="22">
        <v>60956</v>
      </c>
      <c r="N296" s="22">
        <v>0</v>
      </c>
      <c r="O296" s="22">
        <v>0</v>
      </c>
      <c r="P296" s="22">
        <v>0</v>
      </c>
      <c r="Q296" s="22">
        <v>0</v>
      </c>
      <c r="R296" s="22">
        <v>5955</v>
      </c>
    </row>
    <row r="297" spans="1:1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25659</v>
      </c>
      <c r="F297" s="22">
        <v>562772</v>
      </c>
      <c r="G297" s="22">
        <v>-7426</v>
      </c>
      <c r="H297" s="22">
        <v>0</v>
      </c>
      <c r="I297" s="22">
        <v>0</v>
      </c>
      <c r="J297" s="22">
        <v>-565261</v>
      </c>
      <c r="K297" s="22">
        <v>0</v>
      </c>
      <c r="L297" s="22">
        <v>0</v>
      </c>
      <c r="M297" s="22">
        <v>53517</v>
      </c>
      <c r="N297" s="22">
        <v>0</v>
      </c>
      <c r="O297" s="22">
        <v>0</v>
      </c>
      <c r="P297" s="22">
        <v>0</v>
      </c>
      <c r="Q297" s="22">
        <v>0</v>
      </c>
      <c r="R297" s="22">
        <v>69261</v>
      </c>
    </row>
    <row r="298" spans="1:1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482963</v>
      </c>
      <c r="F298" s="22">
        <v>165096</v>
      </c>
      <c r="G298" s="22">
        <v>0</v>
      </c>
      <c r="H298" s="22">
        <v>0</v>
      </c>
      <c r="I298" s="22">
        <v>0</v>
      </c>
      <c r="J298" s="22">
        <v>-113238</v>
      </c>
      <c r="K298" s="22">
        <v>0</v>
      </c>
      <c r="L298" s="22">
        <v>0</v>
      </c>
      <c r="M298" s="22">
        <v>100112</v>
      </c>
      <c r="N298" s="22">
        <v>0</v>
      </c>
      <c r="O298" s="22">
        <v>0</v>
      </c>
      <c r="P298" s="22">
        <v>0</v>
      </c>
      <c r="Q298" s="22">
        <v>0</v>
      </c>
      <c r="R298" s="22">
        <v>634933</v>
      </c>
    </row>
    <row r="299" spans="1:1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31733</v>
      </c>
      <c r="F299" s="22">
        <v>-12867</v>
      </c>
      <c r="G299" s="22">
        <v>-20000</v>
      </c>
      <c r="H299" s="22">
        <v>4665</v>
      </c>
      <c r="I299" s="22">
        <v>0</v>
      </c>
      <c r="J299" s="22">
        <v>-6911</v>
      </c>
      <c r="K299" s="22">
        <v>0</v>
      </c>
      <c r="L299" s="22">
        <v>0</v>
      </c>
      <c r="M299" s="22">
        <v>35972</v>
      </c>
      <c r="N299" s="22">
        <v>0</v>
      </c>
      <c r="O299" s="22">
        <v>0</v>
      </c>
      <c r="P299" s="22">
        <v>0</v>
      </c>
      <c r="Q299" s="22">
        <v>6000</v>
      </c>
      <c r="R299" s="22">
        <v>38592</v>
      </c>
    </row>
    <row r="300" spans="1:1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239916</v>
      </c>
      <c r="F300" s="22">
        <v>-18125</v>
      </c>
      <c r="G300" s="22">
        <v>0</v>
      </c>
      <c r="H300" s="22">
        <v>0</v>
      </c>
      <c r="I300" s="22">
        <v>0</v>
      </c>
      <c r="J300" s="22">
        <v>-15650</v>
      </c>
      <c r="K300" s="22">
        <v>0</v>
      </c>
      <c r="L300" s="22">
        <v>0</v>
      </c>
      <c r="M300" s="22">
        <v>46288</v>
      </c>
      <c r="N300" s="22">
        <v>0</v>
      </c>
      <c r="O300" s="22">
        <v>0</v>
      </c>
      <c r="P300" s="22">
        <v>0</v>
      </c>
      <c r="Q300" s="22">
        <v>0</v>
      </c>
      <c r="R300" s="22">
        <v>252429</v>
      </c>
    </row>
    <row r="301" spans="1:1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595452</v>
      </c>
      <c r="F301" s="22">
        <v>-65743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116160</v>
      </c>
      <c r="N301" s="22">
        <v>0</v>
      </c>
      <c r="O301" s="22">
        <v>0</v>
      </c>
      <c r="P301" s="22">
        <v>0</v>
      </c>
      <c r="Q301" s="22">
        <v>0</v>
      </c>
      <c r="R301" s="22">
        <v>645869</v>
      </c>
    </row>
    <row r="302" spans="1:1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142749</v>
      </c>
      <c r="F302" s="22">
        <v>-26707</v>
      </c>
      <c r="G302" s="22">
        <v>0</v>
      </c>
      <c r="H302" s="22">
        <v>0</v>
      </c>
      <c r="I302" s="22">
        <v>0</v>
      </c>
      <c r="J302" s="22">
        <v>-15008</v>
      </c>
      <c r="K302" s="22">
        <v>0</v>
      </c>
      <c r="L302" s="22">
        <v>0</v>
      </c>
      <c r="M302" s="22">
        <v>51522</v>
      </c>
      <c r="N302" s="22">
        <v>0</v>
      </c>
      <c r="O302" s="22">
        <v>0</v>
      </c>
      <c r="P302" s="22">
        <v>0</v>
      </c>
      <c r="Q302" s="22">
        <v>0</v>
      </c>
      <c r="R302" s="22">
        <v>152556</v>
      </c>
    </row>
    <row r="303" spans="1:1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88994</v>
      </c>
      <c r="F303" s="22">
        <v>20250</v>
      </c>
      <c r="G303" s="22">
        <v>-11366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32586</v>
      </c>
      <c r="N303" s="22">
        <v>0</v>
      </c>
      <c r="O303" s="22">
        <v>0</v>
      </c>
      <c r="P303" s="22">
        <v>0</v>
      </c>
      <c r="Q303" s="22">
        <v>0</v>
      </c>
      <c r="R303" s="22">
        <v>130464</v>
      </c>
    </row>
    <row r="304" spans="1:1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67333</v>
      </c>
      <c r="F304" s="22">
        <v>43271</v>
      </c>
      <c r="G304" s="22">
        <v>-46700</v>
      </c>
      <c r="H304" s="22">
        <v>25762</v>
      </c>
      <c r="I304" s="22">
        <v>0</v>
      </c>
      <c r="J304" s="22">
        <v>-89260</v>
      </c>
      <c r="K304" s="22">
        <v>0</v>
      </c>
      <c r="L304" s="22">
        <v>17376</v>
      </c>
      <c r="M304" s="22">
        <v>64056</v>
      </c>
      <c r="N304" s="22">
        <v>0</v>
      </c>
      <c r="O304" s="22">
        <v>0</v>
      </c>
      <c r="P304" s="22">
        <v>0</v>
      </c>
      <c r="Q304" s="22">
        <v>6000</v>
      </c>
      <c r="R304" s="22">
        <v>87838</v>
      </c>
    </row>
    <row r="305" spans="1:1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20762</v>
      </c>
      <c r="F305" s="22">
        <v>150943</v>
      </c>
      <c r="G305" s="22">
        <v>-7139</v>
      </c>
      <c r="H305" s="22">
        <v>0</v>
      </c>
      <c r="I305" s="22">
        <v>0</v>
      </c>
      <c r="J305" s="22">
        <v>-160063</v>
      </c>
      <c r="K305" s="22">
        <v>0</v>
      </c>
      <c r="L305" s="22">
        <v>0</v>
      </c>
      <c r="M305" s="22">
        <v>25129</v>
      </c>
      <c r="N305" s="22">
        <v>0</v>
      </c>
      <c r="O305" s="22">
        <v>0</v>
      </c>
      <c r="P305" s="22">
        <v>0</v>
      </c>
      <c r="Q305" s="22">
        <v>0</v>
      </c>
      <c r="R305" s="22">
        <v>29632</v>
      </c>
    </row>
    <row r="306" spans="1:1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100000</v>
      </c>
      <c r="F306" s="22">
        <v>100528</v>
      </c>
      <c r="G306" s="22">
        <v>0</v>
      </c>
      <c r="H306" s="22">
        <v>0</v>
      </c>
      <c r="I306" s="22">
        <v>0</v>
      </c>
      <c r="J306" s="22">
        <v>-6486</v>
      </c>
      <c r="K306" s="22">
        <v>0</v>
      </c>
      <c r="L306" s="22">
        <v>0</v>
      </c>
      <c r="M306" s="22">
        <v>18544</v>
      </c>
      <c r="N306" s="22">
        <v>0</v>
      </c>
      <c r="O306" s="22">
        <v>0</v>
      </c>
      <c r="P306" s="22">
        <v>0</v>
      </c>
      <c r="Q306" s="22">
        <v>-1</v>
      </c>
      <c r="R306" s="22">
        <v>212585</v>
      </c>
    </row>
    <row r="307" spans="1:1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261324</v>
      </c>
      <c r="F307" s="22">
        <v>153184</v>
      </c>
      <c r="G307" s="22">
        <v>0</v>
      </c>
      <c r="H307" s="22">
        <v>0</v>
      </c>
      <c r="I307" s="22">
        <v>0</v>
      </c>
      <c r="J307" s="22">
        <v>-147541</v>
      </c>
      <c r="K307" s="22">
        <v>0</v>
      </c>
      <c r="L307" s="22">
        <v>0</v>
      </c>
      <c r="M307" s="22">
        <v>19495</v>
      </c>
      <c r="N307" s="22">
        <v>0</v>
      </c>
      <c r="O307" s="22">
        <v>0</v>
      </c>
      <c r="P307" s="22">
        <v>0</v>
      </c>
      <c r="Q307" s="22">
        <v>0</v>
      </c>
      <c r="R307" s="22">
        <v>286462</v>
      </c>
    </row>
    <row r="308" spans="1:1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28239</v>
      </c>
      <c r="F308" s="22">
        <v>1846192</v>
      </c>
      <c r="G308" s="22">
        <v>-389113</v>
      </c>
      <c r="H308" s="22">
        <v>0</v>
      </c>
      <c r="I308" s="22">
        <v>0</v>
      </c>
      <c r="J308" s="22">
        <v>-2469490</v>
      </c>
      <c r="K308" s="22">
        <v>0</v>
      </c>
      <c r="L308" s="22">
        <v>0</v>
      </c>
      <c r="M308" s="22">
        <v>88502</v>
      </c>
      <c r="N308" s="22">
        <v>0</v>
      </c>
      <c r="O308" s="22">
        <v>0</v>
      </c>
      <c r="P308" s="22">
        <v>0</v>
      </c>
      <c r="Q308" s="22">
        <v>900000</v>
      </c>
      <c r="R308" s="22">
        <v>4330</v>
      </c>
    </row>
    <row r="309" spans="1:1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146934</v>
      </c>
      <c r="F309" s="22">
        <v>-21849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42227</v>
      </c>
      <c r="N309" s="22">
        <v>0</v>
      </c>
      <c r="O309" s="22">
        <v>0</v>
      </c>
      <c r="P309" s="22">
        <v>0</v>
      </c>
      <c r="Q309" s="22">
        <v>0</v>
      </c>
      <c r="R309" s="22">
        <v>167312</v>
      </c>
    </row>
    <row r="310" spans="1:1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69172</v>
      </c>
      <c r="F310" s="22">
        <v>155686</v>
      </c>
      <c r="G310" s="22">
        <v>0</v>
      </c>
      <c r="H310" s="22">
        <v>0</v>
      </c>
      <c r="I310" s="22">
        <v>0</v>
      </c>
      <c r="J310" s="22">
        <v>-133563</v>
      </c>
      <c r="K310" s="22">
        <v>0</v>
      </c>
      <c r="L310" s="22">
        <v>0</v>
      </c>
      <c r="M310" s="22">
        <v>21563</v>
      </c>
      <c r="N310" s="22">
        <v>0</v>
      </c>
      <c r="O310" s="22">
        <v>0</v>
      </c>
      <c r="P310" s="22">
        <v>0</v>
      </c>
      <c r="Q310" s="22">
        <v>0</v>
      </c>
      <c r="R310" s="22">
        <v>112858</v>
      </c>
    </row>
    <row r="311" spans="1:1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799929</v>
      </c>
      <c r="F311" s="22">
        <v>-133701</v>
      </c>
      <c r="G311" s="22">
        <v>0</v>
      </c>
      <c r="H311" s="22">
        <v>60916</v>
      </c>
      <c r="I311" s="22">
        <v>0</v>
      </c>
      <c r="J311" s="22">
        <v>-75732</v>
      </c>
      <c r="K311" s="22">
        <v>0</v>
      </c>
      <c r="L311" s="22">
        <v>0</v>
      </c>
      <c r="M311" s="22">
        <v>162613</v>
      </c>
      <c r="N311" s="22">
        <v>0</v>
      </c>
      <c r="O311" s="22">
        <v>0</v>
      </c>
      <c r="P311" s="22">
        <v>0</v>
      </c>
      <c r="Q311" s="22">
        <v>-24000</v>
      </c>
      <c r="R311" s="22">
        <v>790025</v>
      </c>
    </row>
    <row r="312" spans="1:1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28432</v>
      </c>
      <c r="F312" s="22">
        <v>1246738</v>
      </c>
      <c r="G312" s="22">
        <v>259575</v>
      </c>
      <c r="H312" s="22">
        <v>0</v>
      </c>
      <c r="I312" s="22">
        <v>0</v>
      </c>
      <c r="J312" s="22">
        <v>-1844055</v>
      </c>
      <c r="K312" s="22">
        <v>0</v>
      </c>
      <c r="L312" s="22">
        <v>0</v>
      </c>
      <c r="M312" s="22">
        <v>18885</v>
      </c>
      <c r="N312" s="22">
        <v>0</v>
      </c>
      <c r="O312" s="22">
        <v>0</v>
      </c>
      <c r="P312" s="22">
        <v>0</v>
      </c>
      <c r="Q312" s="22">
        <v>300000</v>
      </c>
      <c r="R312" s="22">
        <v>9575</v>
      </c>
    </row>
    <row r="313" spans="1:1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194299</v>
      </c>
      <c r="F313" s="22">
        <v>11633</v>
      </c>
      <c r="G313" s="22">
        <v>0</v>
      </c>
      <c r="H313" s="22">
        <v>13893</v>
      </c>
      <c r="I313" s="22">
        <v>0</v>
      </c>
      <c r="J313" s="22">
        <v>-47376</v>
      </c>
      <c r="K313" s="22">
        <v>0</v>
      </c>
      <c r="L313" s="22">
        <v>0</v>
      </c>
      <c r="M313" s="22">
        <v>75681</v>
      </c>
      <c r="N313" s="22">
        <v>0</v>
      </c>
      <c r="O313" s="22">
        <v>0</v>
      </c>
      <c r="P313" s="22">
        <v>0</v>
      </c>
      <c r="Q313" s="22">
        <v>0</v>
      </c>
      <c r="R313" s="22">
        <v>248130</v>
      </c>
    </row>
    <row r="314" spans="1:1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372075</v>
      </c>
      <c r="F314" s="22">
        <v>212403</v>
      </c>
      <c r="G314" s="22">
        <v>-20000</v>
      </c>
      <c r="H314" s="22">
        <v>0</v>
      </c>
      <c r="I314" s="22">
        <v>0</v>
      </c>
      <c r="J314" s="22">
        <v>-267887</v>
      </c>
      <c r="K314" s="22">
        <v>0</v>
      </c>
      <c r="L314" s="22">
        <v>0</v>
      </c>
      <c r="M314" s="22">
        <v>67179</v>
      </c>
      <c r="N314" s="22">
        <v>0</v>
      </c>
      <c r="O314" s="22">
        <v>0</v>
      </c>
      <c r="P314" s="22">
        <v>0</v>
      </c>
      <c r="Q314" s="22">
        <v>0</v>
      </c>
      <c r="R314" s="22">
        <v>363770</v>
      </c>
    </row>
    <row r="315" spans="1:1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73815</v>
      </c>
      <c r="F315" s="22">
        <v>-28868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28519</v>
      </c>
      <c r="N315" s="22">
        <v>0</v>
      </c>
      <c r="O315" s="22">
        <v>0</v>
      </c>
      <c r="P315" s="22">
        <v>0</v>
      </c>
      <c r="Q315" s="22">
        <v>-3</v>
      </c>
      <c r="R315" s="22">
        <v>73462</v>
      </c>
    </row>
    <row r="316" spans="1:1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30964</v>
      </c>
      <c r="F316" s="22">
        <v>619042</v>
      </c>
      <c r="G316" s="22">
        <v>-54182</v>
      </c>
      <c r="H316" s="22">
        <v>0</v>
      </c>
      <c r="I316" s="22">
        <v>0</v>
      </c>
      <c r="J316" s="22">
        <v>-635898</v>
      </c>
      <c r="K316" s="22">
        <v>0</v>
      </c>
      <c r="L316" s="22">
        <v>0</v>
      </c>
      <c r="M316" s="22">
        <v>44409</v>
      </c>
      <c r="N316" s="22">
        <v>0</v>
      </c>
      <c r="O316" s="22">
        <v>0</v>
      </c>
      <c r="P316" s="22">
        <v>0</v>
      </c>
      <c r="Q316" s="22">
        <v>0</v>
      </c>
      <c r="R316" s="22">
        <v>4335</v>
      </c>
    </row>
    <row r="317" spans="1:1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188715</v>
      </c>
      <c r="F317" s="22">
        <v>594583</v>
      </c>
      <c r="G317" s="22">
        <v>0</v>
      </c>
      <c r="H317" s="22">
        <v>0</v>
      </c>
      <c r="I317" s="22">
        <v>0</v>
      </c>
      <c r="J317" s="22">
        <v>-649943</v>
      </c>
      <c r="K317" s="22">
        <v>0</v>
      </c>
      <c r="L317" s="22">
        <v>0</v>
      </c>
      <c r="M317" s="22">
        <v>34998</v>
      </c>
      <c r="N317" s="22">
        <v>0</v>
      </c>
      <c r="O317" s="22">
        <v>0</v>
      </c>
      <c r="P317" s="22">
        <v>0</v>
      </c>
      <c r="Q317" s="22">
        <v>0</v>
      </c>
      <c r="R317" s="22">
        <v>168353</v>
      </c>
    </row>
    <row r="318" spans="1:1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322085</v>
      </c>
      <c r="F318" s="22">
        <v>246409</v>
      </c>
      <c r="G318" s="22">
        <v>-28750</v>
      </c>
      <c r="H318" s="22">
        <v>0</v>
      </c>
      <c r="I318" s="22">
        <v>0</v>
      </c>
      <c r="J318" s="22">
        <v>-230413</v>
      </c>
      <c r="K318" s="22">
        <v>0</v>
      </c>
      <c r="L318" s="22">
        <v>0</v>
      </c>
      <c r="M318" s="22">
        <v>44456</v>
      </c>
      <c r="N318" s="22">
        <v>0</v>
      </c>
      <c r="O318" s="22">
        <v>-6417</v>
      </c>
      <c r="P318" s="22">
        <v>0</v>
      </c>
      <c r="Q318" s="22">
        <v>0</v>
      </c>
      <c r="R318" s="22">
        <v>347370</v>
      </c>
    </row>
    <row r="319" spans="1:1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393332</v>
      </c>
      <c r="F319" s="22">
        <v>-54716</v>
      </c>
      <c r="G319" s="22">
        <v>-63095</v>
      </c>
      <c r="H319" s="22">
        <v>0</v>
      </c>
      <c r="I319" s="22">
        <v>0</v>
      </c>
      <c r="J319" s="22">
        <v>-16328</v>
      </c>
      <c r="K319" s="22">
        <v>0</v>
      </c>
      <c r="L319" s="22">
        <v>0</v>
      </c>
      <c r="M319" s="22">
        <v>124633</v>
      </c>
      <c r="N319" s="22">
        <v>0</v>
      </c>
      <c r="O319" s="22">
        <v>0</v>
      </c>
      <c r="P319" s="22">
        <v>0</v>
      </c>
      <c r="Q319" s="22">
        <v>0</v>
      </c>
      <c r="R319" s="22">
        <v>383826</v>
      </c>
    </row>
    <row r="320" spans="1:1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100000</v>
      </c>
      <c r="F320" s="22">
        <v>318680</v>
      </c>
      <c r="G320" s="22">
        <v>30000</v>
      </c>
      <c r="H320" s="22">
        <v>0</v>
      </c>
      <c r="I320" s="22">
        <v>0</v>
      </c>
      <c r="J320" s="22">
        <v>-382934</v>
      </c>
      <c r="K320" s="22">
        <v>0</v>
      </c>
      <c r="L320" s="22">
        <v>0</v>
      </c>
      <c r="M320" s="22">
        <v>104444</v>
      </c>
      <c r="N320" s="22">
        <v>0</v>
      </c>
      <c r="O320" s="22">
        <v>0</v>
      </c>
      <c r="P320" s="22">
        <v>0</v>
      </c>
      <c r="Q320" s="22">
        <v>0</v>
      </c>
      <c r="R320" s="22">
        <v>170190</v>
      </c>
    </row>
    <row r="321" spans="1:1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190464</v>
      </c>
      <c r="F321" s="22">
        <v>241500</v>
      </c>
      <c r="G321" s="22">
        <v>0</v>
      </c>
      <c r="H321" s="22">
        <v>0</v>
      </c>
      <c r="I321" s="22">
        <v>0</v>
      </c>
      <c r="J321" s="22">
        <v>-271231</v>
      </c>
      <c r="K321" s="22">
        <v>0</v>
      </c>
      <c r="L321" s="22">
        <v>0</v>
      </c>
      <c r="M321" s="22">
        <v>30421</v>
      </c>
      <c r="N321" s="22">
        <v>0</v>
      </c>
      <c r="O321" s="22">
        <v>0</v>
      </c>
      <c r="P321" s="22">
        <v>0</v>
      </c>
      <c r="Q321" s="22">
        <v>0</v>
      </c>
      <c r="R321" s="22">
        <v>191154</v>
      </c>
    </row>
    <row r="322" spans="1:1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64326</v>
      </c>
      <c r="F322" s="22">
        <v>-30188</v>
      </c>
      <c r="G322" s="22">
        <v>-26161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69690</v>
      </c>
      <c r="N322" s="22">
        <v>0</v>
      </c>
      <c r="O322" s="22">
        <v>0</v>
      </c>
      <c r="P322" s="22">
        <v>0</v>
      </c>
      <c r="Q322" s="22">
        <v>0</v>
      </c>
      <c r="R322" s="22">
        <v>77667</v>
      </c>
    </row>
    <row r="323" spans="1:1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191693</v>
      </c>
      <c r="F323" s="22">
        <v>48860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240553</v>
      </c>
    </row>
    <row r="324" spans="1:1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52672</v>
      </c>
      <c r="F324" s="22">
        <v>21787</v>
      </c>
      <c r="G324" s="22">
        <v>-12170</v>
      </c>
      <c r="H324" s="22">
        <v>0</v>
      </c>
      <c r="I324" s="22">
        <v>0</v>
      </c>
      <c r="J324" s="22">
        <v>-39198</v>
      </c>
      <c r="K324" s="22">
        <v>0</v>
      </c>
      <c r="L324" s="22">
        <v>0</v>
      </c>
      <c r="M324" s="22">
        <v>41955</v>
      </c>
      <c r="N324" s="22">
        <v>0</v>
      </c>
      <c r="O324" s="22">
        <v>0</v>
      </c>
      <c r="P324" s="22">
        <v>0</v>
      </c>
      <c r="Q324" s="22">
        <v>0</v>
      </c>
      <c r="R324" s="22">
        <v>65046</v>
      </c>
    </row>
    <row r="325" spans="1:1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167189</v>
      </c>
      <c r="F325" s="22">
        <v>42397</v>
      </c>
      <c r="G325" s="22">
        <v>0</v>
      </c>
      <c r="H325" s="22">
        <v>17834</v>
      </c>
      <c r="I325" s="22">
        <v>0</v>
      </c>
      <c r="J325" s="22">
        <v>-76148</v>
      </c>
      <c r="K325" s="22">
        <v>0</v>
      </c>
      <c r="L325" s="22">
        <v>0</v>
      </c>
      <c r="M325" s="22">
        <v>49169</v>
      </c>
      <c r="N325" s="22">
        <v>0</v>
      </c>
      <c r="O325" s="22">
        <v>0</v>
      </c>
      <c r="P325" s="22">
        <v>0</v>
      </c>
      <c r="Q325" s="22">
        <v>6000</v>
      </c>
      <c r="R325" s="22">
        <v>206441</v>
      </c>
    </row>
    <row r="326" spans="1:1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-162436</v>
      </c>
      <c r="F326" s="22">
        <v>-57050</v>
      </c>
      <c r="G326" s="22">
        <v>0</v>
      </c>
      <c r="H326" s="22">
        <v>193880</v>
      </c>
      <c r="I326" s="22">
        <v>0</v>
      </c>
      <c r="J326" s="22">
        <v>-42569</v>
      </c>
      <c r="K326" s="22">
        <v>0</v>
      </c>
      <c r="L326" s="22">
        <v>0</v>
      </c>
      <c r="M326" s="22">
        <v>68175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294391</v>
      </c>
      <c r="F327" s="22">
        <v>48611</v>
      </c>
      <c r="G327" s="22">
        <v>0</v>
      </c>
      <c r="H327" s="22">
        <v>0</v>
      </c>
      <c r="I327" s="22">
        <v>0</v>
      </c>
      <c r="J327" s="22">
        <v>-252739</v>
      </c>
      <c r="K327" s="22">
        <v>0</v>
      </c>
      <c r="L327" s="22">
        <v>0</v>
      </c>
      <c r="M327" s="22">
        <v>62301</v>
      </c>
      <c r="N327" s="22">
        <v>0</v>
      </c>
      <c r="O327" s="22">
        <v>0</v>
      </c>
      <c r="P327" s="22">
        <v>0</v>
      </c>
      <c r="Q327" s="22">
        <v>0</v>
      </c>
      <c r="R327" s="22">
        <v>152564</v>
      </c>
    </row>
    <row r="328" spans="1:1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112982</v>
      </c>
      <c r="F328" s="22">
        <v>-23848</v>
      </c>
      <c r="G328" s="22">
        <v>6650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28816</v>
      </c>
      <c r="N328" s="22">
        <v>0</v>
      </c>
      <c r="O328" s="22">
        <v>0</v>
      </c>
      <c r="P328" s="22">
        <v>0</v>
      </c>
      <c r="Q328" s="22">
        <v>0</v>
      </c>
      <c r="R328" s="22">
        <v>124600</v>
      </c>
    </row>
    <row r="329" spans="1:1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182318</v>
      </c>
      <c r="F329" s="22">
        <v>309204</v>
      </c>
      <c r="G329" s="22">
        <v>0</v>
      </c>
      <c r="H329" s="22">
        <v>0</v>
      </c>
      <c r="I329" s="22">
        <v>0</v>
      </c>
      <c r="J329" s="22">
        <v>-318645</v>
      </c>
      <c r="K329" s="22">
        <v>0</v>
      </c>
      <c r="L329" s="22">
        <v>0</v>
      </c>
      <c r="M329" s="22">
        <v>15276</v>
      </c>
      <c r="N329" s="22">
        <v>0</v>
      </c>
      <c r="O329" s="22">
        <v>0</v>
      </c>
      <c r="P329" s="22">
        <v>0</v>
      </c>
      <c r="Q329" s="22">
        <v>0</v>
      </c>
      <c r="R329" s="22">
        <v>188153</v>
      </c>
    </row>
    <row r="330" spans="1:1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250836</v>
      </c>
      <c r="F330" s="22">
        <v>15457</v>
      </c>
      <c r="G330" s="22">
        <v>0</v>
      </c>
      <c r="H330" s="22">
        <v>0</v>
      </c>
      <c r="I330" s="22">
        <v>0</v>
      </c>
      <c r="J330" s="22">
        <v>-36350</v>
      </c>
      <c r="K330" s="22">
        <v>0</v>
      </c>
      <c r="L330" s="22">
        <v>0</v>
      </c>
      <c r="M330" s="22">
        <v>33098</v>
      </c>
      <c r="N330" s="22">
        <v>0</v>
      </c>
      <c r="O330" s="22">
        <v>0</v>
      </c>
      <c r="P330" s="22">
        <v>0</v>
      </c>
      <c r="Q330" s="22">
        <v>0</v>
      </c>
      <c r="R330" s="22">
        <v>263041</v>
      </c>
    </row>
    <row r="331" spans="1:1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20314</v>
      </c>
      <c r="F331" s="22">
        <v>-4940</v>
      </c>
      <c r="G331" s="22">
        <v>-33184</v>
      </c>
      <c r="H331" s="22">
        <v>6421</v>
      </c>
      <c r="I331" s="22">
        <v>0</v>
      </c>
      <c r="J331" s="22">
        <v>-3460</v>
      </c>
      <c r="K331" s="22">
        <v>0</v>
      </c>
      <c r="L331" s="22">
        <v>0</v>
      </c>
      <c r="M331" s="22">
        <v>35165</v>
      </c>
      <c r="N331" s="22">
        <v>0</v>
      </c>
      <c r="O331" s="22">
        <v>0</v>
      </c>
      <c r="P331" s="22">
        <v>0</v>
      </c>
      <c r="Q331" s="22">
        <v>0</v>
      </c>
      <c r="R331" s="22">
        <v>20316</v>
      </c>
    </row>
    <row r="332" spans="1:1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96815</v>
      </c>
      <c r="F332" s="22">
        <v>141731</v>
      </c>
      <c r="G332" s="22">
        <v>0</v>
      </c>
      <c r="H332" s="22">
        <v>0</v>
      </c>
      <c r="I332" s="22">
        <v>0</v>
      </c>
      <c r="J332" s="22">
        <v>-178723</v>
      </c>
      <c r="K332" s="22">
        <v>0</v>
      </c>
      <c r="L332" s="22">
        <v>0</v>
      </c>
      <c r="M332" s="22">
        <v>40860</v>
      </c>
      <c r="N332" s="22">
        <v>0</v>
      </c>
      <c r="O332" s="22">
        <v>0</v>
      </c>
      <c r="P332" s="22">
        <v>0</v>
      </c>
      <c r="Q332" s="22">
        <v>0</v>
      </c>
      <c r="R332" s="22">
        <v>100683</v>
      </c>
    </row>
    <row r="333" spans="1:1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307869</v>
      </c>
      <c r="F333" s="22">
        <v>-34072</v>
      </c>
      <c r="G333" s="22">
        <v>0</v>
      </c>
      <c r="H333" s="22">
        <v>0</v>
      </c>
      <c r="I333" s="22">
        <v>0</v>
      </c>
      <c r="J333" s="22">
        <v>-19311</v>
      </c>
      <c r="K333" s="22">
        <v>0</v>
      </c>
      <c r="L333" s="22">
        <v>0</v>
      </c>
      <c r="M333" s="22">
        <v>59387</v>
      </c>
      <c r="N333" s="22">
        <v>0</v>
      </c>
      <c r="O333" s="22">
        <v>0</v>
      </c>
      <c r="P333" s="22">
        <v>0</v>
      </c>
      <c r="Q333" s="22">
        <v>0</v>
      </c>
      <c r="R333" s="22">
        <v>313873</v>
      </c>
    </row>
    <row r="334" spans="1:1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292690</v>
      </c>
      <c r="F334" s="22">
        <v>206887</v>
      </c>
      <c r="G334" s="22">
        <v>0</v>
      </c>
      <c r="H334" s="22">
        <v>0</v>
      </c>
      <c r="I334" s="22">
        <v>0</v>
      </c>
      <c r="J334" s="22">
        <v>-182033</v>
      </c>
      <c r="K334" s="22">
        <v>0</v>
      </c>
      <c r="L334" s="22">
        <v>0</v>
      </c>
      <c r="M334" s="22">
        <v>47380</v>
      </c>
      <c r="N334" s="22">
        <v>0</v>
      </c>
      <c r="O334" s="22">
        <v>-20956</v>
      </c>
      <c r="P334" s="22">
        <v>0</v>
      </c>
      <c r="Q334" s="22">
        <v>0</v>
      </c>
      <c r="R334" s="22">
        <v>343968</v>
      </c>
    </row>
    <row r="335" spans="1:1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135470</v>
      </c>
      <c r="F335" s="22">
        <v>90756</v>
      </c>
      <c r="G335" s="22">
        <v>-52000</v>
      </c>
      <c r="H335" s="22">
        <v>5455</v>
      </c>
      <c r="I335" s="22">
        <v>0</v>
      </c>
      <c r="J335" s="22">
        <v>-72855</v>
      </c>
      <c r="K335" s="22">
        <v>0</v>
      </c>
      <c r="L335" s="22">
        <v>0</v>
      </c>
      <c r="M335" s="22">
        <v>32118</v>
      </c>
      <c r="N335" s="22">
        <v>0</v>
      </c>
      <c r="O335" s="22">
        <v>0</v>
      </c>
      <c r="P335" s="22">
        <v>0</v>
      </c>
      <c r="Q335" s="22">
        <v>0</v>
      </c>
      <c r="R335" s="22">
        <v>138944</v>
      </c>
    </row>
    <row r="336" spans="1:1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14535</v>
      </c>
      <c r="F336" s="22">
        <v>60591</v>
      </c>
      <c r="G336" s="22">
        <v>-65519</v>
      </c>
      <c r="H336" s="22">
        <v>0</v>
      </c>
      <c r="I336" s="22">
        <v>0</v>
      </c>
      <c r="J336" s="22">
        <v>-2771</v>
      </c>
      <c r="K336" s="22">
        <v>0</v>
      </c>
      <c r="L336" s="22">
        <v>0</v>
      </c>
      <c r="M336" s="22">
        <v>23737</v>
      </c>
      <c r="N336" s="22">
        <v>0</v>
      </c>
      <c r="O336" s="22">
        <v>0</v>
      </c>
      <c r="P336" s="22">
        <v>0</v>
      </c>
      <c r="Q336" s="22">
        <v>0</v>
      </c>
      <c r="R336" s="22">
        <v>30573</v>
      </c>
    </row>
    <row r="337" spans="1:1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433693</v>
      </c>
      <c r="F337" s="22">
        <v>-96351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113244</v>
      </c>
      <c r="N337" s="22">
        <v>0</v>
      </c>
      <c r="O337" s="22">
        <v>0</v>
      </c>
      <c r="P337" s="22">
        <v>0</v>
      </c>
      <c r="Q337" s="22">
        <v>0</v>
      </c>
      <c r="R337" s="22">
        <v>450586</v>
      </c>
    </row>
    <row r="338" spans="1:1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6450700</v>
      </c>
      <c r="F338" s="22">
        <v>258937</v>
      </c>
      <c r="G338" s="22">
        <v>0</v>
      </c>
      <c r="H338" s="22">
        <v>0</v>
      </c>
      <c r="I338" s="22">
        <v>0</v>
      </c>
      <c r="J338" s="22">
        <v>-72639</v>
      </c>
      <c r="K338" s="22">
        <v>0</v>
      </c>
      <c r="L338" s="22">
        <v>0</v>
      </c>
      <c r="M338" s="22">
        <v>171469</v>
      </c>
      <c r="N338" s="22">
        <v>0</v>
      </c>
      <c r="O338" s="22">
        <v>0</v>
      </c>
      <c r="P338" s="22">
        <v>0</v>
      </c>
      <c r="Q338" s="22">
        <v>0</v>
      </c>
      <c r="R338" s="22">
        <v>6808467</v>
      </c>
    </row>
    <row r="339" spans="1:1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449198</v>
      </c>
      <c r="F339" s="22">
        <v>-753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448445</v>
      </c>
    </row>
    <row r="340" spans="1:1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266680</v>
      </c>
      <c r="F340" s="22">
        <v>6432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273112</v>
      </c>
    </row>
    <row r="341" spans="1:1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31743</v>
      </c>
      <c r="F341" s="22">
        <v>3951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35694</v>
      </c>
    </row>
    <row r="342" spans="1:1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2560351</v>
      </c>
      <c r="F343" s="22">
        <v>-396847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2163504</v>
      </c>
    </row>
    <row r="344" spans="1:1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-76379</v>
      </c>
      <c r="G344" s="22">
        <v>-14747</v>
      </c>
      <c r="H344" s="22">
        <v>0</v>
      </c>
      <c r="I344" s="22">
        <v>0</v>
      </c>
      <c r="J344" s="22">
        <v>-49100</v>
      </c>
      <c r="K344" s="22">
        <v>0</v>
      </c>
      <c r="L344" s="22">
        <v>1120</v>
      </c>
      <c r="M344" s="22">
        <v>139106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20412534</v>
      </c>
      <c r="F345" s="22">
        <v>859127</v>
      </c>
      <c r="G345" s="22">
        <v>-512717</v>
      </c>
      <c r="H345" s="22">
        <v>0</v>
      </c>
      <c r="I345" s="22">
        <v>0</v>
      </c>
      <c r="J345" s="22">
        <v>-11834299</v>
      </c>
      <c r="K345" s="22">
        <v>0</v>
      </c>
      <c r="L345" s="22">
        <v>1145972</v>
      </c>
      <c r="M345" s="22">
        <v>8086221</v>
      </c>
      <c r="N345" s="22">
        <v>0</v>
      </c>
      <c r="O345" s="22">
        <v>0</v>
      </c>
      <c r="P345" s="22">
        <v>0</v>
      </c>
      <c r="Q345" s="22">
        <v>0</v>
      </c>
      <c r="R345" s="22">
        <v>18156838</v>
      </c>
    </row>
    <row r="346" spans="1:1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56B04-5E8F-4E4A-91FE-547AB76BE946}">
  <dimension ref="A1:R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826</v>
      </c>
      <c r="D1" s="20" t="s">
        <v>855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828</v>
      </c>
      <c r="F2" s="21" t="s">
        <v>829</v>
      </c>
      <c r="G2" s="21" t="s">
        <v>830</v>
      </c>
      <c r="H2" s="21" t="s">
        <v>831</v>
      </c>
      <c r="I2" s="21" t="s">
        <v>832</v>
      </c>
      <c r="J2" s="21" t="s">
        <v>833</v>
      </c>
      <c r="K2" s="21" t="s">
        <v>834</v>
      </c>
      <c r="L2" s="21" t="s">
        <v>835</v>
      </c>
      <c r="M2" s="21" t="s">
        <v>17</v>
      </c>
      <c r="N2" s="21" t="s">
        <v>836</v>
      </c>
      <c r="O2" s="21" t="s">
        <v>837</v>
      </c>
      <c r="P2" s="21" t="s">
        <v>838</v>
      </c>
      <c r="Q2" s="21" t="s">
        <v>839</v>
      </c>
      <c r="R2" s="21" t="s">
        <v>840</v>
      </c>
    </row>
    <row r="3" spans="1:18" x14ac:dyDescent="0.25">
      <c r="A3" s="21"/>
      <c r="B3" s="21"/>
      <c r="C3" s="21"/>
      <c r="D3" s="21" t="s">
        <v>88</v>
      </c>
      <c r="E3" s="21" t="s">
        <v>841</v>
      </c>
      <c r="F3" s="21" t="s">
        <v>842</v>
      </c>
      <c r="G3" s="21" t="s">
        <v>843</v>
      </c>
      <c r="H3" s="21" t="s">
        <v>844</v>
      </c>
      <c r="I3" s="21" t="s">
        <v>845</v>
      </c>
      <c r="J3" s="21" t="s">
        <v>846</v>
      </c>
      <c r="K3" s="21" t="s">
        <v>847</v>
      </c>
      <c r="L3" s="21" t="s">
        <v>848</v>
      </c>
      <c r="M3" s="21" t="s">
        <v>849</v>
      </c>
      <c r="N3" s="21" t="s">
        <v>850</v>
      </c>
      <c r="O3" s="21" t="s">
        <v>851</v>
      </c>
      <c r="P3" s="21" t="s">
        <v>852</v>
      </c>
      <c r="Q3" s="21" t="s">
        <v>853</v>
      </c>
      <c r="R3" s="21" t="s">
        <v>854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87662784</v>
      </c>
      <c r="F4" s="22">
        <v>0</v>
      </c>
      <c r="G4" s="22">
        <v>26291077</v>
      </c>
      <c r="H4" s="22">
        <v>-8227413</v>
      </c>
      <c r="I4" s="22">
        <v>-17780333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87946115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13373736</v>
      </c>
      <c r="F5" s="22">
        <v>0</v>
      </c>
      <c r="G5" s="22">
        <v>2842871</v>
      </c>
      <c r="H5" s="22">
        <v>-1585576</v>
      </c>
      <c r="I5" s="22">
        <v>-1608919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13022112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4645201000</v>
      </c>
      <c r="F6" s="22">
        <v>0</v>
      </c>
      <c r="G6" s="22">
        <v>940261000</v>
      </c>
      <c r="H6" s="22">
        <v>-226314000</v>
      </c>
      <c r="I6" s="22">
        <v>-645708000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-58996000</v>
      </c>
      <c r="R6" s="22">
        <v>4654444000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41913403</v>
      </c>
      <c r="F7" s="22">
        <v>0</v>
      </c>
      <c r="G7" s="22">
        <v>9872167</v>
      </c>
      <c r="H7" s="22">
        <v>-470288</v>
      </c>
      <c r="I7" s="22">
        <v>-4421965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46893317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22453094</v>
      </c>
      <c r="F8" s="22">
        <v>0</v>
      </c>
      <c r="G8" s="22">
        <v>6313775</v>
      </c>
      <c r="H8" s="22">
        <v>-3816387</v>
      </c>
      <c r="I8" s="22">
        <v>-3612406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21338076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38905184</v>
      </c>
      <c r="F9" s="22">
        <v>0</v>
      </c>
      <c r="G9" s="22">
        <v>18432181</v>
      </c>
      <c r="H9" s="22">
        <v>-1041962</v>
      </c>
      <c r="I9" s="22">
        <v>-10974030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45321373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4246880000</v>
      </c>
      <c r="F10" s="22">
        <v>0</v>
      </c>
      <c r="G10" s="22">
        <v>601069000</v>
      </c>
      <c r="H10" s="22">
        <v>-228924000</v>
      </c>
      <c r="I10" s="22">
        <v>-204613000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811226000</v>
      </c>
      <c r="R10" s="22">
        <v>5225638000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47113000</v>
      </c>
      <c r="F11" s="22">
        <v>0</v>
      </c>
      <c r="G11" s="22">
        <v>9441000</v>
      </c>
      <c r="H11" s="22">
        <v>-1058000</v>
      </c>
      <c r="I11" s="22">
        <v>-7875000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47621000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135088069</v>
      </c>
      <c r="F12" s="22">
        <v>0</v>
      </c>
      <c r="G12" s="22">
        <v>16581018</v>
      </c>
      <c r="H12" s="22">
        <v>-5640561</v>
      </c>
      <c r="I12" s="22">
        <v>-8879230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10821062</v>
      </c>
      <c r="R12" s="22">
        <v>147970358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4259918</v>
      </c>
      <c r="F13" s="22">
        <v>0</v>
      </c>
      <c r="G13" s="22">
        <v>-1418966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2840952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43483648</v>
      </c>
      <c r="F14" s="22">
        <v>0</v>
      </c>
      <c r="G14" s="22">
        <v>25709954</v>
      </c>
      <c r="H14" s="22">
        <v>-10415118</v>
      </c>
      <c r="I14" s="22">
        <v>-16333921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42444563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180712000</v>
      </c>
      <c r="F15" s="22">
        <v>0</v>
      </c>
      <c r="G15" s="22">
        <v>18775000</v>
      </c>
      <c r="H15" s="22">
        <v>-25854000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173633000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19604519</v>
      </c>
      <c r="F16" s="22">
        <v>0</v>
      </c>
      <c r="G16" s="22">
        <v>7483240</v>
      </c>
      <c r="H16" s="22">
        <v>0</v>
      </c>
      <c r="I16" s="22">
        <v>-849626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26238133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247244000</v>
      </c>
      <c r="F17" s="22">
        <v>0</v>
      </c>
      <c r="G17" s="22">
        <v>101312000</v>
      </c>
      <c r="H17" s="22">
        <v>-135339000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213217000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222258912</v>
      </c>
      <c r="F18" s="22">
        <v>0</v>
      </c>
      <c r="G18" s="22">
        <v>58466825</v>
      </c>
      <c r="H18" s="22">
        <v>-29147627</v>
      </c>
      <c r="I18" s="22">
        <v>-30634652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4</v>
      </c>
      <c r="R18" s="22">
        <v>220943462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-8564984</v>
      </c>
      <c r="F19" s="22">
        <v>0</v>
      </c>
      <c r="G19" s="22">
        <v>6501806</v>
      </c>
      <c r="H19" s="22">
        <v>29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29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129673790</v>
      </c>
      <c r="F20" s="22">
        <v>0</v>
      </c>
      <c r="G20" s="22">
        <v>34341537</v>
      </c>
      <c r="H20" s="22">
        <v>-4027905</v>
      </c>
      <c r="I20" s="22">
        <v>-27293489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1</v>
      </c>
      <c r="R20" s="22">
        <v>132693934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8271410</v>
      </c>
      <c r="F21" s="22">
        <v>0</v>
      </c>
      <c r="G21" s="22">
        <v>5900797</v>
      </c>
      <c r="H21" s="22">
        <v>-6696169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-340838</v>
      </c>
      <c r="R21" s="22">
        <v>7135200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404812</v>
      </c>
      <c r="F22" s="22">
        <v>0</v>
      </c>
      <c r="G22" s="22">
        <v>627913</v>
      </c>
      <c r="H22" s="22">
        <v>-226680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806045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4211152</v>
      </c>
      <c r="F23" s="22">
        <v>0</v>
      </c>
      <c r="G23" s="22">
        <v>183714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4394866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24128993</v>
      </c>
      <c r="F24" s="22">
        <v>0</v>
      </c>
      <c r="G24" s="22">
        <v>2081650</v>
      </c>
      <c r="H24" s="22">
        <v>-371896</v>
      </c>
      <c r="I24" s="22">
        <v>-6771267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19067480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232299003</v>
      </c>
      <c r="F25" s="22">
        <v>0</v>
      </c>
      <c r="G25" s="22">
        <v>62784633</v>
      </c>
      <c r="H25" s="22">
        <v>-10320327</v>
      </c>
      <c r="I25" s="22">
        <v>-26858632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257904677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1103994549</v>
      </c>
      <c r="F26" s="22">
        <v>0</v>
      </c>
      <c r="G26" s="22">
        <v>56290010</v>
      </c>
      <c r="H26" s="22">
        <v>-91010965</v>
      </c>
      <c r="I26" s="22">
        <v>-107780357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961493237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1126439</v>
      </c>
      <c r="F27" s="22">
        <v>0</v>
      </c>
      <c r="G27" s="22">
        <v>62321</v>
      </c>
      <c r="H27" s="22">
        <v>0</v>
      </c>
      <c r="I27" s="22">
        <v>-46551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1142209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25470742</v>
      </c>
      <c r="F28" s="22">
        <v>0</v>
      </c>
      <c r="G28" s="22">
        <v>446923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25917665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8870550</v>
      </c>
      <c r="F29" s="22">
        <v>0</v>
      </c>
      <c r="G29" s="22">
        <v>1847335</v>
      </c>
      <c r="H29" s="22">
        <v>-91904</v>
      </c>
      <c r="I29" s="22">
        <v>-87947</v>
      </c>
      <c r="J29" s="22">
        <v>0</v>
      </c>
      <c r="K29" s="22">
        <v>0</v>
      </c>
      <c r="L29" s="22">
        <v>7983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10546017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23087587</v>
      </c>
      <c r="F30" s="22">
        <v>0</v>
      </c>
      <c r="G30" s="22">
        <v>4093829</v>
      </c>
      <c r="H30" s="22">
        <v>-1145757</v>
      </c>
      <c r="I30" s="22">
        <v>-565608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25470051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38044136</v>
      </c>
      <c r="F31" s="22">
        <v>0</v>
      </c>
      <c r="G31" s="22">
        <v>1670662</v>
      </c>
      <c r="H31" s="22">
        <v>-1110731</v>
      </c>
      <c r="I31" s="22">
        <v>-4685363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33918704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8922976</v>
      </c>
      <c r="F32" s="22">
        <v>0</v>
      </c>
      <c r="G32" s="22">
        <v>2730557</v>
      </c>
      <c r="H32" s="22">
        <v>-66308</v>
      </c>
      <c r="I32" s="22">
        <v>-232543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11354682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19121865</v>
      </c>
      <c r="F33" s="22">
        <v>0</v>
      </c>
      <c r="G33" s="22">
        <v>1302345</v>
      </c>
      <c r="H33" s="22">
        <v>-293196</v>
      </c>
      <c r="I33" s="22">
        <v>-244698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19886316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71254934</v>
      </c>
      <c r="F34" s="22">
        <v>0</v>
      </c>
      <c r="G34" s="22">
        <v>8321545</v>
      </c>
      <c r="H34" s="22">
        <v>0</v>
      </c>
      <c r="I34" s="22">
        <v>-6976967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72599512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39902274</v>
      </c>
      <c r="F35" s="22">
        <v>0</v>
      </c>
      <c r="G35" s="22">
        <v>10929193</v>
      </c>
      <c r="H35" s="22">
        <v>-796188</v>
      </c>
      <c r="I35" s="22">
        <v>-3098400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46936879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14333425</v>
      </c>
      <c r="F36" s="22">
        <v>0</v>
      </c>
      <c r="G36" s="22">
        <v>3438129</v>
      </c>
      <c r="H36" s="22">
        <v>-194652</v>
      </c>
      <c r="I36" s="22">
        <v>-83618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-959961</v>
      </c>
      <c r="R36" s="22">
        <v>16533323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2285080</v>
      </c>
      <c r="F37" s="22">
        <v>0</v>
      </c>
      <c r="G37" s="22">
        <v>98876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2383956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36786473</v>
      </c>
      <c r="F38" s="22">
        <v>0</v>
      </c>
      <c r="G38" s="22">
        <v>796417</v>
      </c>
      <c r="H38" s="22">
        <v>0</v>
      </c>
      <c r="I38" s="22">
        <v>-9920536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27662354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71748879</v>
      </c>
      <c r="F39" s="22">
        <v>0</v>
      </c>
      <c r="G39" s="22">
        <v>17127657</v>
      </c>
      <c r="H39" s="22">
        <v>-2538811</v>
      </c>
      <c r="I39" s="22">
        <v>-6792662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79545063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83092956</v>
      </c>
      <c r="F40" s="22">
        <v>0</v>
      </c>
      <c r="G40" s="22">
        <v>7364274</v>
      </c>
      <c r="H40" s="22">
        <v>-362928</v>
      </c>
      <c r="I40" s="22">
        <v>-3248628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86845674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7948437</v>
      </c>
      <c r="F41" s="22">
        <v>0</v>
      </c>
      <c r="G41" s="22">
        <v>898495</v>
      </c>
      <c r="H41" s="22">
        <v>-647524</v>
      </c>
      <c r="I41" s="22">
        <v>-361118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7838290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29949449</v>
      </c>
      <c r="F42" s="22">
        <v>0</v>
      </c>
      <c r="G42" s="22">
        <v>1523050</v>
      </c>
      <c r="H42" s="22">
        <v>-457525</v>
      </c>
      <c r="I42" s="22">
        <v>-615514</v>
      </c>
      <c r="J42" s="22">
        <v>0</v>
      </c>
      <c r="K42" s="22">
        <v>0</v>
      </c>
      <c r="L42" s="22">
        <v>615514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31014974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10369050</v>
      </c>
      <c r="F43" s="22">
        <v>0</v>
      </c>
      <c r="G43" s="22">
        <v>4294601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14663651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9846194</v>
      </c>
      <c r="F44" s="22">
        <v>0</v>
      </c>
      <c r="G44" s="22">
        <v>879108</v>
      </c>
      <c r="H44" s="22">
        <v>-153983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10571319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118874800</v>
      </c>
      <c r="F45" s="22">
        <v>0</v>
      </c>
      <c r="G45" s="22">
        <v>32794816</v>
      </c>
      <c r="H45" s="22">
        <v>-9569986</v>
      </c>
      <c r="I45" s="22">
        <v>-16096966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2350672</v>
      </c>
      <c r="R45" s="22">
        <v>128353336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181360811</v>
      </c>
      <c r="F46" s="22">
        <v>0</v>
      </c>
      <c r="G46" s="22">
        <v>45750779</v>
      </c>
      <c r="H46" s="22">
        <v>0</v>
      </c>
      <c r="I46" s="22">
        <v>-50828602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176282988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35436964</v>
      </c>
      <c r="F47" s="22">
        <v>0</v>
      </c>
      <c r="G47" s="22">
        <v>7734082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43171046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70019290</v>
      </c>
      <c r="F48" s="22">
        <v>0</v>
      </c>
      <c r="G48" s="22">
        <v>-2325774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67693516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8822393</v>
      </c>
      <c r="F49" s="22">
        <v>0</v>
      </c>
      <c r="G49" s="22">
        <v>57659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8880052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72356262</v>
      </c>
      <c r="F50" s="22">
        <v>0</v>
      </c>
      <c r="G50" s="22">
        <v>0</v>
      </c>
      <c r="H50" s="22">
        <v>2453310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74809572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17160448</v>
      </c>
      <c r="F51" s="22">
        <v>0</v>
      </c>
      <c r="G51" s="22">
        <v>913378</v>
      </c>
      <c r="H51" s="22">
        <v>0</v>
      </c>
      <c r="I51" s="22">
        <v>-435153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17638673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52702045</v>
      </c>
      <c r="F52" s="22">
        <v>0</v>
      </c>
      <c r="G52" s="22">
        <v>26980448</v>
      </c>
      <c r="H52" s="22">
        <v>-3392918</v>
      </c>
      <c r="I52" s="22">
        <v>-17814262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58475313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19596178</v>
      </c>
      <c r="F53" s="22">
        <v>0</v>
      </c>
      <c r="G53" s="22">
        <v>3897230</v>
      </c>
      <c r="H53" s="22">
        <v>-755611</v>
      </c>
      <c r="I53" s="22">
        <v>-1912973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20824824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23293762</v>
      </c>
      <c r="F54" s="22">
        <v>0</v>
      </c>
      <c r="G54" s="22">
        <v>11465366</v>
      </c>
      <c r="H54" s="22">
        <v>-7513266</v>
      </c>
      <c r="I54" s="22">
        <v>-3821060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23424802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16808543</v>
      </c>
      <c r="F55" s="22">
        <v>0</v>
      </c>
      <c r="G55" s="22">
        <v>317856</v>
      </c>
      <c r="H55" s="22">
        <v>-1758315</v>
      </c>
      <c r="I55" s="22">
        <v>-306475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15061609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37304175</v>
      </c>
      <c r="F56" s="22">
        <v>0</v>
      </c>
      <c r="G56" s="22">
        <v>6940802</v>
      </c>
      <c r="H56" s="22">
        <v>-3344836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40900141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84628760</v>
      </c>
      <c r="F57" s="22">
        <v>0</v>
      </c>
      <c r="G57" s="22">
        <v>20721496</v>
      </c>
      <c r="H57" s="22">
        <v>-6797779</v>
      </c>
      <c r="I57" s="22">
        <v>-12420865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86131612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40462832</v>
      </c>
      <c r="F58" s="22">
        <v>0</v>
      </c>
      <c r="G58" s="22">
        <v>1686599</v>
      </c>
      <c r="H58" s="22">
        <v>0</v>
      </c>
      <c r="I58" s="22">
        <v>-1411544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40737887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55711546</v>
      </c>
      <c r="F59" s="22">
        <v>0</v>
      </c>
      <c r="G59" s="22">
        <v>9957368</v>
      </c>
      <c r="H59" s="22">
        <v>-1060484</v>
      </c>
      <c r="I59" s="22">
        <v>-9530131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55078299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10275540</v>
      </c>
      <c r="F60" s="22">
        <v>0</v>
      </c>
      <c r="G60" s="22">
        <v>25000000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35275540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26600272</v>
      </c>
      <c r="F61" s="22">
        <v>0</v>
      </c>
      <c r="G61" s="22">
        <v>1763143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28363415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74027705</v>
      </c>
      <c r="F62" s="22">
        <v>0</v>
      </c>
      <c r="G62" s="22">
        <v>598500</v>
      </c>
      <c r="H62" s="22">
        <v>13659667</v>
      </c>
      <c r="I62" s="22">
        <v>-7649533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80636339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6150174</v>
      </c>
      <c r="F63" s="22">
        <v>0</v>
      </c>
      <c r="G63" s="22">
        <v>824031</v>
      </c>
      <c r="H63" s="22">
        <v>0</v>
      </c>
      <c r="I63" s="22">
        <v>-128000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6846205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12081922</v>
      </c>
      <c r="F64" s="22">
        <v>0</v>
      </c>
      <c r="G64" s="22">
        <v>3484167</v>
      </c>
      <c r="H64" s="22">
        <v>-1486491</v>
      </c>
      <c r="I64" s="22">
        <v>-750485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13329113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13542749</v>
      </c>
      <c r="F65" s="22">
        <v>0</v>
      </c>
      <c r="G65" s="22">
        <v>3669028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17211777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26715713</v>
      </c>
      <c r="F66" s="22">
        <v>0</v>
      </c>
      <c r="G66" s="22">
        <v>1553048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28268761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1930853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1930853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28719511</v>
      </c>
      <c r="F68" s="22">
        <v>0</v>
      </c>
      <c r="G68" s="22">
        <v>0</v>
      </c>
      <c r="H68" s="22">
        <v>-1108095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27611416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67118318</v>
      </c>
      <c r="F69" s="22">
        <v>0</v>
      </c>
      <c r="G69" s="22">
        <v>18185799</v>
      </c>
      <c r="H69" s="22">
        <v>-18682006</v>
      </c>
      <c r="I69" s="22">
        <v>-3958652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62663459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72497732</v>
      </c>
      <c r="F70" s="22">
        <v>0</v>
      </c>
      <c r="G70" s="22">
        <v>1778476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74276208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10886084</v>
      </c>
      <c r="F71" s="22">
        <v>0</v>
      </c>
      <c r="G71" s="22">
        <v>1968388</v>
      </c>
      <c r="H71" s="22">
        <v>-1684199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11170273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8285125</v>
      </c>
      <c r="F72" s="22">
        <v>0</v>
      </c>
      <c r="G72" s="22">
        <v>2122120</v>
      </c>
      <c r="H72" s="22">
        <v>-53712</v>
      </c>
      <c r="I72" s="22">
        <v>-636024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2000000</v>
      </c>
      <c r="R72" s="22">
        <v>11717509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9335396</v>
      </c>
      <c r="F73" s="22">
        <v>0</v>
      </c>
      <c r="G73" s="22">
        <v>1093833</v>
      </c>
      <c r="H73" s="22">
        <v>-16385</v>
      </c>
      <c r="I73" s="22">
        <v>-343859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10068985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5284387</v>
      </c>
      <c r="F74" s="22">
        <v>0</v>
      </c>
      <c r="G74" s="22">
        <v>936839</v>
      </c>
      <c r="H74" s="22">
        <v>-155737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6065489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5144404</v>
      </c>
      <c r="F75" s="22">
        <v>0</v>
      </c>
      <c r="G75" s="22">
        <v>35000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5179404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7303399</v>
      </c>
      <c r="F76" s="22">
        <v>0</v>
      </c>
      <c r="G76" s="22">
        <v>0</v>
      </c>
      <c r="H76" s="22">
        <v>0</v>
      </c>
      <c r="I76" s="22">
        <v>-8420</v>
      </c>
      <c r="J76" s="22">
        <v>0</v>
      </c>
      <c r="K76" s="22">
        <v>0</v>
      </c>
      <c r="L76" s="22">
        <v>8420</v>
      </c>
      <c r="M76" s="22">
        <v>0</v>
      </c>
      <c r="N76" s="22">
        <v>0</v>
      </c>
      <c r="O76" s="22">
        <v>0</v>
      </c>
      <c r="P76" s="22">
        <v>0</v>
      </c>
      <c r="Q76" s="22">
        <v>35000</v>
      </c>
      <c r="R76" s="22">
        <v>7338399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23803293</v>
      </c>
      <c r="F77" s="22">
        <v>0</v>
      </c>
      <c r="G77" s="22">
        <v>6416373</v>
      </c>
      <c r="H77" s="22">
        <v>0</v>
      </c>
      <c r="I77" s="22">
        <v>1898162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-496502</v>
      </c>
      <c r="R77" s="22">
        <v>31621326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18967847</v>
      </c>
      <c r="F78" s="22">
        <v>0</v>
      </c>
      <c r="G78" s="22">
        <v>3385208</v>
      </c>
      <c r="H78" s="22">
        <v>0</v>
      </c>
      <c r="I78" s="22">
        <v>-6330819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16022236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8117541</v>
      </c>
      <c r="F79" s="22">
        <v>0</v>
      </c>
      <c r="G79" s="22">
        <v>4544520</v>
      </c>
      <c r="H79" s="22">
        <v>-2548</v>
      </c>
      <c r="I79" s="22">
        <v>-1415098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11244415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11738557</v>
      </c>
      <c r="F80" s="22">
        <v>0</v>
      </c>
      <c r="G80" s="22">
        <v>3200000</v>
      </c>
      <c r="H80" s="22">
        <v>-1052737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25500</v>
      </c>
      <c r="R80" s="22">
        <v>13911320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46411272</v>
      </c>
      <c r="F81" s="22">
        <v>0</v>
      </c>
      <c r="G81" s="22">
        <v>8711888</v>
      </c>
      <c r="H81" s="22">
        <v>-1090851</v>
      </c>
      <c r="I81" s="22">
        <v>-1212170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52820139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30392556</v>
      </c>
      <c r="F82" s="22">
        <v>0</v>
      </c>
      <c r="G82" s="22">
        <v>7998816</v>
      </c>
      <c r="H82" s="22">
        <v>-3097216</v>
      </c>
      <c r="I82" s="22">
        <v>-3181165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32112991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19938986</v>
      </c>
      <c r="F83" s="22">
        <v>0</v>
      </c>
      <c r="G83" s="22">
        <v>4699935</v>
      </c>
      <c r="H83" s="22">
        <v>-1135971</v>
      </c>
      <c r="I83" s="22">
        <v>-912346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22590604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13637470</v>
      </c>
      <c r="F84" s="22">
        <v>0</v>
      </c>
      <c r="G84" s="22">
        <v>204792</v>
      </c>
      <c r="H84" s="22">
        <v>-522438</v>
      </c>
      <c r="I84" s="22">
        <v>-955697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12364127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9663441</v>
      </c>
      <c r="F85" s="22">
        <v>0</v>
      </c>
      <c r="G85" s="22">
        <v>2162864</v>
      </c>
      <c r="H85" s="22">
        <v>-75042</v>
      </c>
      <c r="I85" s="22">
        <v>-780394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10970869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33036674</v>
      </c>
      <c r="F86" s="22">
        <v>0</v>
      </c>
      <c r="G86" s="22">
        <v>4059075</v>
      </c>
      <c r="H86" s="22">
        <v>-3525834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33569915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58919645</v>
      </c>
      <c r="F87" s="22">
        <v>0</v>
      </c>
      <c r="G87" s="22">
        <v>0</v>
      </c>
      <c r="H87" s="22">
        <v>-8306263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50613382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8130457</v>
      </c>
      <c r="F88" s="22">
        <v>0</v>
      </c>
      <c r="G88" s="22">
        <v>1207134</v>
      </c>
      <c r="H88" s="22">
        <v>0</v>
      </c>
      <c r="I88" s="22">
        <v>-95164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9242427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14448728</v>
      </c>
      <c r="F89" s="22">
        <v>0</v>
      </c>
      <c r="G89" s="22">
        <v>5049769</v>
      </c>
      <c r="H89" s="22">
        <v>-7846453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11652044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112327088</v>
      </c>
      <c r="F90" s="22">
        <v>0</v>
      </c>
      <c r="G90" s="22">
        <v>12248646</v>
      </c>
      <c r="H90" s="22">
        <v>-1479504</v>
      </c>
      <c r="I90" s="22">
        <v>-26534001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96562229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4271238</v>
      </c>
      <c r="F91" s="22">
        <v>0</v>
      </c>
      <c r="G91" s="22">
        <v>657895</v>
      </c>
      <c r="H91" s="22">
        <v>-4243</v>
      </c>
      <c r="I91" s="22">
        <v>-984202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3940688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14863895</v>
      </c>
      <c r="F92" s="22">
        <v>0</v>
      </c>
      <c r="G92" s="22">
        <v>12824804</v>
      </c>
      <c r="H92" s="22">
        <v>-1694086</v>
      </c>
      <c r="I92" s="22">
        <v>-10162847</v>
      </c>
      <c r="J92" s="22">
        <v>0</v>
      </c>
      <c r="K92" s="22">
        <v>0</v>
      </c>
      <c r="L92" s="22">
        <v>48391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15880157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5907957</v>
      </c>
      <c r="F93" s="22">
        <v>0</v>
      </c>
      <c r="G93" s="22">
        <v>1724164</v>
      </c>
      <c r="H93" s="22">
        <v>-11000</v>
      </c>
      <c r="I93" s="22">
        <v>-2374316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5246805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507601</v>
      </c>
      <c r="F94" s="22">
        <v>0</v>
      </c>
      <c r="G94" s="22">
        <v>447154</v>
      </c>
      <c r="H94" s="22">
        <v>-20904</v>
      </c>
      <c r="I94" s="22">
        <v>-22920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910931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3738549</v>
      </c>
      <c r="F95" s="22">
        <v>0</v>
      </c>
      <c r="G95" s="22">
        <v>275249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4013798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15636826</v>
      </c>
      <c r="F96" s="22">
        <v>0</v>
      </c>
      <c r="G96" s="22">
        <v>8280782</v>
      </c>
      <c r="H96" s="22">
        <v>-433603</v>
      </c>
      <c r="I96" s="22">
        <v>-736458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22747547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1958204</v>
      </c>
      <c r="F97" s="22">
        <v>0</v>
      </c>
      <c r="G97" s="22">
        <v>0</v>
      </c>
      <c r="H97" s="22">
        <v>379745</v>
      </c>
      <c r="I97" s="22">
        <v>-320342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2017607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815003</v>
      </c>
      <c r="F98" s="22">
        <v>0</v>
      </c>
      <c r="G98" s="22">
        <v>635377</v>
      </c>
      <c r="H98" s="22">
        <v>-1048</v>
      </c>
      <c r="I98" s="22">
        <v>-37796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6741</v>
      </c>
      <c r="R98" s="22">
        <v>1418277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23637087</v>
      </c>
      <c r="F99" s="22">
        <v>0</v>
      </c>
      <c r="G99" s="22">
        <v>8298223</v>
      </c>
      <c r="H99" s="22">
        <v>0</v>
      </c>
      <c r="I99" s="22">
        <v>-8246794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23688516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850098</v>
      </c>
      <c r="F100" s="22">
        <v>0</v>
      </c>
      <c r="G100" s="22">
        <v>0</v>
      </c>
      <c r="H100" s="22">
        <v>120554</v>
      </c>
      <c r="I100" s="22">
        <v>-49508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921144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27494028</v>
      </c>
      <c r="F101" s="22">
        <v>0</v>
      </c>
      <c r="G101" s="22">
        <v>-2317044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25176984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2113869</v>
      </c>
      <c r="F102" s="22">
        <v>0</v>
      </c>
      <c r="G102" s="22">
        <v>599098</v>
      </c>
      <c r="H102" s="22">
        <v>-125946</v>
      </c>
      <c r="I102" s="22">
        <v>-154096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2432925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1113683</v>
      </c>
      <c r="F103" s="22">
        <v>0</v>
      </c>
      <c r="G103" s="22">
        <v>0</v>
      </c>
      <c r="H103" s="22">
        <v>14000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1127683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1093781</v>
      </c>
      <c r="F104" s="22">
        <v>0</v>
      </c>
      <c r="G104" s="22">
        <v>85273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1179054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6872442</v>
      </c>
      <c r="F105" s="22">
        <v>0</v>
      </c>
      <c r="G105" s="22">
        <v>1279451</v>
      </c>
      <c r="H105" s="22">
        <v>-270842</v>
      </c>
      <c r="I105" s="22">
        <v>-664824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7216227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2551826</v>
      </c>
      <c r="F106" s="22">
        <v>0</v>
      </c>
      <c r="G106" s="22">
        <v>1217121</v>
      </c>
      <c r="H106" s="22">
        <v>-281608</v>
      </c>
      <c r="I106" s="22">
        <v>-1121095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2366244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31903612</v>
      </c>
      <c r="F107" s="22">
        <v>0</v>
      </c>
      <c r="G107" s="22">
        <v>21329641</v>
      </c>
      <c r="H107" s="22">
        <v>-1287305</v>
      </c>
      <c r="I107" s="22">
        <v>-6303144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45642804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2899803</v>
      </c>
      <c r="F108" s="22">
        <v>0</v>
      </c>
      <c r="G108" s="22">
        <v>1499411</v>
      </c>
      <c r="H108" s="22">
        <v>-82500</v>
      </c>
      <c r="I108" s="22">
        <v>-630731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3685983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2511367</v>
      </c>
      <c r="F109" s="22">
        <v>0</v>
      </c>
      <c r="G109" s="22">
        <v>1149783</v>
      </c>
      <c r="H109" s="22">
        <v>-147269</v>
      </c>
      <c r="I109" s="22">
        <v>-215000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3298881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343000</v>
      </c>
      <c r="F110" s="22">
        <v>0</v>
      </c>
      <c r="G110" s="22">
        <v>52429</v>
      </c>
      <c r="H110" s="22">
        <v>0</v>
      </c>
      <c r="I110" s="22">
        <v>-223000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172429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2191663</v>
      </c>
      <c r="F111" s="22">
        <v>0</v>
      </c>
      <c r="G111" s="22">
        <v>282044</v>
      </c>
      <c r="H111" s="22">
        <v>-79041</v>
      </c>
      <c r="I111" s="22">
        <v>-126661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2268005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14306395</v>
      </c>
      <c r="F112" s="22">
        <v>0</v>
      </c>
      <c r="G112" s="22">
        <v>4692804</v>
      </c>
      <c r="H112" s="22">
        <v>-1969770</v>
      </c>
      <c r="I112" s="22">
        <v>-3482739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13546690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6116407</v>
      </c>
      <c r="F113" s="22">
        <v>0</v>
      </c>
      <c r="G113" s="22">
        <v>0</v>
      </c>
      <c r="H113" s="22">
        <v>-373538</v>
      </c>
      <c r="I113" s="22">
        <v>-214933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5527936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64607850</v>
      </c>
      <c r="F114" s="22">
        <v>0</v>
      </c>
      <c r="G114" s="22">
        <v>16106516</v>
      </c>
      <c r="H114" s="22">
        <v>-205900</v>
      </c>
      <c r="I114" s="22">
        <v>-12989664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67518802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1979156</v>
      </c>
      <c r="F115" s="22">
        <v>0</v>
      </c>
      <c r="G115" s="22">
        <v>657724</v>
      </c>
      <c r="H115" s="22">
        <v>0</v>
      </c>
      <c r="I115" s="22">
        <v>-201518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2435362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2685593</v>
      </c>
      <c r="F116" s="22">
        <v>0</v>
      </c>
      <c r="G116" s="22">
        <v>829488</v>
      </c>
      <c r="H116" s="22">
        <v>-25000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3490081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1000978</v>
      </c>
      <c r="F117" s="22">
        <v>0</v>
      </c>
      <c r="G117" s="22">
        <v>0</v>
      </c>
      <c r="H117" s="22">
        <v>-60794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940184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10595468</v>
      </c>
      <c r="F118" s="22">
        <v>0</v>
      </c>
      <c r="G118" s="22">
        <v>2783373</v>
      </c>
      <c r="H118" s="22">
        <v>-397754</v>
      </c>
      <c r="I118" s="22">
        <v>-1009615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-982537</v>
      </c>
      <c r="R118" s="22">
        <v>10988935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3468221</v>
      </c>
      <c r="F119" s="22">
        <v>0</v>
      </c>
      <c r="G119" s="22">
        <v>72853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3541074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4779004</v>
      </c>
      <c r="F120" s="22">
        <v>0</v>
      </c>
      <c r="G120" s="22">
        <v>957266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5736270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14526011</v>
      </c>
      <c r="F121" s="22">
        <v>0</v>
      </c>
      <c r="G121" s="22">
        <v>1472864</v>
      </c>
      <c r="H121" s="22">
        <v>-504202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15494673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1307054</v>
      </c>
      <c r="F122" s="22">
        <v>0</v>
      </c>
      <c r="G122" s="22">
        <v>65000</v>
      </c>
      <c r="H122" s="22">
        <v>0</v>
      </c>
      <c r="I122" s="22">
        <v>-102618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1269436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22127857</v>
      </c>
      <c r="F123" s="22">
        <v>0</v>
      </c>
      <c r="G123" s="22">
        <v>3509062</v>
      </c>
      <c r="H123" s="22">
        <v>0</v>
      </c>
      <c r="I123" s="22">
        <v>-9600294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375055</v>
      </c>
      <c r="R123" s="22">
        <v>16411680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588112</v>
      </c>
      <c r="F124" s="22">
        <v>0</v>
      </c>
      <c r="G124" s="22">
        <v>527739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1115851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5374109</v>
      </c>
      <c r="F125" s="22">
        <v>0</v>
      </c>
      <c r="G125" s="22">
        <v>1280172</v>
      </c>
      <c r="H125" s="22">
        <v>-627774</v>
      </c>
      <c r="I125" s="22">
        <v>-1040572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4985935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3543114</v>
      </c>
      <c r="F126" s="22">
        <v>0</v>
      </c>
      <c r="G126" s="22">
        <v>273626</v>
      </c>
      <c r="H126" s="22">
        <v>-165679</v>
      </c>
      <c r="I126" s="22">
        <v>-190000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3461061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5714387</v>
      </c>
      <c r="F127" s="22">
        <v>0</v>
      </c>
      <c r="G127" s="22">
        <v>1600000</v>
      </c>
      <c r="H127" s="22">
        <v>-2500</v>
      </c>
      <c r="I127" s="22">
        <v>-719168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6592719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9779641</v>
      </c>
      <c r="F128" s="22">
        <v>0</v>
      </c>
      <c r="G128" s="22">
        <v>2455449</v>
      </c>
      <c r="H128" s="22">
        <v>0</v>
      </c>
      <c r="I128" s="22">
        <v>-2977957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9257133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2295132</v>
      </c>
      <c r="F129" s="22">
        <v>0</v>
      </c>
      <c r="G129" s="22">
        <v>93515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2388647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3268588</v>
      </c>
      <c r="F130" s="22">
        <v>0</v>
      </c>
      <c r="G130" s="22">
        <v>714925</v>
      </c>
      <c r="H130" s="22">
        <v>-760512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3223001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8732942</v>
      </c>
      <c r="F131" s="22">
        <v>0</v>
      </c>
      <c r="G131" s="22">
        <v>1521051</v>
      </c>
      <c r="H131" s="22">
        <v>-370533</v>
      </c>
      <c r="I131" s="22">
        <v>-2393792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7489668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397433</v>
      </c>
      <c r="F132" s="22">
        <v>0</v>
      </c>
      <c r="G132" s="22">
        <v>5052</v>
      </c>
      <c r="H132" s="22">
        <v>-16067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386418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1613178</v>
      </c>
      <c r="F133" s="22">
        <v>0</v>
      </c>
      <c r="G133" s="22">
        <v>250000</v>
      </c>
      <c r="H133" s="22">
        <v>-44663</v>
      </c>
      <c r="I133" s="22">
        <v>-7000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1811515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629294</v>
      </c>
      <c r="F134" s="22">
        <v>0</v>
      </c>
      <c r="G134" s="22">
        <v>186852</v>
      </c>
      <c r="H134" s="22">
        <v>-75333</v>
      </c>
      <c r="I134" s="22">
        <v>-4571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736242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7251604</v>
      </c>
      <c r="F135" s="22">
        <v>0</v>
      </c>
      <c r="G135" s="22">
        <v>830309</v>
      </c>
      <c r="H135" s="22">
        <v>-358875</v>
      </c>
      <c r="I135" s="22">
        <v>-210305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193825</v>
      </c>
      <c r="R135" s="22">
        <v>7706558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2178823</v>
      </c>
      <c r="F136" s="22">
        <v>0</v>
      </c>
      <c r="G136" s="22">
        <v>0</v>
      </c>
      <c r="H136" s="22">
        <v>2474992</v>
      </c>
      <c r="I136" s="22">
        <v>-2224525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2429290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11766321</v>
      </c>
      <c r="F137" s="22">
        <v>0</v>
      </c>
      <c r="G137" s="22">
        <v>3594658</v>
      </c>
      <c r="H137" s="22">
        <v>-374649</v>
      </c>
      <c r="I137" s="22">
        <v>-886131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14100199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11825372</v>
      </c>
      <c r="F138" s="22">
        <v>0</v>
      </c>
      <c r="G138" s="22">
        <v>0</v>
      </c>
      <c r="H138" s="22">
        <v>-50256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11775116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14245262</v>
      </c>
      <c r="F139" s="22">
        <v>0</v>
      </c>
      <c r="G139" s="22">
        <v>1212397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15457659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411227</v>
      </c>
      <c r="F140" s="22">
        <v>0</v>
      </c>
      <c r="G140" s="22">
        <v>62965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474192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948793</v>
      </c>
      <c r="F141" s="22">
        <v>0</v>
      </c>
      <c r="G141" s="22">
        <v>281166</v>
      </c>
      <c r="H141" s="22">
        <v>-182898</v>
      </c>
      <c r="I141" s="22">
        <v>-70263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976798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2958010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2958010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1656554</v>
      </c>
      <c r="F143" s="22">
        <v>0</v>
      </c>
      <c r="G143" s="22">
        <v>203495</v>
      </c>
      <c r="H143" s="22">
        <v>-8000</v>
      </c>
      <c r="I143" s="22">
        <v>-55182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1796867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116891</v>
      </c>
      <c r="F144" s="22">
        <v>0</v>
      </c>
      <c r="G144" s="22">
        <v>51646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168537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98497</v>
      </c>
      <c r="F145" s="22">
        <v>0</v>
      </c>
      <c r="G145" s="22">
        <v>88850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187347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570017</v>
      </c>
      <c r="F146" s="22">
        <v>0</v>
      </c>
      <c r="G146" s="22">
        <v>-27869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542148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1260371</v>
      </c>
      <c r="F147" s="22">
        <v>0</v>
      </c>
      <c r="G147" s="22">
        <v>274108</v>
      </c>
      <c r="H147" s="22">
        <v>-55000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1479479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1033460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1033460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3344924</v>
      </c>
      <c r="F149" s="22">
        <v>0</v>
      </c>
      <c r="G149" s="22">
        <v>297262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3642186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7003071</v>
      </c>
      <c r="F150" s="22">
        <v>0</v>
      </c>
      <c r="G150" s="22">
        <v>2455050</v>
      </c>
      <c r="H150" s="22">
        <v>-500000</v>
      </c>
      <c r="I150" s="22">
        <v>-2781895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6176226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397783</v>
      </c>
      <c r="F151" s="22">
        <v>0</v>
      </c>
      <c r="G151" s="22">
        <v>0</v>
      </c>
      <c r="H151" s="22">
        <v>-105626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292157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2680244</v>
      </c>
      <c r="F152" s="22">
        <v>0</v>
      </c>
      <c r="G152" s="22">
        <v>1766066</v>
      </c>
      <c r="H152" s="22">
        <v>-198392</v>
      </c>
      <c r="I152" s="22">
        <v>-612250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3635668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39649644</v>
      </c>
      <c r="F153" s="22">
        <v>0</v>
      </c>
      <c r="G153" s="22">
        <v>15115327</v>
      </c>
      <c r="H153" s="22">
        <v>-4981527</v>
      </c>
      <c r="I153" s="22">
        <v>-10081332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39702112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8395851</v>
      </c>
      <c r="F154" s="22">
        <v>0</v>
      </c>
      <c r="G154" s="22">
        <v>1308810</v>
      </c>
      <c r="H154" s="22">
        <v>-144409</v>
      </c>
      <c r="I154" s="22">
        <v>-1032429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8527823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1153471</v>
      </c>
      <c r="F155" s="22">
        <v>0</v>
      </c>
      <c r="G155" s="22">
        <v>249888</v>
      </c>
      <c r="H155" s="22">
        <v>0</v>
      </c>
      <c r="I155" s="22">
        <v>-411482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991877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282600</v>
      </c>
      <c r="F156" s="22">
        <v>0</v>
      </c>
      <c r="G156" s="22">
        <v>25000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307600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12255022</v>
      </c>
      <c r="F157" s="22">
        <v>0</v>
      </c>
      <c r="G157" s="22">
        <v>4949528</v>
      </c>
      <c r="H157" s="22">
        <v>0</v>
      </c>
      <c r="I157" s="22">
        <v>-4047084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13157466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1999735</v>
      </c>
      <c r="F158" s="22">
        <v>0</v>
      </c>
      <c r="G158" s="22">
        <v>451899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2451634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2263594</v>
      </c>
      <c r="F159" s="22">
        <v>0</v>
      </c>
      <c r="G159" s="22">
        <v>133001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2396595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13690804</v>
      </c>
      <c r="F160" s="22">
        <v>0</v>
      </c>
      <c r="G160" s="22">
        <v>1780811</v>
      </c>
      <c r="H160" s="22">
        <v>-1498691</v>
      </c>
      <c r="I160" s="22">
        <v>-1763856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12209068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9026619</v>
      </c>
      <c r="F161" s="22">
        <v>0</v>
      </c>
      <c r="G161" s="22">
        <v>360523</v>
      </c>
      <c r="H161" s="22">
        <v>-84101</v>
      </c>
      <c r="I161" s="22">
        <v>-882337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8420704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5793407</v>
      </c>
      <c r="F162" s="22">
        <v>0</v>
      </c>
      <c r="G162" s="22">
        <v>1659992</v>
      </c>
      <c r="H162" s="22">
        <v>-195391</v>
      </c>
      <c r="I162" s="22">
        <v>-1081728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6176280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2727627</v>
      </c>
      <c r="F163" s="22">
        <v>0</v>
      </c>
      <c r="G163" s="22">
        <v>-328195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2399432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449274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449274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10667991</v>
      </c>
      <c r="F165" s="22">
        <v>0</v>
      </c>
      <c r="G165" s="22">
        <v>2778499</v>
      </c>
      <c r="H165" s="22">
        <v>-33291</v>
      </c>
      <c r="I165" s="22">
        <v>-336996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13076203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2050526</v>
      </c>
      <c r="F166" s="22">
        <v>0</v>
      </c>
      <c r="G166" s="22">
        <v>816450</v>
      </c>
      <c r="H166" s="22">
        <v>-103373</v>
      </c>
      <c r="I166" s="22">
        <v>-151179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2612424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1442673</v>
      </c>
      <c r="F167" s="22">
        <v>0</v>
      </c>
      <c r="G167" s="22">
        <v>-236418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1206255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3183130</v>
      </c>
      <c r="F168" s="22">
        <v>0</v>
      </c>
      <c r="G168" s="22">
        <v>2755832</v>
      </c>
      <c r="H168" s="22">
        <v>-58281</v>
      </c>
      <c r="I168" s="22">
        <v>-961735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4918946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2491221</v>
      </c>
      <c r="F169" s="22">
        <v>0</v>
      </c>
      <c r="G169" s="22">
        <v>63355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2554576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10883713</v>
      </c>
      <c r="F170" s="22">
        <v>0</v>
      </c>
      <c r="G170" s="22">
        <v>-403393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4387415</v>
      </c>
      <c r="R170" s="22">
        <v>14867735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11779513</v>
      </c>
      <c r="F171" s="22">
        <v>0</v>
      </c>
      <c r="G171" s="22">
        <v>1863785</v>
      </c>
      <c r="H171" s="22">
        <v>-265299</v>
      </c>
      <c r="I171" s="22">
        <v>-3467099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9910900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1346323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1346323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2380767</v>
      </c>
      <c r="F173" s="22">
        <v>0</v>
      </c>
      <c r="G173" s="22">
        <v>500000</v>
      </c>
      <c r="H173" s="22">
        <v>-14746</v>
      </c>
      <c r="I173" s="22">
        <v>-425059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2440962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1752488</v>
      </c>
      <c r="F174" s="22">
        <v>0</v>
      </c>
      <c r="G174" s="22">
        <v>1312676</v>
      </c>
      <c r="H174" s="22">
        <v>0</v>
      </c>
      <c r="I174" s="22">
        <v>-196026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2869138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694410</v>
      </c>
      <c r="F175" s="22">
        <v>0</v>
      </c>
      <c r="G175" s="22">
        <v>37000</v>
      </c>
      <c r="H175" s="22">
        <v>-219349</v>
      </c>
      <c r="I175" s="22">
        <v>-30000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482061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6605228</v>
      </c>
      <c r="F176" s="22">
        <v>0</v>
      </c>
      <c r="G176" s="22">
        <v>2272991</v>
      </c>
      <c r="H176" s="22">
        <v>-370635</v>
      </c>
      <c r="I176" s="22">
        <v>-2057945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6449639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15299082</v>
      </c>
      <c r="F177" s="22">
        <v>0</v>
      </c>
      <c r="G177" s="22">
        <v>4157176</v>
      </c>
      <c r="H177" s="22">
        <v>-1565478</v>
      </c>
      <c r="I177" s="22">
        <v>-846352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17044428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11295145</v>
      </c>
      <c r="F178" s="22">
        <v>0</v>
      </c>
      <c r="G178" s="22">
        <v>2730292</v>
      </c>
      <c r="H178" s="22">
        <v>-721883</v>
      </c>
      <c r="I178" s="22">
        <v>-1218891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12084663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5631768</v>
      </c>
      <c r="F179" s="22">
        <v>0</v>
      </c>
      <c r="G179" s="22">
        <v>1768577</v>
      </c>
      <c r="H179" s="22">
        <v>-162890</v>
      </c>
      <c r="I179" s="22">
        <v>-427830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6809625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3610994</v>
      </c>
      <c r="F180" s="22">
        <v>0</v>
      </c>
      <c r="G180" s="22">
        <v>103632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3714626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10619509</v>
      </c>
      <c r="F181" s="22">
        <v>0</v>
      </c>
      <c r="G181" s="22">
        <v>9623201</v>
      </c>
      <c r="H181" s="22">
        <v>-401358</v>
      </c>
      <c r="I181" s="22">
        <v>-10115736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9725616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12403568</v>
      </c>
      <c r="F182" s="22">
        <v>0</v>
      </c>
      <c r="G182" s="22">
        <v>6527848</v>
      </c>
      <c r="H182" s="22">
        <v>-431207</v>
      </c>
      <c r="I182" s="22">
        <v>-5812413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12687796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650373</v>
      </c>
      <c r="F183" s="22">
        <v>0</v>
      </c>
      <c r="G183" s="22">
        <v>0</v>
      </c>
      <c r="H183" s="22">
        <v>-24261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626112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4135335</v>
      </c>
      <c r="F184" s="22">
        <v>0</v>
      </c>
      <c r="G184" s="22">
        <v>1444926</v>
      </c>
      <c r="H184" s="22">
        <v>-62603</v>
      </c>
      <c r="I184" s="22">
        <v>-497701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5019957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2914603</v>
      </c>
      <c r="F185" s="22">
        <v>0</v>
      </c>
      <c r="G185" s="22">
        <v>1257721</v>
      </c>
      <c r="H185" s="22">
        <v>-1028473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3143851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812002</v>
      </c>
      <c r="F186" s="22">
        <v>0</v>
      </c>
      <c r="G186" s="22">
        <v>25000</v>
      </c>
      <c r="H186" s="22">
        <v>-15257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821745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810971</v>
      </c>
      <c r="F187" s="22">
        <v>0</v>
      </c>
      <c r="G187" s="22">
        <v>32577</v>
      </c>
      <c r="H187" s="22">
        <v>0</v>
      </c>
      <c r="I187" s="22">
        <v>-33798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809750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5943796</v>
      </c>
      <c r="F188" s="22">
        <v>0</v>
      </c>
      <c r="G188" s="22">
        <v>0</v>
      </c>
      <c r="H188" s="22">
        <v>-220486</v>
      </c>
      <c r="I188" s="22">
        <v>-62296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15683</v>
      </c>
      <c r="R188" s="22">
        <v>5676697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4243161</v>
      </c>
      <c r="F189" s="22">
        <v>0</v>
      </c>
      <c r="G189" s="22">
        <v>1174334</v>
      </c>
      <c r="H189" s="22">
        <v>-600581</v>
      </c>
      <c r="I189" s="22">
        <v>-1207564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3609350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1194061</v>
      </c>
      <c r="F190" s="22">
        <v>0</v>
      </c>
      <c r="G190" s="22">
        <v>0</v>
      </c>
      <c r="H190" s="22">
        <v>30649</v>
      </c>
      <c r="I190" s="22">
        <v>-223315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1001395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7047908</v>
      </c>
      <c r="F191" s="22">
        <v>0</v>
      </c>
      <c r="G191" s="22">
        <v>400600</v>
      </c>
      <c r="H191" s="22">
        <v>-2562405</v>
      </c>
      <c r="I191" s="22">
        <v>-89566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4796537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7330673</v>
      </c>
      <c r="F192" s="22">
        <v>0</v>
      </c>
      <c r="G192" s="22">
        <v>2881860</v>
      </c>
      <c r="H192" s="22">
        <v>-1408300</v>
      </c>
      <c r="I192" s="22">
        <v>-2919508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5884725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296179</v>
      </c>
      <c r="F193" s="22">
        <v>0</v>
      </c>
      <c r="G193" s="22">
        <v>1795581</v>
      </c>
      <c r="H193" s="22">
        <v>0</v>
      </c>
      <c r="I193" s="22">
        <v>-1788416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303344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985484</v>
      </c>
      <c r="F194" s="22">
        <v>0</v>
      </c>
      <c r="G194" s="22">
        <v>912394</v>
      </c>
      <c r="H194" s="22">
        <v>-48380</v>
      </c>
      <c r="I194" s="22">
        <v>-219371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1630127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14630150</v>
      </c>
      <c r="F195" s="22">
        <v>0</v>
      </c>
      <c r="G195" s="22">
        <v>2825594</v>
      </c>
      <c r="H195" s="22">
        <v>-1351235</v>
      </c>
      <c r="I195" s="22">
        <v>-4092533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12011976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864076</v>
      </c>
      <c r="F196" s="22">
        <v>0</v>
      </c>
      <c r="G196" s="22">
        <v>155717</v>
      </c>
      <c r="H196" s="22">
        <v>0</v>
      </c>
      <c r="I196" s="22">
        <v>-55047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964746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4890241</v>
      </c>
      <c r="F197" s="22">
        <v>0</v>
      </c>
      <c r="G197" s="22">
        <v>1189086</v>
      </c>
      <c r="H197" s="22">
        <v>-53743</v>
      </c>
      <c r="I197" s="22">
        <v>-1180617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4844967</v>
      </c>
    </row>
    <row r="198" spans="1:1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30403583</v>
      </c>
      <c r="F198" s="22">
        <v>0</v>
      </c>
      <c r="G198" s="22">
        <v>7534023</v>
      </c>
      <c r="H198" s="22">
        <v>-3467610</v>
      </c>
      <c r="I198" s="22">
        <v>-2194289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32275707</v>
      </c>
    </row>
    <row r="199" spans="1:1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297280</v>
      </c>
      <c r="F199" s="22">
        <v>0</v>
      </c>
      <c r="G199" s="22">
        <v>1600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298880</v>
      </c>
    </row>
    <row r="200" spans="1:1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925635</v>
      </c>
      <c r="F200" s="22">
        <v>0</v>
      </c>
      <c r="G200" s="22">
        <v>0</v>
      </c>
      <c r="H200" s="22">
        <v>136145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1061780</v>
      </c>
    </row>
    <row r="201" spans="1:1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909716</v>
      </c>
      <c r="F201" s="22">
        <v>0</v>
      </c>
      <c r="G201" s="22">
        <v>0</v>
      </c>
      <c r="H201" s="22">
        <v>-215437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694279</v>
      </c>
    </row>
    <row r="202" spans="1:1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92383</v>
      </c>
      <c r="F202" s="22">
        <v>0</v>
      </c>
      <c r="G202" s="22">
        <v>0</v>
      </c>
      <c r="H202" s="22">
        <v>-30000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62383</v>
      </c>
    </row>
    <row r="203" spans="1:1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69710</v>
      </c>
      <c r="F203" s="22">
        <v>0</v>
      </c>
      <c r="G203" s="22">
        <v>17637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87347</v>
      </c>
    </row>
    <row r="204" spans="1:1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792713</v>
      </c>
      <c r="F204" s="22">
        <v>0</v>
      </c>
      <c r="G204" s="22">
        <v>23823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816536</v>
      </c>
    </row>
    <row r="205" spans="1:1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18360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18360</v>
      </c>
    </row>
    <row r="206" spans="1:1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640762</v>
      </c>
      <c r="F206" s="22">
        <v>0</v>
      </c>
      <c r="G206" s="22">
        <v>17211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657973</v>
      </c>
    </row>
    <row r="207" spans="1:1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81771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81771</v>
      </c>
    </row>
    <row r="208" spans="1:1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210983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210983</v>
      </c>
    </row>
    <row r="209" spans="1:1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100038</v>
      </c>
      <c r="F209" s="22">
        <v>0</v>
      </c>
      <c r="G209" s="22">
        <v>0</v>
      </c>
      <c r="H209" s="22">
        <v>-29201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70837</v>
      </c>
    </row>
    <row r="210" spans="1:1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103487</v>
      </c>
      <c r="F210" s="22">
        <v>0</v>
      </c>
      <c r="G210" s="22">
        <v>-1063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102424</v>
      </c>
    </row>
    <row r="211" spans="1:1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169224</v>
      </c>
      <c r="F212" s="22">
        <v>0</v>
      </c>
      <c r="G212" s="22">
        <v>3000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172224</v>
      </c>
    </row>
    <row r="213" spans="1:1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1386233</v>
      </c>
      <c r="F213" s="22">
        <v>0</v>
      </c>
      <c r="G213" s="22">
        <v>0</v>
      </c>
      <c r="H213" s="22">
        <v>0</v>
      </c>
      <c r="I213" s="22">
        <v>-22506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1363727</v>
      </c>
    </row>
    <row r="214" spans="1:1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983239</v>
      </c>
      <c r="F214" s="22">
        <v>0</v>
      </c>
      <c r="G214" s="22">
        <v>0</v>
      </c>
      <c r="H214" s="22">
        <v>149559</v>
      </c>
      <c r="I214" s="22">
        <v>-20560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1112238</v>
      </c>
    </row>
    <row r="215" spans="1:1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447679</v>
      </c>
      <c r="F215" s="22">
        <v>0</v>
      </c>
      <c r="G215" s="22">
        <v>0</v>
      </c>
      <c r="H215" s="22">
        <v>-32332</v>
      </c>
      <c r="I215" s="22">
        <v>-34736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380611</v>
      </c>
    </row>
    <row r="216" spans="1:1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66685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66685</v>
      </c>
    </row>
    <row r="217" spans="1:1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323280</v>
      </c>
      <c r="F217" s="22">
        <v>0</v>
      </c>
      <c r="G217" s="22">
        <v>0</v>
      </c>
      <c r="H217" s="22">
        <v>34974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358254</v>
      </c>
    </row>
    <row r="218" spans="1:1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50000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50000</v>
      </c>
    </row>
    <row r="219" spans="1:1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689849</v>
      </c>
      <c r="F219" s="22">
        <v>0</v>
      </c>
      <c r="G219" s="22">
        <v>36540</v>
      </c>
      <c r="H219" s="22">
        <v>-151251</v>
      </c>
      <c r="I219" s="22">
        <v>-14000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561138</v>
      </c>
    </row>
    <row r="220" spans="1:1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475443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475443</v>
      </c>
    </row>
    <row r="221" spans="1:1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745269</v>
      </c>
      <c r="F221" s="22">
        <v>0</v>
      </c>
      <c r="G221" s="22">
        <v>0</v>
      </c>
      <c r="H221" s="22">
        <v>32664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777933</v>
      </c>
    </row>
    <row r="222" spans="1:1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137636</v>
      </c>
      <c r="F222" s="22">
        <v>0</v>
      </c>
      <c r="G222" s="22">
        <v>63527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201163</v>
      </c>
    </row>
    <row r="223" spans="1:1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333599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333599</v>
      </c>
    </row>
    <row r="224" spans="1:1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144003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144003</v>
      </c>
    </row>
    <row r="226" spans="1:1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1355202</v>
      </c>
      <c r="F226" s="22">
        <v>0</v>
      </c>
      <c r="G226" s="22">
        <v>112439</v>
      </c>
      <c r="H226" s="22">
        <v>-368000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1099641</v>
      </c>
    </row>
    <row r="227" spans="1:1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145136</v>
      </c>
      <c r="F228" s="22">
        <v>0</v>
      </c>
      <c r="G228" s="22">
        <v>0</v>
      </c>
      <c r="H228" s="22">
        <v>1700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146836</v>
      </c>
    </row>
    <row r="229" spans="1:1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766693</v>
      </c>
      <c r="F229" s="22">
        <v>0</v>
      </c>
      <c r="G229" s="22">
        <v>157934</v>
      </c>
      <c r="H229" s="22">
        <v>-11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924616</v>
      </c>
    </row>
    <row r="230" spans="1:1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218716</v>
      </c>
      <c r="F230" s="22">
        <v>0</v>
      </c>
      <c r="G230" s="22">
        <v>0</v>
      </c>
      <c r="H230" s="22">
        <v>-79044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139672</v>
      </c>
    </row>
    <row r="231" spans="1:1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30000</v>
      </c>
      <c r="F231" s="22">
        <v>0</v>
      </c>
      <c r="G231" s="22">
        <v>0</v>
      </c>
      <c r="H231" s="22">
        <v>-12000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18000</v>
      </c>
    </row>
    <row r="232" spans="1:1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745889</v>
      </c>
      <c r="F232" s="22">
        <v>0</v>
      </c>
      <c r="G232" s="22">
        <v>67304</v>
      </c>
      <c r="H232" s="22">
        <v>-15000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798193</v>
      </c>
    </row>
    <row r="233" spans="1:1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758145</v>
      </c>
      <c r="F233" s="22">
        <v>0</v>
      </c>
      <c r="G233" s="22">
        <v>46961</v>
      </c>
      <c r="H233" s="22">
        <v>-106067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699039</v>
      </c>
    </row>
    <row r="234" spans="1:1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151857</v>
      </c>
      <c r="F235" s="22">
        <v>0</v>
      </c>
      <c r="G235" s="22">
        <v>206322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2751861</v>
      </c>
      <c r="R235" s="22">
        <v>3110040</v>
      </c>
    </row>
    <row r="236" spans="1:1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374102</v>
      </c>
      <c r="F236" s="22">
        <v>0</v>
      </c>
      <c r="G236" s="22">
        <v>59913</v>
      </c>
      <c r="H236" s="22">
        <v>0</v>
      </c>
      <c r="I236" s="22">
        <v>-42365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391650</v>
      </c>
    </row>
    <row r="237" spans="1:1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185263</v>
      </c>
      <c r="F237" s="22">
        <v>0</v>
      </c>
      <c r="G237" s="22">
        <v>12024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197287</v>
      </c>
    </row>
    <row r="238" spans="1:1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255317</v>
      </c>
      <c r="F238" s="22">
        <v>0</v>
      </c>
      <c r="G238" s="22">
        <v>0</v>
      </c>
      <c r="H238" s="22">
        <v>-31202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224115</v>
      </c>
    </row>
    <row r="239" spans="1:1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572578</v>
      </c>
      <c r="F239" s="22">
        <v>0</v>
      </c>
      <c r="G239" s="22">
        <v>417040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989618</v>
      </c>
    </row>
    <row r="240" spans="1:1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899452</v>
      </c>
      <c r="F240" s="22">
        <v>0</v>
      </c>
      <c r="G240" s="22">
        <v>293280</v>
      </c>
      <c r="H240" s="22">
        <v>-105001</v>
      </c>
      <c r="I240" s="22">
        <v>-110782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976949</v>
      </c>
    </row>
    <row r="241" spans="1:1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104579</v>
      </c>
      <c r="F241" s="22">
        <v>0</v>
      </c>
      <c r="G241" s="22">
        <v>148191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2751861</v>
      </c>
      <c r="R241" s="22">
        <v>3004631</v>
      </c>
    </row>
    <row r="242" spans="1:1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486250</v>
      </c>
      <c r="F242" s="22">
        <v>0</v>
      </c>
      <c r="G242" s="22">
        <v>5000</v>
      </c>
      <c r="H242" s="22">
        <v>0</v>
      </c>
      <c r="I242" s="22">
        <v>-18785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472465</v>
      </c>
    </row>
    <row r="243" spans="1:1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270439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270439</v>
      </c>
    </row>
    <row r="244" spans="1:1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43544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43544</v>
      </c>
    </row>
    <row r="246" spans="1:1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143491</v>
      </c>
      <c r="F246" s="22">
        <v>0</v>
      </c>
      <c r="G246" s="22">
        <v>7040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150531</v>
      </c>
    </row>
    <row r="247" spans="1:1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274111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274111</v>
      </c>
    </row>
    <row r="248" spans="1:1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210860</v>
      </c>
      <c r="F248" s="22">
        <v>0</v>
      </c>
      <c r="G248" s="22">
        <v>0</v>
      </c>
      <c r="H248" s="22">
        <v>-5984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204876</v>
      </c>
    </row>
    <row r="249" spans="1:1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128568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128568</v>
      </c>
    </row>
    <row r="250" spans="1:1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1048118</v>
      </c>
      <c r="F250" s="22">
        <v>0</v>
      </c>
      <c r="G250" s="22">
        <v>192741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1240859</v>
      </c>
    </row>
    <row r="251" spans="1:1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1671268</v>
      </c>
      <c r="F251" s="22">
        <v>0</v>
      </c>
      <c r="G251" s="22">
        <v>147067</v>
      </c>
      <c r="H251" s="22">
        <v>-640013</v>
      </c>
      <c r="I251" s="22">
        <v>-40000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1138322</v>
      </c>
    </row>
    <row r="252" spans="1:1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162175</v>
      </c>
      <c r="F253" s="22">
        <v>0</v>
      </c>
      <c r="G253" s="22">
        <v>70109</v>
      </c>
      <c r="H253" s="22">
        <v>0</v>
      </c>
      <c r="I253" s="22">
        <v>-19539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212745</v>
      </c>
    </row>
    <row r="254" spans="1:1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668560</v>
      </c>
      <c r="F254" s="22">
        <v>0</v>
      </c>
      <c r="G254" s="22">
        <v>0</v>
      </c>
      <c r="H254" s="22">
        <v>88607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757167</v>
      </c>
    </row>
    <row r="255" spans="1:1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55500</v>
      </c>
      <c r="F255" s="22">
        <v>0</v>
      </c>
      <c r="G255" s="22">
        <v>36000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91500</v>
      </c>
    </row>
    <row r="256" spans="1:1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503579</v>
      </c>
      <c r="F256" s="22">
        <v>0</v>
      </c>
      <c r="G256" s="22">
        <v>15293</v>
      </c>
      <c r="H256" s="22">
        <v>-151582</v>
      </c>
      <c r="I256" s="22">
        <v>-7910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359380</v>
      </c>
    </row>
    <row r="257" spans="1:1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605226</v>
      </c>
      <c r="F257" s="22">
        <v>0</v>
      </c>
      <c r="G257" s="22">
        <v>555500</v>
      </c>
      <c r="H257" s="22">
        <v>-324324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836402</v>
      </c>
    </row>
    <row r="258" spans="1:1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5002</v>
      </c>
      <c r="F259" s="22">
        <v>0</v>
      </c>
      <c r="G259" s="22">
        <v>0</v>
      </c>
      <c r="H259" s="22">
        <v>-249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4753</v>
      </c>
    </row>
    <row r="260" spans="1:1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413928</v>
      </c>
      <c r="F260" s="22">
        <v>0</v>
      </c>
      <c r="G260" s="22">
        <v>66000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479928</v>
      </c>
    </row>
    <row r="261" spans="1:1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48915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48915</v>
      </c>
    </row>
    <row r="262" spans="1:1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1005029</v>
      </c>
      <c r="F262" s="22">
        <v>0</v>
      </c>
      <c r="G262" s="22">
        <v>145199</v>
      </c>
      <c r="H262" s="22">
        <v>-191287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958941</v>
      </c>
    </row>
    <row r="263" spans="1:1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932863</v>
      </c>
      <c r="F263" s="22">
        <v>0</v>
      </c>
      <c r="G263" s="22">
        <v>-89521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843342</v>
      </c>
    </row>
    <row r="264" spans="1:1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350427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350427</v>
      </c>
    </row>
    <row r="266" spans="1:1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510988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510988</v>
      </c>
    </row>
    <row r="269" spans="1:1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3831619</v>
      </c>
      <c r="F269" s="22">
        <v>0</v>
      </c>
      <c r="G269" s="22">
        <v>715829</v>
      </c>
      <c r="H269" s="22">
        <v>-268411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4279037</v>
      </c>
    </row>
    <row r="270" spans="1:1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750504</v>
      </c>
      <c r="F270" s="22">
        <v>0</v>
      </c>
      <c r="G270" s="22">
        <v>190777</v>
      </c>
      <c r="H270" s="22">
        <v>-85045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856236</v>
      </c>
    </row>
    <row r="271" spans="1:1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185307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185307</v>
      </c>
    </row>
    <row r="273" spans="1:1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163688</v>
      </c>
      <c r="F273" s="22">
        <v>0</v>
      </c>
      <c r="G273" s="22">
        <v>0</v>
      </c>
      <c r="H273" s="22">
        <v>9954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173642</v>
      </c>
    </row>
    <row r="274" spans="1:1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4267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4267</v>
      </c>
    </row>
    <row r="275" spans="1:1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834736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834736</v>
      </c>
    </row>
    <row r="276" spans="1:1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348742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348742</v>
      </c>
    </row>
    <row r="277" spans="1:1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111002</v>
      </c>
      <c r="F277" s="22">
        <v>0</v>
      </c>
      <c r="G277" s="22">
        <v>138355</v>
      </c>
      <c r="H277" s="22">
        <v>0</v>
      </c>
      <c r="I277" s="22">
        <v>-55030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194327</v>
      </c>
    </row>
    <row r="278" spans="1:1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51852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51852</v>
      </c>
    </row>
    <row r="279" spans="1:1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629112</v>
      </c>
      <c r="F281" s="22">
        <v>0</v>
      </c>
      <c r="G281" s="22">
        <v>418144</v>
      </c>
      <c r="H281" s="22">
        <v>-35970</v>
      </c>
      <c r="I281" s="22">
        <v>-835968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175318</v>
      </c>
    </row>
    <row r="282" spans="1:1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139088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139088</v>
      </c>
    </row>
    <row r="283" spans="1:18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386318</v>
      </c>
      <c r="F283" s="22">
        <v>0</v>
      </c>
      <c r="G283" s="22">
        <v>18250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404568</v>
      </c>
    </row>
    <row r="284" spans="1:18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3543477</v>
      </c>
      <c r="F284" s="22">
        <v>0</v>
      </c>
      <c r="G284" s="22">
        <v>0</v>
      </c>
      <c r="H284" s="22">
        <v>-227617</v>
      </c>
      <c r="I284" s="22">
        <v>-1004626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2311234</v>
      </c>
    </row>
    <row r="285" spans="1:18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113829</v>
      </c>
      <c r="F285" s="22">
        <v>0</v>
      </c>
      <c r="G285" s="22">
        <v>5112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118941</v>
      </c>
    </row>
    <row r="286" spans="1:1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233528</v>
      </c>
      <c r="F286" s="22">
        <v>0</v>
      </c>
      <c r="G286" s="22">
        <v>0</v>
      </c>
      <c r="H286" s="22">
        <v>-7968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225560</v>
      </c>
    </row>
    <row r="287" spans="1:1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236883</v>
      </c>
      <c r="F288" s="22">
        <v>0</v>
      </c>
      <c r="G288" s="22">
        <v>30000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266883</v>
      </c>
    </row>
    <row r="289" spans="1:1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1144622</v>
      </c>
      <c r="F289" s="22">
        <v>0</v>
      </c>
      <c r="G289" s="22">
        <v>0</v>
      </c>
      <c r="H289" s="22">
        <v>-1100</v>
      </c>
      <c r="I289" s="22">
        <v>-18051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-500000</v>
      </c>
      <c r="R289" s="22">
        <v>625471</v>
      </c>
    </row>
    <row r="290" spans="1:1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22895</v>
      </c>
      <c r="F290" s="22">
        <v>0</v>
      </c>
      <c r="G290" s="22">
        <v>150000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172895</v>
      </c>
    </row>
    <row r="291" spans="1:1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24322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24322</v>
      </c>
    </row>
    <row r="292" spans="1:1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39296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39296</v>
      </c>
    </row>
    <row r="293" spans="1:1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45345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45345</v>
      </c>
    </row>
    <row r="294" spans="1:1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682399</v>
      </c>
      <c r="F294" s="22">
        <v>0</v>
      </c>
      <c r="G294" s="22">
        <v>-78367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604032</v>
      </c>
    </row>
    <row r="295" spans="1:1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252774</v>
      </c>
      <c r="F295" s="22">
        <v>0</v>
      </c>
      <c r="G295" s="22">
        <v>29260</v>
      </c>
      <c r="H295" s="22">
        <v>-200</v>
      </c>
      <c r="I295" s="22">
        <v>-1600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280234</v>
      </c>
    </row>
    <row r="296" spans="1:1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377736</v>
      </c>
      <c r="F296" s="22">
        <v>0</v>
      </c>
      <c r="G296" s="22">
        <v>50358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428094</v>
      </c>
    </row>
    <row r="297" spans="1:1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1092869</v>
      </c>
      <c r="F297" s="22">
        <v>0</v>
      </c>
      <c r="G297" s="22">
        <v>7426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1100295</v>
      </c>
    </row>
    <row r="298" spans="1:1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589840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589840</v>
      </c>
    </row>
    <row r="299" spans="1:1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606769</v>
      </c>
      <c r="F299" s="22">
        <v>0</v>
      </c>
      <c r="G299" s="22">
        <v>20000</v>
      </c>
      <c r="H299" s="22">
        <v>-4665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622104</v>
      </c>
    </row>
    <row r="300" spans="1:1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212281</v>
      </c>
      <c r="F303" s="22">
        <v>0</v>
      </c>
      <c r="G303" s="22">
        <v>11366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223647</v>
      </c>
    </row>
    <row r="304" spans="1:1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1422393</v>
      </c>
      <c r="F304" s="22">
        <v>0</v>
      </c>
      <c r="G304" s="22">
        <v>46700</v>
      </c>
      <c r="H304" s="22">
        <v>-25762</v>
      </c>
      <c r="I304" s="22">
        <v>-5672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1437659</v>
      </c>
    </row>
    <row r="305" spans="1:1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65739</v>
      </c>
      <c r="F305" s="22">
        <v>0</v>
      </c>
      <c r="G305" s="22">
        <v>7139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72878</v>
      </c>
    </row>
    <row r="306" spans="1:1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305473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305473</v>
      </c>
    </row>
    <row r="307" spans="1:1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47924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47924</v>
      </c>
    </row>
    <row r="308" spans="1:1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877411</v>
      </c>
      <c r="F308" s="22">
        <v>0</v>
      </c>
      <c r="G308" s="22">
        <v>389113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1266524</v>
      </c>
    </row>
    <row r="309" spans="1:1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334332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334332</v>
      </c>
    </row>
    <row r="310" spans="1:1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66708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66708</v>
      </c>
    </row>
    <row r="311" spans="1:1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1507774</v>
      </c>
      <c r="F311" s="22">
        <v>0</v>
      </c>
      <c r="G311" s="22">
        <v>0</v>
      </c>
      <c r="H311" s="22">
        <v>-60916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1446858</v>
      </c>
    </row>
    <row r="312" spans="1:1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447394</v>
      </c>
      <c r="F312" s="22">
        <v>0</v>
      </c>
      <c r="G312" s="22">
        <v>-259575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187819</v>
      </c>
    </row>
    <row r="313" spans="1:1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398222</v>
      </c>
      <c r="F313" s="22">
        <v>0</v>
      </c>
      <c r="G313" s="22">
        <v>0</v>
      </c>
      <c r="H313" s="22">
        <v>-13893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384329</v>
      </c>
    </row>
    <row r="314" spans="1:1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215525</v>
      </c>
      <c r="F314" s="22">
        <v>0</v>
      </c>
      <c r="G314" s="22">
        <v>20000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235525</v>
      </c>
    </row>
    <row r="315" spans="1:1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128280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128280</v>
      </c>
    </row>
    <row r="316" spans="1:1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797874</v>
      </c>
      <c r="F316" s="22">
        <v>0</v>
      </c>
      <c r="G316" s="22">
        <v>54182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852056</v>
      </c>
    </row>
    <row r="317" spans="1:1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56818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56818</v>
      </c>
    </row>
    <row r="318" spans="1:1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364627</v>
      </c>
      <c r="F318" s="22">
        <v>0</v>
      </c>
      <c r="G318" s="22">
        <v>28750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393377</v>
      </c>
    </row>
    <row r="319" spans="1:1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1025595</v>
      </c>
      <c r="F319" s="22">
        <v>0</v>
      </c>
      <c r="G319" s="22">
        <v>63095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1088690</v>
      </c>
    </row>
    <row r="320" spans="1:1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496212</v>
      </c>
      <c r="F320" s="22">
        <v>0</v>
      </c>
      <c r="G320" s="22">
        <v>-30000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466212</v>
      </c>
    </row>
    <row r="321" spans="1:1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31027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31027</v>
      </c>
    </row>
    <row r="322" spans="1:1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401481</v>
      </c>
      <c r="F322" s="22">
        <v>0</v>
      </c>
      <c r="G322" s="22">
        <v>26161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427642</v>
      </c>
    </row>
    <row r="323" spans="1:1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86500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86500</v>
      </c>
    </row>
    <row r="324" spans="1:1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146343</v>
      </c>
      <c r="F324" s="22">
        <v>0</v>
      </c>
      <c r="G324" s="22">
        <v>12170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158513</v>
      </c>
    </row>
    <row r="325" spans="1:1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1338054</v>
      </c>
      <c r="F325" s="22">
        <v>0</v>
      </c>
      <c r="G325" s="22">
        <v>0</v>
      </c>
      <c r="H325" s="22">
        <v>-17834</v>
      </c>
      <c r="I325" s="22">
        <v>-14216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1306004</v>
      </c>
    </row>
    <row r="326" spans="1:1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317980</v>
      </c>
      <c r="F326" s="22">
        <v>0</v>
      </c>
      <c r="G326" s="22">
        <v>0</v>
      </c>
      <c r="H326" s="22">
        <v>-193880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-95802</v>
      </c>
      <c r="R326" s="22">
        <v>28298</v>
      </c>
    </row>
    <row r="327" spans="1:1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478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478</v>
      </c>
    </row>
    <row r="328" spans="1:1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168300</v>
      </c>
      <c r="F328" s="22">
        <v>0</v>
      </c>
      <c r="G328" s="22">
        <v>-6650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161650</v>
      </c>
    </row>
    <row r="329" spans="1:1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128782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128782</v>
      </c>
    </row>
    <row r="330" spans="1:1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268373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268373</v>
      </c>
    </row>
    <row r="331" spans="1:1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180601</v>
      </c>
      <c r="F331" s="22">
        <v>0</v>
      </c>
      <c r="G331" s="22">
        <v>33184</v>
      </c>
      <c r="H331" s="22">
        <v>-6421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207364</v>
      </c>
    </row>
    <row r="332" spans="1:1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5500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5500</v>
      </c>
    </row>
    <row r="333" spans="1:1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57000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57000</v>
      </c>
    </row>
    <row r="334" spans="1:1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26466</v>
      </c>
      <c r="F334" s="22">
        <v>0</v>
      </c>
      <c r="G334" s="22">
        <v>0</v>
      </c>
      <c r="H334" s="22">
        <v>0</v>
      </c>
      <c r="I334" s="22">
        <v>-22754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3712</v>
      </c>
    </row>
    <row r="335" spans="1:1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292020</v>
      </c>
      <c r="F335" s="22">
        <v>0</v>
      </c>
      <c r="G335" s="22">
        <v>52000</v>
      </c>
      <c r="H335" s="22">
        <v>-5455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338565</v>
      </c>
    </row>
    <row r="336" spans="1:1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360396</v>
      </c>
      <c r="F336" s="22">
        <v>0</v>
      </c>
      <c r="G336" s="22">
        <v>65519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425915</v>
      </c>
    </row>
    <row r="337" spans="1:1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3000000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3000000</v>
      </c>
    </row>
    <row r="344" spans="1:1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2589373</v>
      </c>
      <c r="F344" s="22">
        <v>0</v>
      </c>
      <c r="G344" s="22">
        <v>14747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2604120</v>
      </c>
    </row>
    <row r="345" spans="1:1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54377380</v>
      </c>
      <c r="F345" s="22">
        <v>0</v>
      </c>
      <c r="G345" s="22">
        <v>512717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54890097</v>
      </c>
    </row>
    <row r="346" spans="1:1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F61DA-BE37-411C-8A08-E5478A72D290}">
  <dimension ref="A1:R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826</v>
      </c>
      <c r="D1" s="20" t="s">
        <v>856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828</v>
      </c>
      <c r="F2" s="21" t="s">
        <v>829</v>
      </c>
      <c r="G2" s="21" t="s">
        <v>830</v>
      </c>
      <c r="H2" s="21" t="s">
        <v>831</v>
      </c>
      <c r="I2" s="21" t="s">
        <v>832</v>
      </c>
      <c r="J2" s="21" t="s">
        <v>833</v>
      </c>
      <c r="K2" s="21" t="s">
        <v>834</v>
      </c>
      <c r="L2" s="21" t="s">
        <v>835</v>
      </c>
      <c r="M2" s="21" t="s">
        <v>17</v>
      </c>
      <c r="N2" s="21" t="s">
        <v>836</v>
      </c>
      <c r="O2" s="21" t="s">
        <v>837</v>
      </c>
      <c r="P2" s="21" t="s">
        <v>838</v>
      </c>
      <c r="Q2" s="21" t="s">
        <v>839</v>
      </c>
      <c r="R2" s="21" t="s">
        <v>840</v>
      </c>
    </row>
    <row r="3" spans="1:18" x14ac:dyDescent="0.25">
      <c r="A3" s="21"/>
      <c r="B3" s="21"/>
      <c r="C3" s="21"/>
      <c r="D3" s="21" t="s">
        <v>88</v>
      </c>
      <c r="E3" s="21" t="s">
        <v>841</v>
      </c>
      <c r="F3" s="21" t="s">
        <v>842</v>
      </c>
      <c r="G3" s="21" t="s">
        <v>843</v>
      </c>
      <c r="H3" s="21" t="s">
        <v>844</v>
      </c>
      <c r="I3" s="21" t="s">
        <v>845</v>
      </c>
      <c r="J3" s="21" t="s">
        <v>846</v>
      </c>
      <c r="K3" s="21" t="s">
        <v>847</v>
      </c>
      <c r="L3" s="21" t="s">
        <v>848</v>
      </c>
      <c r="M3" s="21" t="s">
        <v>849</v>
      </c>
      <c r="N3" s="21" t="s">
        <v>850</v>
      </c>
      <c r="O3" s="21" t="s">
        <v>851</v>
      </c>
      <c r="P3" s="21" t="s">
        <v>852</v>
      </c>
      <c r="Q3" s="21" t="s">
        <v>853</v>
      </c>
      <c r="R3" s="21" t="s">
        <v>854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619992859</v>
      </c>
      <c r="F4" s="22">
        <v>0</v>
      </c>
      <c r="G4" s="22">
        <v>0</v>
      </c>
      <c r="H4" s="22">
        <v>0</v>
      </c>
      <c r="I4" s="22">
        <v>17780333</v>
      </c>
      <c r="J4" s="22">
        <v>9362812</v>
      </c>
      <c r="K4" s="22">
        <v>22451136</v>
      </c>
      <c r="L4" s="22">
        <v>-770693</v>
      </c>
      <c r="M4" s="22">
        <v>-26723265</v>
      </c>
      <c r="N4" s="22">
        <v>-9600000</v>
      </c>
      <c r="O4" s="22">
        <v>5577694</v>
      </c>
      <c r="P4" s="22">
        <v>9600000</v>
      </c>
      <c r="Q4" s="22">
        <v>0</v>
      </c>
      <c r="R4" s="22">
        <v>647670876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121766488</v>
      </c>
      <c r="F5" s="22">
        <v>0</v>
      </c>
      <c r="G5" s="22">
        <v>0</v>
      </c>
      <c r="H5" s="22">
        <v>0</v>
      </c>
      <c r="I5" s="22">
        <v>1608919</v>
      </c>
      <c r="J5" s="22">
        <v>1795672</v>
      </c>
      <c r="K5" s="22">
        <v>0</v>
      </c>
      <c r="L5" s="22">
        <v>-197800</v>
      </c>
      <c r="M5" s="22">
        <v>-6300600</v>
      </c>
      <c r="N5" s="22">
        <v>0</v>
      </c>
      <c r="O5" s="22">
        <v>2754269</v>
      </c>
      <c r="P5" s="22">
        <v>0</v>
      </c>
      <c r="Q5" s="22">
        <v>0</v>
      </c>
      <c r="R5" s="22">
        <v>121426948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12786623000</v>
      </c>
      <c r="F6" s="22">
        <v>0</v>
      </c>
      <c r="G6" s="22">
        <v>0</v>
      </c>
      <c r="H6" s="22">
        <v>0</v>
      </c>
      <c r="I6" s="22">
        <v>645708000</v>
      </c>
      <c r="J6" s="22">
        <v>446361000</v>
      </c>
      <c r="K6" s="22">
        <v>204778000</v>
      </c>
      <c r="L6" s="22">
        <v>-32481000</v>
      </c>
      <c r="M6" s="22">
        <v>-628646000</v>
      </c>
      <c r="N6" s="22">
        <v>-290029000</v>
      </c>
      <c r="O6" s="22">
        <v>440436000</v>
      </c>
      <c r="P6" s="22">
        <v>290029000</v>
      </c>
      <c r="Q6" s="22">
        <v>-37936000</v>
      </c>
      <c r="R6" s="22">
        <v>13824843000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204422126</v>
      </c>
      <c r="F7" s="22">
        <v>0</v>
      </c>
      <c r="G7" s="22">
        <v>0</v>
      </c>
      <c r="H7" s="22">
        <v>0</v>
      </c>
      <c r="I7" s="22">
        <v>4421965</v>
      </c>
      <c r="J7" s="22">
        <v>4746581</v>
      </c>
      <c r="K7" s="22">
        <v>0</v>
      </c>
      <c r="L7" s="22">
        <v>-725207</v>
      </c>
      <c r="M7" s="22">
        <v>-8626237</v>
      </c>
      <c r="N7" s="22">
        <v>0</v>
      </c>
      <c r="O7" s="22">
        <v>1339062</v>
      </c>
      <c r="P7" s="22">
        <v>0</v>
      </c>
      <c r="Q7" s="22">
        <v>0</v>
      </c>
      <c r="R7" s="22">
        <v>205578290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105053365</v>
      </c>
      <c r="F8" s="22">
        <v>0</v>
      </c>
      <c r="G8" s="22">
        <v>0</v>
      </c>
      <c r="H8" s="22">
        <v>0</v>
      </c>
      <c r="I8" s="22">
        <v>3612406</v>
      </c>
      <c r="J8" s="22">
        <v>4031873</v>
      </c>
      <c r="K8" s="22">
        <v>4918797</v>
      </c>
      <c r="L8" s="22">
        <v>-12350</v>
      </c>
      <c r="M8" s="22">
        <v>-6689844</v>
      </c>
      <c r="N8" s="22">
        <v>0</v>
      </c>
      <c r="O8" s="22">
        <v>1099339</v>
      </c>
      <c r="P8" s="22">
        <v>0</v>
      </c>
      <c r="Q8" s="22">
        <v>-3727418</v>
      </c>
      <c r="R8" s="22">
        <v>108286168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248478308</v>
      </c>
      <c r="F9" s="22">
        <v>0</v>
      </c>
      <c r="G9" s="22">
        <v>0</v>
      </c>
      <c r="H9" s="22">
        <v>0</v>
      </c>
      <c r="I9" s="22">
        <v>10974030</v>
      </c>
      <c r="J9" s="22">
        <v>16599144</v>
      </c>
      <c r="K9" s="22">
        <v>417874</v>
      </c>
      <c r="L9" s="22">
        <v>-606719</v>
      </c>
      <c r="M9" s="22">
        <v>-8637615</v>
      </c>
      <c r="N9" s="22">
        <v>0</v>
      </c>
      <c r="O9" s="22">
        <v>1753442</v>
      </c>
      <c r="P9" s="22">
        <v>0</v>
      </c>
      <c r="Q9" s="22">
        <v>0</v>
      </c>
      <c r="R9" s="22">
        <v>268978464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10388749000</v>
      </c>
      <c r="F10" s="22">
        <v>0</v>
      </c>
      <c r="G10" s="22">
        <v>0</v>
      </c>
      <c r="H10" s="22">
        <v>0</v>
      </c>
      <c r="I10" s="22">
        <v>204613000</v>
      </c>
      <c r="J10" s="22">
        <v>579045000</v>
      </c>
      <c r="K10" s="22">
        <v>217249000</v>
      </c>
      <c r="L10" s="22">
        <v>-24105000</v>
      </c>
      <c r="M10" s="22">
        <v>-556215000</v>
      </c>
      <c r="N10" s="22">
        <v>-366274000</v>
      </c>
      <c r="O10" s="22">
        <v>200281000</v>
      </c>
      <c r="P10" s="22">
        <v>366274000</v>
      </c>
      <c r="Q10" s="22">
        <v>-2968717000</v>
      </c>
      <c r="R10" s="22">
        <v>8040900000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410378000</v>
      </c>
      <c r="F11" s="22">
        <v>0</v>
      </c>
      <c r="G11" s="22">
        <v>0</v>
      </c>
      <c r="H11" s="22">
        <v>0</v>
      </c>
      <c r="I11" s="22">
        <v>7875000</v>
      </c>
      <c r="J11" s="22">
        <v>15120000</v>
      </c>
      <c r="K11" s="22">
        <v>14974000</v>
      </c>
      <c r="L11" s="22">
        <v>-1234000</v>
      </c>
      <c r="M11" s="22">
        <v>-13645000</v>
      </c>
      <c r="N11" s="22">
        <v>0</v>
      </c>
      <c r="O11" s="22">
        <v>2878000</v>
      </c>
      <c r="P11" s="22">
        <v>0</v>
      </c>
      <c r="Q11" s="22">
        <v>0</v>
      </c>
      <c r="R11" s="22">
        <v>436346000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504345563</v>
      </c>
      <c r="F12" s="22">
        <v>0</v>
      </c>
      <c r="G12" s="22">
        <v>0</v>
      </c>
      <c r="H12" s="22">
        <v>0</v>
      </c>
      <c r="I12" s="22">
        <v>8879230</v>
      </c>
      <c r="J12" s="22">
        <v>29512834</v>
      </c>
      <c r="K12" s="22">
        <v>5340413</v>
      </c>
      <c r="L12" s="22">
        <v>-172939</v>
      </c>
      <c r="M12" s="22">
        <v>-25625873</v>
      </c>
      <c r="N12" s="22">
        <v>-900000</v>
      </c>
      <c r="O12" s="22">
        <v>8670662</v>
      </c>
      <c r="P12" s="22">
        <v>900000</v>
      </c>
      <c r="Q12" s="22">
        <v>-900000</v>
      </c>
      <c r="R12" s="22">
        <v>530049890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146386084</v>
      </c>
      <c r="F13" s="22">
        <v>0</v>
      </c>
      <c r="G13" s="22">
        <v>0</v>
      </c>
      <c r="H13" s="22">
        <v>0</v>
      </c>
      <c r="I13" s="22">
        <v>0</v>
      </c>
      <c r="J13" s="22">
        <v>13716125</v>
      </c>
      <c r="K13" s="22">
        <v>0</v>
      </c>
      <c r="L13" s="22">
        <v>-71363</v>
      </c>
      <c r="M13" s="22">
        <v>-5848922</v>
      </c>
      <c r="N13" s="22">
        <v>-3765931</v>
      </c>
      <c r="O13" s="22">
        <v>1195247</v>
      </c>
      <c r="P13" s="22">
        <v>3765931</v>
      </c>
      <c r="Q13" s="22">
        <v>-3765931</v>
      </c>
      <c r="R13" s="22">
        <v>151611240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696762190</v>
      </c>
      <c r="F14" s="22">
        <v>0</v>
      </c>
      <c r="G14" s="22">
        <v>0</v>
      </c>
      <c r="H14" s="22">
        <v>0</v>
      </c>
      <c r="I14" s="22">
        <v>16333921</v>
      </c>
      <c r="J14" s="22">
        <v>3026455</v>
      </c>
      <c r="K14" s="22">
        <v>51613026</v>
      </c>
      <c r="L14" s="22">
        <v>-418084</v>
      </c>
      <c r="M14" s="22">
        <v>-22318384</v>
      </c>
      <c r="N14" s="22">
        <v>-2480128</v>
      </c>
      <c r="O14" s="22">
        <v>6110581</v>
      </c>
      <c r="P14" s="22">
        <v>2480128</v>
      </c>
      <c r="Q14" s="22">
        <v>-2480128</v>
      </c>
      <c r="R14" s="22">
        <v>748629577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1347511000</v>
      </c>
      <c r="F15" s="22">
        <v>0</v>
      </c>
      <c r="G15" s="22">
        <v>0</v>
      </c>
      <c r="H15" s="22">
        <v>0</v>
      </c>
      <c r="I15" s="22">
        <v>0</v>
      </c>
      <c r="J15" s="22">
        <v>69576000</v>
      </c>
      <c r="K15" s="22">
        <v>11194000</v>
      </c>
      <c r="L15" s="22">
        <v>-1905000</v>
      </c>
      <c r="M15" s="22">
        <v>-49105000</v>
      </c>
      <c r="N15" s="22">
        <v>-77463000</v>
      </c>
      <c r="O15" s="22">
        <v>12995000</v>
      </c>
      <c r="P15" s="22">
        <v>77463000</v>
      </c>
      <c r="Q15" s="22">
        <v>0</v>
      </c>
      <c r="R15" s="22">
        <v>1390266000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436427794</v>
      </c>
      <c r="F16" s="22">
        <v>0</v>
      </c>
      <c r="G16" s="22">
        <v>0</v>
      </c>
      <c r="H16" s="22">
        <v>0</v>
      </c>
      <c r="I16" s="22">
        <v>849626</v>
      </c>
      <c r="J16" s="22">
        <v>12374748</v>
      </c>
      <c r="K16" s="22">
        <v>4588216</v>
      </c>
      <c r="L16" s="22">
        <v>-148448</v>
      </c>
      <c r="M16" s="22">
        <v>-21063640</v>
      </c>
      <c r="N16" s="22">
        <v>0</v>
      </c>
      <c r="O16" s="22">
        <v>2136033</v>
      </c>
      <c r="P16" s="22">
        <v>0</v>
      </c>
      <c r="Q16" s="22">
        <v>0</v>
      </c>
      <c r="R16" s="22">
        <v>435164329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984070000</v>
      </c>
      <c r="F17" s="22">
        <v>0</v>
      </c>
      <c r="G17" s="22">
        <v>0</v>
      </c>
      <c r="H17" s="22">
        <v>0</v>
      </c>
      <c r="I17" s="22">
        <v>0</v>
      </c>
      <c r="J17" s="22">
        <v>107272000</v>
      </c>
      <c r="K17" s="22">
        <v>690000</v>
      </c>
      <c r="L17" s="22">
        <v>-17244000</v>
      </c>
      <c r="M17" s="22">
        <v>-68435000</v>
      </c>
      <c r="N17" s="22">
        <v>0</v>
      </c>
      <c r="O17" s="22">
        <v>22529000</v>
      </c>
      <c r="P17" s="22">
        <v>0</v>
      </c>
      <c r="Q17" s="22">
        <v>-28416000</v>
      </c>
      <c r="R17" s="22">
        <v>1000466000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1711198825</v>
      </c>
      <c r="F18" s="22">
        <v>0</v>
      </c>
      <c r="G18" s="22">
        <v>0</v>
      </c>
      <c r="H18" s="22">
        <v>0</v>
      </c>
      <c r="I18" s="22">
        <v>30634652</v>
      </c>
      <c r="J18" s="22">
        <v>52042314</v>
      </c>
      <c r="K18" s="22">
        <v>7325090</v>
      </c>
      <c r="L18" s="22">
        <v>-1193424</v>
      </c>
      <c r="M18" s="22">
        <v>-66685545</v>
      </c>
      <c r="N18" s="22">
        <v>-44170816</v>
      </c>
      <c r="O18" s="22">
        <v>19212357</v>
      </c>
      <c r="P18" s="22">
        <v>44170816</v>
      </c>
      <c r="Q18" s="22">
        <v>12585714</v>
      </c>
      <c r="R18" s="22">
        <v>1765119983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446912892</v>
      </c>
      <c r="F19" s="22">
        <v>0</v>
      </c>
      <c r="G19" s="22">
        <v>0</v>
      </c>
      <c r="H19" s="22">
        <v>0</v>
      </c>
      <c r="I19" s="22">
        <v>0</v>
      </c>
      <c r="J19" s="22">
        <v>21206320</v>
      </c>
      <c r="K19" s="22">
        <v>16431680</v>
      </c>
      <c r="L19" s="22">
        <v>-579727</v>
      </c>
      <c r="M19" s="22">
        <v>-14415670</v>
      </c>
      <c r="N19" s="22">
        <v>-7000000</v>
      </c>
      <c r="O19" s="22">
        <v>1236310</v>
      </c>
      <c r="P19" s="22">
        <v>7000000</v>
      </c>
      <c r="Q19" s="22">
        <v>0</v>
      </c>
      <c r="R19" s="22">
        <v>470791805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880310854</v>
      </c>
      <c r="F20" s="22">
        <v>0</v>
      </c>
      <c r="G20" s="22">
        <v>0</v>
      </c>
      <c r="H20" s="22">
        <v>0</v>
      </c>
      <c r="I20" s="22">
        <v>27293489</v>
      </c>
      <c r="J20" s="22">
        <v>25102841</v>
      </c>
      <c r="K20" s="22">
        <v>13272941</v>
      </c>
      <c r="L20" s="22">
        <v>-3436176</v>
      </c>
      <c r="M20" s="22">
        <v>-24333690</v>
      </c>
      <c r="N20" s="22">
        <v>0</v>
      </c>
      <c r="O20" s="22">
        <v>4111218</v>
      </c>
      <c r="P20" s="22">
        <v>0</v>
      </c>
      <c r="Q20" s="22">
        <v>0</v>
      </c>
      <c r="R20" s="22">
        <v>922321477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108706345</v>
      </c>
      <c r="F21" s="22">
        <v>0</v>
      </c>
      <c r="G21" s="22">
        <v>0</v>
      </c>
      <c r="H21" s="22">
        <v>0</v>
      </c>
      <c r="I21" s="22">
        <v>0</v>
      </c>
      <c r="J21" s="22">
        <v>10073687</v>
      </c>
      <c r="K21" s="22">
        <v>0</v>
      </c>
      <c r="L21" s="22">
        <v>-106134</v>
      </c>
      <c r="M21" s="22">
        <v>-5383451</v>
      </c>
      <c r="N21" s="22">
        <v>0</v>
      </c>
      <c r="O21" s="22">
        <v>1571083</v>
      </c>
      <c r="P21" s="22">
        <v>0</v>
      </c>
      <c r="Q21" s="22">
        <v>0</v>
      </c>
      <c r="R21" s="22">
        <v>114861530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92048121</v>
      </c>
      <c r="F22" s="22">
        <v>0</v>
      </c>
      <c r="G22" s="22">
        <v>0</v>
      </c>
      <c r="H22" s="22">
        <v>0</v>
      </c>
      <c r="I22" s="22">
        <v>0</v>
      </c>
      <c r="J22" s="22">
        <v>3866818</v>
      </c>
      <c r="K22" s="22">
        <v>0</v>
      </c>
      <c r="L22" s="22">
        <v>-211120</v>
      </c>
      <c r="M22" s="22">
        <v>-3936027</v>
      </c>
      <c r="N22" s="22">
        <v>0</v>
      </c>
      <c r="O22" s="22">
        <v>-901039</v>
      </c>
      <c r="P22" s="22">
        <v>0</v>
      </c>
      <c r="Q22" s="22">
        <v>0</v>
      </c>
      <c r="R22" s="22">
        <v>90866753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55089164</v>
      </c>
      <c r="F23" s="22">
        <v>0</v>
      </c>
      <c r="G23" s="22">
        <v>0</v>
      </c>
      <c r="H23" s="22">
        <v>0</v>
      </c>
      <c r="I23" s="22">
        <v>0</v>
      </c>
      <c r="J23" s="22">
        <v>2066904</v>
      </c>
      <c r="K23" s="22">
        <v>0</v>
      </c>
      <c r="L23" s="22">
        <v>0</v>
      </c>
      <c r="M23" s="22">
        <v>-2504651</v>
      </c>
      <c r="N23" s="22">
        <v>0</v>
      </c>
      <c r="O23" s="22">
        <v>628996</v>
      </c>
      <c r="P23" s="22">
        <v>0</v>
      </c>
      <c r="Q23" s="22">
        <v>-14249</v>
      </c>
      <c r="R23" s="22">
        <v>55266164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174214614</v>
      </c>
      <c r="F24" s="22">
        <v>0</v>
      </c>
      <c r="G24" s="22">
        <v>0</v>
      </c>
      <c r="H24" s="22">
        <v>0</v>
      </c>
      <c r="I24" s="22">
        <v>6771267</v>
      </c>
      <c r="J24" s="22">
        <v>7437989</v>
      </c>
      <c r="K24" s="22">
        <v>0</v>
      </c>
      <c r="L24" s="22">
        <v>-100803</v>
      </c>
      <c r="M24" s="22">
        <v>-9385215</v>
      </c>
      <c r="N24" s="22">
        <v>0</v>
      </c>
      <c r="O24" s="22">
        <v>1575520</v>
      </c>
      <c r="P24" s="22">
        <v>0</v>
      </c>
      <c r="Q24" s="22">
        <v>-1466417</v>
      </c>
      <c r="R24" s="22">
        <v>179046955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1676308079</v>
      </c>
      <c r="F25" s="22">
        <v>0</v>
      </c>
      <c r="G25" s="22">
        <v>0</v>
      </c>
      <c r="H25" s="22">
        <v>0</v>
      </c>
      <c r="I25" s="22">
        <v>26858632</v>
      </c>
      <c r="J25" s="22">
        <v>47808861</v>
      </c>
      <c r="K25" s="22">
        <v>18167125</v>
      </c>
      <c r="L25" s="22">
        <v>-1191961</v>
      </c>
      <c r="M25" s="22">
        <v>-57291551</v>
      </c>
      <c r="N25" s="22">
        <v>-9850000</v>
      </c>
      <c r="O25" s="22">
        <v>10522937</v>
      </c>
      <c r="P25" s="22">
        <v>9850000</v>
      </c>
      <c r="Q25" s="22">
        <v>0</v>
      </c>
      <c r="R25" s="22">
        <v>1721182122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3659094381</v>
      </c>
      <c r="F26" s="22">
        <v>0</v>
      </c>
      <c r="G26" s="22">
        <v>0</v>
      </c>
      <c r="H26" s="22">
        <v>0</v>
      </c>
      <c r="I26" s="22">
        <v>107780357</v>
      </c>
      <c r="J26" s="22">
        <v>91827530</v>
      </c>
      <c r="K26" s="22">
        <v>5698606</v>
      </c>
      <c r="L26" s="22">
        <v>-6209636</v>
      </c>
      <c r="M26" s="22">
        <v>-115863731</v>
      </c>
      <c r="N26" s="22">
        <v>0</v>
      </c>
      <c r="O26" s="22">
        <v>21126360</v>
      </c>
      <c r="P26" s="22">
        <v>0</v>
      </c>
      <c r="Q26" s="22">
        <v>0</v>
      </c>
      <c r="R26" s="22">
        <v>3763453867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8996793</v>
      </c>
      <c r="F27" s="22">
        <v>0</v>
      </c>
      <c r="G27" s="22">
        <v>0</v>
      </c>
      <c r="H27" s="22">
        <v>0</v>
      </c>
      <c r="I27" s="22">
        <v>46551</v>
      </c>
      <c r="J27" s="22">
        <v>553398</v>
      </c>
      <c r="K27" s="22">
        <v>0</v>
      </c>
      <c r="L27" s="22">
        <v>-3000</v>
      </c>
      <c r="M27" s="22">
        <v>-310454</v>
      </c>
      <c r="N27" s="22">
        <v>0</v>
      </c>
      <c r="O27" s="22">
        <v>0</v>
      </c>
      <c r="P27" s="22">
        <v>0</v>
      </c>
      <c r="Q27" s="22">
        <v>0</v>
      </c>
      <c r="R27" s="22">
        <v>9283288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80764502</v>
      </c>
      <c r="F28" s="22">
        <v>0</v>
      </c>
      <c r="G28" s="22">
        <v>0</v>
      </c>
      <c r="H28" s="22">
        <v>0</v>
      </c>
      <c r="I28" s="22">
        <v>0</v>
      </c>
      <c r="J28" s="22">
        <v>5864183</v>
      </c>
      <c r="K28" s="22">
        <v>0</v>
      </c>
      <c r="L28" s="22">
        <v>-711519</v>
      </c>
      <c r="M28" s="22">
        <v>-5289863</v>
      </c>
      <c r="N28" s="22">
        <v>0</v>
      </c>
      <c r="O28" s="22">
        <v>0</v>
      </c>
      <c r="P28" s="22">
        <v>0</v>
      </c>
      <c r="Q28" s="22">
        <v>0</v>
      </c>
      <c r="R28" s="22">
        <v>80627303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53628944</v>
      </c>
      <c r="F29" s="22">
        <v>0</v>
      </c>
      <c r="G29" s="22">
        <v>0</v>
      </c>
      <c r="H29" s="22">
        <v>0</v>
      </c>
      <c r="I29" s="22">
        <v>87947</v>
      </c>
      <c r="J29" s="22">
        <v>1442566</v>
      </c>
      <c r="K29" s="22">
        <v>58461</v>
      </c>
      <c r="L29" s="22">
        <v>-264601</v>
      </c>
      <c r="M29" s="22">
        <v>-2948056</v>
      </c>
      <c r="N29" s="22">
        <v>0</v>
      </c>
      <c r="O29" s="22">
        <v>0</v>
      </c>
      <c r="P29" s="22">
        <v>0</v>
      </c>
      <c r="Q29" s="22">
        <v>0</v>
      </c>
      <c r="R29" s="22">
        <v>52005261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41724689</v>
      </c>
      <c r="F30" s="22">
        <v>0</v>
      </c>
      <c r="G30" s="22">
        <v>0</v>
      </c>
      <c r="H30" s="22">
        <v>0</v>
      </c>
      <c r="I30" s="22">
        <v>565608</v>
      </c>
      <c r="J30" s="22">
        <v>3322186</v>
      </c>
      <c r="K30" s="22">
        <v>0</v>
      </c>
      <c r="L30" s="22">
        <v>-317117</v>
      </c>
      <c r="M30" s="22">
        <v>-2994264</v>
      </c>
      <c r="N30" s="22">
        <v>0</v>
      </c>
      <c r="O30" s="22">
        <v>0</v>
      </c>
      <c r="P30" s="22">
        <v>0</v>
      </c>
      <c r="Q30" s="22">
        <v>0</v>
      </c>
      <c r="R30" s="22">
        <v>42301102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272999490</v>
      </c>
      <c r="F31" s="22">
        <v>0</v>
      </c>
      <c r="G31" s="22">
        <v>0</v>
      </c>
      <c r="H31" s="22">
        <v>0</v>
      </c>
      <c r="I31" s="22">
        <v>4685363</v>
      </c>
      <c r="J31" s="22">
        <v>9658674</v>
      </c>
      <c r="K31" s="22">
        <v>154904</v>
      </c>
      <c r="L31" s="22">
        <v>-299034</v>
      </c>
      <c r="M31" s="22">
        <v>-7733926</v>
      </c>
      <c r="N31" s="22">
        <v>0</v>
      </c>
      <c r="O31" s="22">
        <v>727353</v>
      </c>
      <c r="P31" s="22">
        <v>0</v>
      </c>
      <c r="Q31" s="22">
        <v>0</v>
      </c>
      <c r="R31" s="22">
        <v>280192824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71958771</v>
      </c>
      <c r="F32" s="22">
        <v>0</v>
      </c>
      <c r="G32" s="22">
        <v>0</v>
      </c>
      <c r="H32" s="22">
        <v>0</v>
      </c>
      <c r="I32" s="22">
        <v>232543</v>
      </c>
      <c r="J32" s="22">
        <v>399273</v>
      </c>
      <c r="K32" s="22">
        <v>0</v>
      </c>
      <c r="L32" s="22">
        <v>0</v>
      </c>
      <c r="M32" s="22">
        <v>-1940208</v>
      </c>
      <c r="N32" s="22">
        <v>0</v>
      </c>
      <c r="O32" s="22">
        <v>657587</v>
      </c>
      <c r="P32" s="22">
        <v>0</v>
      </c>
      <c r="Q32" s="22">
        <v>0</v>
      </c>
      <c r="R32" s="22">
        <v>71307966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37422533</v>
      </c>
      <c r="F33" s="22">
        <v>0</v>
      </c>
      <c r="G33" s="22">
        <v>0</v>
      </c>
      <c r="H33" s="22">
        <v>0</v>
      </c>
      <c r="I33" s="22">
        <v>244698</v>
      </c>
      <c r="J33" s="22">
        <v>500990</v>
      </c>
      <c r="K33" s="22">
        <v>0</v>
      </c>
      <c r="L33" s="22">
        <v>0</v>
      </c>
      <c r="M33" s="22">
        <v>-2627425</v>
      </c>
      <c r="N33" s="22">
        <v>0</v>
      </c>
      <c r="O33" s="22">
        <v>0</v>
      </c>
      <c r="P33" s="22">
        <v>0</v>
      </c>
      <c r="Q33" s="22">
        <v>0</v>
      </c>
      <c r="R33" s="22">
        <v>35540796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232965735</v>
      </c>
      <c r="F34" s="22">
        <v>0</v>
      </c>
      <c r="G34" s="22">
        <v>0</v>
      </c>
      <c r="H34" s="22">
        <v>0</v>
      </c>
      <c r="I34" s="22">
        <v>6976967</v>
      </c>
      <c r="J34" s="22">
        <v>19538650</v>
      </c>
      <c r="K34" s="22">
        <v>2828975</v>
      </c>
      <c r="L34" s="22">
        <v>-1124093</v>
      </c>
      <c r="M34" s="22">
        <v>-17319462</v>
      </c>
      <c r="N34" s="22">
        <v>0</v>
      </c>
      <c r="O34" s="22">
        <v>46604</v>
      </c>
      <c r="P34" s="22">
        <v>0</v>
      </c>
      <c r="Q34" s="22">
        <v>-46604</v>
      </c>
      <c r="R34" s="22">
        <v>243866772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172640532</v>
      </c>
      <c r="F35" s="22">
        <v>0</v>
      </c>
      <c r="G35" s="22">
        <v>0</v>
      </c>
      <c r="H35" s="22">
        <v>0</v>
      </c>
      <c r="I35" s="22">
        <v>3098400</v>
      </c>
      <c r="J35" s="22">
        <v>5215527</v>
      </c>
      <c r="K35" s="22">
        <v>7914900</v>
      </c>
      <c r="L35" s="22">
        <v>-3917467</v>
      </c>
      <c r="M35" s="22">
        <v>-7796403</v>
      </c>
      <c r="N35" s="22">
        <v>5503500</v>
      </c>
      <c r="O35" s="22">
        <v>558001</v>
      </c>
      <c r="P35" s="22">
        <v>-5503500</v>
      </c>
      <c r="Q35" s="22">
        <v>0</v>
      </c>
      <c r="R35" s="22">
        <v>177713490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57869254</v>
      </c>
      <c r="F36" s="22">
        <v>0</v>
      </c>
      <c r="G36" s="22">
        <v>0</v>
      </c>
      <c r="H36" s="22">
        <v>0</v>
      </c>
      <c r="I36" s="22">
        <v>83618</v>
      </c>
      <c r="J36" s="22">
        <v>3244649</v>
      </c>
      <c r="K36" s="22">
        <v>24297</v>
      </c>
      <c r="L36" s="22">
        <v>-8238</v>
      </c>
      <c r="M36" s="22">
        <v>-3800940</v>
      </c>
      <c r="N36" s="22">
        <v>0</v>
      </c>
      <c r="O36" s="22">
        <v>640942</v>
      </c>
      <c r="P36" s="22">
        <v>0</v>
      </c>
      <c r="Q36" s="22">
        <v>-284956</v>
      </c>
      <c r="R36" s="22">
        <v>57768626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34007146</v>
      </c>
      <c r="F37" s="22">
        <v>0</v>
      </c>
      <c r="G37" s="22">
        <v>0</v>
      </c>
      <c r="H37" s="22">
        <v>0</v>
      </c>
      <c r="I37" s="22">
        <v>0</v>
      </c>
      <c r="J37" s="22">
        <v>3152078</v>
      </c>
      <c r="K37" s="22">
        <v>0</v>
      </c>
      <c r="L37" s="22">
        <v>-342271</v>
      </c>
      <c r="M37" s="22">
        <v>-2456316</v>
      </c>
      <c r="N37" s="22">
        <v>0</v>
      </c>
      <c r="O37" s="22">
        <v>0</v>
      </c>
      <c r="P37" s="22">
        <v>0</v>
      </c>
      <c r="Q37" s="22">
        <v>0</v>
      </c>
      <c r="R37" s="22">
        <v>34360637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77485831</v>
      </c>
      <c r="F38" s="22">
        <v>0</v>
      </c>
      <c r="G38" s="22">
        <v>0</v>
      </c>
      <c r="H38" s="22">
        <v>0</v>
      </c>
      <c r="I38" s="22">
        <v>9920536</v>
      </c>
      <c r="J38" s="22">
        <v>0</v>
      </c>
      <c r="K38" s="22">
        <v>0</v>
      </c>
      <c r="L38" s="22">
        <v>-43083</v>
      </c>
      <c r="M38" s="22">
        <v>-3171587</v>
      </c>
      <c r="N38" s="22">
        <v>0</v>
      </c>
      <c r="O38" s="22">
        <v>0</v>
      </c>
      <c r="P38" s="22">
        <v>0</v>
      </c>
      <c r="Q38" s="22">
        <v>0</v>
      </c>
      <c r="R38" s="22">
        <v>84191697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352106669</v>
      </c>
      <c r="F39" s="22">
        <v>0</v>
      </c>
      <c r="G39" s="22">
        <v>0</v>
      </c>
      <c r="H39" s="22">
        <v>0</v>
      </c>
      <c r="I39" s="22">
        <v>6792662</v>
      </c>
      <c r="J39" s="22">
        <v>8466298</v>
      </c>
      <c r="K39" s="22">
        <v>0</v>
      </c>
      <c r="L39" s="22">
        <v>-1788279</v>
      </c>
      <c r="M39" s="22">
        <v>-19316193</v>
      </c>
      <c r="N39" s="22">
        <v>0</v>
      </c>
      <c r="O39" s="22">
        <v>0</v>
      </c>
      <c r="P39" s="22">
        <v>0</v>
      </c>
      <c r="Q39" s="22">
        <v>0</v>
      </c>
      <c r="R39" s="22">
        <v>346261157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136927730</v>
      </c>
      <c r="F40" s="22">
        <v>0</v>
      </c>
      <c r="G40" s="22">
        <v>0</v>
      </c>
      <c r="H40" s="22">
        <v>0</v>
      </c>
      <c r="I40" s="22">
        <v>3248628</v>
      </c>
      <c r="J40" s="22">
        <v>8809660</v>
      </c>
      <c r="K40" s="22">
        <v>0</v>
      </c>
      <c r="L40" s="22">
        <v>-424530</v>
      </c>
      <c r="M40" s="22">
        <v>-6936993</v>
      </c>
      <c r="N40" s="22">
        <v>0</v>
      </c>
      <c r="O40" s="22">
        <v>690637</v>
      </c>
      <c r="P40" s="22">
        <v>0</v>
      </c>
      <c r="Q40" s="22">
        <v>0</v>
      </c>
      <c r="R40" s="22">
        <v>142315132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18582845</v>
      </c>
      <c r="F41" s="22">
        <v>0</v>
      </c>
      <c r="G41" s="22">
        <v>0</v>
      </c>
      <c r="H41" s="22">
        <v>0</v>
      </c>
      <c r="I41" s="22">
        <v>361118</v>
      </c>
      <c r="J41" s="22">
        <v>673698</v>
      </c>
      <c r="K41" s="22">
        <v>0</v>
      </c>
      <c r="L41" s="22">
        <v>-189784</v>
      </c>
      <c r="M41" s="22">
        <v>-1078682</v>
      </c>
      <c r="N41" s="22">
        <v>0</v>
      </c>
      <c r="O41" s="22">
        <v>0</v>
      </c>
      <c r="P41" s="22">
        <v>0</v>
      </c>
      <c r="Q41" s="22">
        <v>0</v>
      </c>
      <c r="R41" s="22">
        <v>18349195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80058577</v>
      </c>
      <c r="F42" s="22">
        <v>0</v>
      </c>
      <c r="G42" s="22">
        <v>0</v>
      </c>
      <c r="H42" s="22">
        <v>0</v>
      </c>
      <c r="I42" s="22">
        <v>615514</v>
      </c>
      <c r="J42" s="22">
        <v>9262058</v>
      </c>
      <c r="K42" s="22">
        <v>0</v>
      </c>
      <c r="L42" s="22">
        <v>-623911</v>
      </c>
      <c r="M42" s="22">
        <v>-4585239</v>
      </c>
      <c r="N42" s="22">
        <v>0</v>
      </c>
      <c r="O42" s="22">
        <v>48880</v>
      </c>
      <c r="P42" s="22">
        <v>0</v>
      </c>
      <c r="Q42" s="22">
        <v>0</v>
      </c>
      <c r="R42" s="22">
        <v>84775879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216207490</v>
      </c>
      <c r="F43" s="22">
        <v>0</v>
      </c>
      <c r="G43" s="22">
        <v>0</v>
      </c>
      <c r="H43" s="22">
        <v>0</v>
      </c>
      <c r="I43" s="22">
        <v>0</v>
      </c>
      <c r="J43" s="22">
        <v>10549649</v>
      </c>
      <c r="K43" s="22">
        <v>3452765</v>
      </c>
      <c r="L43" s="22">
        <v>-5158928</v>
      </c>
      <c r="M43" s="22">
        <v>-14807926</v>
      </c>
      <c r="N43" s="22">
        <v>0</v>
      </c>
      <c r="O43" s="22">
        <v>3530602</v>
      </c>
      <c r="P43" s="22">
        <v>0</v>
      </c>
      <c r="Q43" s="22">
        <v>0</v>
      </c>
      <c r="R43" s="22">
        <v>213773652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71821664</v>
      </c>
      <c r="F44" s="22">
        <v>0</v>
      </c>
      <c r="G44" s="22">
        <v>0</v>
      </c>
      <c r="H44" s="22">
        <v>0</v>
      </c>
      <c r="I44" s="22">
        <v>0</v>
      </c>
      <c r="J44" s="22">
        <v>2961560</v>
      </c>
      <c r="K44" s="22">
        <v>0</v>
      </c>
      <c r="L44" s="22">
        <v>-22138</v>
      </c>
      <c r="M44" s="22">
        <v>-2278063</v>
      </c>
      <c r="N44" s="22">
        <v>0</v>
      </c>
      <c r="O44" s="22">
        <v>12380</v>
      </c>
      <c r="P44" s="22">
        <v>0</v>
      </c>
      <c r="Q44" s="22">
        <v>0</v>
      </c>
      <c r="R44" s="22">
        <v>72495403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384029703</v>
      </c>
      <c r="F45" s="22">
        <v>0</v>
      </c>
      <c r="G45" s="22">
        <v>0</v>
      </c>
      <c r="H45" s="22">
        <v>0</v>
      </c>
      <c r="I45" s="22">
        <v>16096966</v>
      </c>
      <c r="J45" s="22">
        <v>8080449</v>
      </c>
      <c r="K45" s="22">
        <v>5496436</v>
      </c>
      <c r="L45" s="22">
        <v>-671717</v>
      </c>
      <c r="M45" s="22">
        <v>-22321674</v>
      </c>
      <c r="N45" s="22">
        <v>-7842535</v>
      </c>
      <c r="O45" s="22">
        <v>3237995</v>
      </c>
      <c r="P45" s="22">
        <v>7842535</v>
      </c>
      <c r="Q45" s="22">
        <v>0</v>
      </c>
      <c r="R45" s="22">
        <v>393948158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237577433</v>
      </c>
      <c r="F46" s="22">
        <v>0</v>
      </c>
      <c r="G46" s="22">
        <v>0</v>
      </c>
      <c r="H46" s="22">
        <v>0</v>
      </c>
      <c r="I46" s="22">
        <v>50828602</v>
      </c>
      <c r="J46" s="22">
        <v>6596438</v>
      </c>
      <c r="K46" s="22">
        <v>0</v>
      </c>
      <c r="L46" s="22">
        <v>-78977</v>
      </c>
      <c r="M46" s="22">
        <v>-20160300</v>
      </c>
      <c r="N46" s="22">
        <v>0</v>
      </c>
      <c r="O46" s="22">
        <v>0</v>
      </c>
      <c r="P46" s="22">
        <v>0</v>
      </c>
      <c r="Q46" s="22">
        <v>0</v>
      </c>
      <c r="R46" s="22">
        <v>274763196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112074686</v>
      </c>
      <c r="F47" s="22">
        <v>0</v>
      </c>
      <c r="G47" s="22">
        <v>0</v>
      </c>
      <c r="H47" s="22">
        <v>0</v>
      </c>
      <c r="I47" s="22">
        <v>0</v>
      </c>
      <c r="J47" s="22">
        <v>4224002</v>
      </c>
      <c r="K47" s="22">
        <v>63747</v>
      </c>
      <c r="L47" s="22">
        <v>-1087374</v>
      </c>
      <c r="M47" s="22">
        <v>-5173585</v>
      </c>
      <c r="N47" s="22">
        <v>0</v>
      </c>
      <c r="O47" s="22">
        <v>0</v>
      </c>
      <c r="P47" s="22">
        <v>0</v>
      </c>
      <c r="Q47" s="22">
        <v>0</v>
      </c>
      <c r="R47" s="22">
        <v>110101476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331479363</v>
      </c>
      <c r="F48" s="22">
        <v>0</v>
      </c>
      <c r="G48" s="22">
        <v>0</v>
      </c>
      <c r="H48" s="22">
        <v>0</v>
      </c>
      <c r="I48" s="22">
        <v>0</v>
      </c>
      <c r="J48" s="22">
        <v>30186131</v>
      </c>
      <c r="K48" s="22">
        <v>0</v>
      </c>
      <c r="L48" s="22">
        <v>-280728</v>
      </c>
      <c r="M48" s="22">
        <v>-12711204</v>
      </c>
      <c r="N48" s="22">
        <v>0</v>
      </c>
      <c r="O48" s="22">
        <v>5592827</v>
      </c>
      <c r="P48" s="22">
        <v>0</v>
      </c>
      <c r="Q48" s="22">
        <v>0</v>
      </c>
      <c r="R48" s="22">
        <v>354266389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52498251</v>
      </c>
      <c r="F49" s="22">
        <v>0</v>
      </c>
      <c r="G49" s="22">
        <v>0</v>
      </c>
      <c r="H49" s="22">
        <v>0</v>
      </c>
      <c r="I49" s="22">
        <v>0</v>
      </c>
      <c r="J49" s="22">
        <v>6551962</v>
      </c>
      <c r="K49" s="22">
        <v>0</v>
      </c>
      <c r="L49" s="22">
        <v>-205247</v>
      </c>
      <c r="M49" s="22">
        <v>-4269939</v>
      </c>
      <c r="N49" s="22">
        <v>-2410000</v>
      </c>
      <c r="O49" s="22">
        <v>494393</v>
      </c>
      <c r="P49" s="22">
        <v>2410000</v>
      </c>
      <c r="Q49" s="22">
        <v>0</v>
      </c>
      <c r="R49" s="22">
        <v>55069420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316387289</v>
      </c>
      <c r="F50" s="22">
        <v>0</v>
      </c>
      <c r="G50" s="22">
        <v>0</v>
      </c>
      <c r="H50" s="22">
        <v>0</v>
      </c>
      <c r="I50" s="22">
        <v>0</v>
      </c>
      <c r="J50" s="22">
        <v>14925520</v>
      </c>
      <c r="K50" s="22">
        <v>2514930</v>
      </c>
      <c r="L50" s="22">
        <v>-1314586</v>
      </c>
      <c r="M50" s="22">
        <v>-22610830</v>
      </c>
      <c r="N50" s="22">
        <v>0</v>
      </c>
      <c r="O50" s="22">
        <v>0</v>
      </c>
      <c r="P50" s="22">
        <v>0</v>
      </c>
      <c r="Q50" s="22">
        <v>0</v>
      </c>
      <c r="R50" s="22">
        <v>309902323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45886834</v>
      </c>
      <c r="F51" s="22">
        <v>0</v>
      </c>
      <c r="G51" s="22">
        <v>0</v>
      </c>
      <c r="H51" s="22">
        <v>0</v>
      </c>
      <c r="I51" s="22">
        <v>435153</v>
      </c>
      <c r="J51" s="22">
        <v>6870985</v>
      </c>
      <c r="K51" s="22">
        <v>35000</v>
      </c>
      <c r="L51" s="22">
        <v>-1095594</v>
      </c>
      <c r="M51" s="22">
        <v>-2630695</v>
      </c>
      <c r="N51" s="22">
        <v>2590953</v>
      </c>
      <c r="O51" s="22">
        <v>113982</v>
      </c>
      <c r="P51" s="22">
        <v>-2590953</v>
      </c>
      <c r="Q51" s="22">
        <v>0</v>
      </c>
      <c r="R51" s="22">
        <v>49615665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268474295</v>
      </c>
      <c r="F52" s="22">
        <v>0</v>
      </c>
      <c r="G52" s="22">
        <v>0</v>
      </c>
      <c r="H52" s="22">
        <v>0</v>
      </c>
      <c r="I52" s="22">
        <v>17814262</v>
      </c>
      <c r="J52" s="22">
        <v>12023616</v>
      </c>
      <c r="K52" s="22">
        <v>10136794</v>
      </c>
      <c r="L52" s="22">
        <v>-1267078</v>
      </c>
      <c r="M52" s="22">
        <v>-15482084</v>
      </c>
      <c r="N52" s="22">
        <v>0</v>
      </c>
      <c r="O52" s="22">
        <v>1950740</v>
      </c>
      <c r="P52" s="22">
        <v>0</v>
      </c>
      <c r="Q52" s="22">
        <v>-732183</v>
      </c>
      <c r="R52" s="22">
        <v>292918362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97073998</v>
      </c>
      <c r="F53" s="22">
        <v>0</v>
      </c>
      <c r="G53" s="22">
        <v>0</v>
      </c>
      <c r="H53" s="22">
        <v>0</v>
      </c>
      <c r="I53" s="22">
        <v>1912973</v>
      </c>
      <c r="J53" s="22">
        <v>5342920</v>
      </c>
      <c r="K53" s="22">
        <v>0</v>
      </c>
      <c r="L53" s="22">
        <v>-654014</v>
      </c>
      <c r="M53" s="22">
        <v>-6756404</v>
      </c>
      <c r="N53" s="22">
        <v>0</v>
      </c>
      <c r="O53" s="22">
        <v>82551</v>
      </c>
      <c r="P53" s="22">
        <v>0</v>
      </c>
      <c r="Q53" s="22">
        <v>0</v>
      </c>
      <c r="R53" s="22">
        <v>97002024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117818293</v>
      </c>
      <c r="F54" s="22">
        <v>0</v>
      </c>
      <c r="G54" s="22">
        <v>0</v>
      </c>
      <c r="H54" s="22">
        <v>0</v>
      </c>
      <c r="I54" s="22">
        <v>3821060</v>
      </c>
      <c r="J54" s="22">
        <v>10670613</v>
      </c>
      <c r="K54" s="22">
        <v>0</v>
      </c>
      <c r="L54" s="22">
        <v>-434924</v>
      </c>
      <c r="M54" s="22">
        <v>-6454835</v>
      </c>
      <c r="N54" s="22">
        <v>0</v>
      </c>
      <c r="O54" s="22">
        <v>735014</v>
      </c>
      <c r="P54" s="22">
        <v>0</v>
      </c>
      <c r="Q54" s="22">
        <v>-5310000</v>
      </c>
      <c r="R54" s="22">
        <v>120845221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22365169</v>
      </c>
      <c r="F55" s="22">
        <v>0</v>
      </c>
      <c r="G55" s="22">
        <v>0</v>
      </c>
      <c r="H55" s="22">
        <v>0</v>
      </c>
      <c r="I55" s="22">
        <v>306475</v>
      </c>
      <c r="J55" s="22">
        <v>2394767</v>
      </c>
      <c r="K55" s="22">
        <v>0</v>
      </c>
      <c r="L55" s="22">
        <v>-421732</v>
      </c>
      <c r="M55" s="22">
        <v>-1402044</v>
      </c>
      <c r="N55" s="22">
        <v>0</v>
      </c>
      <c r="O55" s="22">
        <v>0</v>
      </c>
      <c r="P55" s="22">
        <v>0</v>
      </c>
      <c r="Q55" s="22">
        <v>0</v>
      </c>
      <c r="R55" s="22">
        <v>23242635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154389262</v>
      </c>
      <c r="F56" s="22">
        <v>0</v>
      </c>
      <c r="G56" s="22">
        <v>0</v>
      </c>
      <c r="H56" s="22">
        <v>0</v>
      </c>
      <c r="I56" s="22">
        <v>0</v>
      </c>
      <c r="J56" s="22">
        <v>11809648</v>
      </c>
      <c r="K56" s="22">
        <v>0</v>
      </c>
      <c r="L56" s="22">
        <v>-1323318</v>
      </c>
      <c r="M56" s="22">
        <v>-13213477</v>
      </c>
      <c r="N56" s="22">
        <v>0</v>
      </c>
      <c r="O56" s="22">
        <v>0</v>
      </c>
      <c r="P56" s="22">
        <v>0</v>
      </c>
      <c r="Q56" s="22">
        <v>0</v>
      </c>
      <c r="R56" s="22">
        <v>151662115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202537914</v>
      </c>
      <c r="F57" s="22">
        <v>0</v>
      </c>
      <c r="G57" s="22">
        <v>0</v>
      </c>
      <c r="H57" s="22">
        <v>0</v>
      </c>
      <c r="I57" s="22">
        <v>12420865</v>
      </c>
      <c r="J57" s="22">
        <v>2526160</v>
      </c>
      <c r="K57" s="22">
        <v>-33324215</v>
      </c>
      <c r="L57" s="22">
        <v>-412744</v>
      </c>
      <c r="M57" s="22">
        <v>-6528819</v>
      </c>
      <c r="N57" s="22">
        <v>-640850</v>
      </c>
      <c r="O57" s="22">
        <v>5034630</v>
      </c>
      <c r="P57" s="22">
        <v>640850</v>
      </c>
      <c r="Q57" s="22">
        <v>0</v>
      </c>
      <c r="R57" s="22">
        <v>182253791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55830920</v>
      </c>
      <c r="F58" s="22">
        <v>0</v>
      </c>
      <c r="G58" s="22">
        <v>0</v>
      </c>
      <c r="H58" s="22">
        <v>0</v>
      </c>
      <c r="I58" s="22">
        <v>1411544</v>
      </c>
      <c r="J58" s="22">
        <v>1679829</v>
      </c>
      <c r="K58" s="22">
        <v>0</v>
      </c>
      <c r="L58" s="22">
        <v>-26535</v>
      </c>
      <c r="M58" s="22">
        <v>-3199148</v>
      </c>
      <c r="N58" s="22">
        <v>0</v>
      </c>
      <c r="O58" s="22">
        <v>870300</v>
      </c>
      <c r="P58" s="22">
        <v>0</v>
      </c>
      <c r="Q58" s="22">
        <v>0</v>
      </c>
      <c r="R58" s="22">
        <v>56566910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129764504</v>
      </c>
      <c r="F59" s="22">
        <v>0</v>
      </c>
      <c r="G59" s="22">
        <v>0</v>
      </c>
      <c r="H59" s="22">
        <v>0</v>
      </c>
      <c r="I59" s="22">
        <v>9530131</v>
      </c>
      <c r="J59" s="22">
        <v>4567466</v>
      </c>
      <c r="K59" s="22">
        <v>0</v>
      </c>
      <c r="L59" s="22">
        <v>-11150</v>
      </c>
      <c r="M59" s="22">
        <v>-8082823</v>
      </c>
      <c r="N59" s="22">
        <v>0</v>
      </c>
      <c r="O59" s="22">
        <v>974421</v>
      </c>
      <c r="P59" s="22">
        <v>0</v>
      </c>
      <c r="Q59" s="22">
        <v>0</v>
      </c>
      <c r="R59" s="22">
        <v>136742549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297585648</v>
      </c>
      <c r="F60" s="22">
        <v>0</v>
      </c>
      <c r="G60" s="22">
        <v>0</v>
      </c>
      <c r="H60" s="22">
        <v>0</v>
      </c>
      <c r="I60" s="22">
        <v>0</v>
      </c>
      <c r="J60" s="22">
        <v>16803859</v>
      </c>
      <c r="K60" s="22">
        <v>0</v>
      </c>
      <c r="L60" s="22">
        <v>0</v>
      </c>
      <c r="M60" s="22">
        <v>-14442431</v>
      </c>
      <c r="N60" s="22">
        <v>0</v>
      </c>
      <c r="O60" s="22">
        <v>62167</v>
      </c>
      <c r="P60" s="22">
        <v>0</v>
      </c>
      <c r="Q60" s="22">
        <v>0</v>
      </c>
      <c r="R60" s="22">
        <v>300009243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47350154</v>
      </c>
      <c r="F61" s="22">
        <v>0</v>
      </c>
      <c r="G61" s="22">
        <v>0</v>
      </c>
      <c r="H61" s="22">
        <v>0</v>
      </c>
      <c r="I61" s="22">
        <v>0</v>
      </c>
      <c r="J61" s="22">
        <v>1726242</v>
      </c>
      <c r="K61" s="22">
        <v>0</v>
      </c>
      <c r="L61" s="22">
        <v>-985159</v>
      </c>
      <c r="M61" s="22">
        <v>-2394075</v>
      </c>
      <c r="N61" s="22">
        <v>0</v>
      </c>
      <c r="O61" s="22">
        <v>0</v>
      </c>
      <c r="P61" s="22">
        <v>0</v>
      </c>
      <c r="Q61" s="22">
        <v>0</v>
      </c>
      <c r="R61" s="22">
        <v>45697162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442884810</v>
      </c>
      <c r="F62" s="22">
        <v>0</v>
      </c>
      <c r="G62" s="22">
        <v>0</v>
      </c>
      <c r="H62" s="22">
        <v>0</v>
      </c>
      <c r="I62" s="22">
        <v>7649533</v>
      </c>
      <c r="J62" s="22">
        <v>13145482</v>
      </c>
      <c r="K62" s="22">
        <v>15382660</v>
      </c>
      <c r="L62" s="22">
        <v>-5977151</v>
      </c>
      <c r="M62" s="22">
        <v>-15419460</v>
      </c>
      <c r="N62" s="22">
        <v>-6733565</v>
      </c>
      <c r="O62" s="22">
        <v>1479461</v>
      </c>
      <c r="P62" s="22">
        <v>7703310</v>
      </c>
      <c r="Q62" s="22">
        <v>-969745</v>
      </c>
      <c r="R62" s="22">
        <v>459145335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12054670</v>
      </c>
      <c r="F63" s="22">
        <v>0</v>
      </c>
      <c r="G63" s="22">
        <v>0</v>
      </c>
      <c r="H63" s="22">
        <v>0</v>
      </c>
      <c r="I63" s="22">
        <v>128000</v>
      </c>
      <c r="J63" s="22">
        <v>132978</v>
      </c>
      <c r="K63" s="22">
        <v>0</v>
      </c>
      <c r="L63" s="22">
        <v>0</v>
      </c>
      <c r="M63" s="22">
        <v>-668678</v>
      </c>
      <c r="N63" s="22">
        <v>0</v>
      </c>
      <c r="O63" s="22">
        <v>0</v>
      </c>
      <c r="P63" s="22">
        <v>0</v>
      </c>
      <c r="Q63" s="22">
        <v>0</v>
      </c>
      <c r="R63" s="22">
        <v>11646970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50307044</v>
      </c>
      <c r="F64" s="22">
        <v>0</v>
      </c>
      <c r="G64" s="22">
        <v>0</v>
      </c>
      <c r="H64" s="22">
        <v>0</v>
      </c>
      <c r="I64" s="22">
        <v>750485</v>
      </c>
      <c r="J64" s="22">
        <v>2330672</v>
      </c>
      <c r="K64" s="22">
        <v>0</v>
      </c>
      <c r="L64" s="22">
        <v>-124036</v>
      </c>
      <c r="M64" s="22">
        <v>-3296854</v>
      </c>
      <c r="N64" s="22">
        <v>0</v>
      </c>
      <c r="O64" s="22">
        <v>536402</v>
      </c>
      <c r="P64" s="22">
        <v>0</v>
      </c>
      <c r="Q64" s="22">
        <v>-110373</v>
      </c>
      <c r="R64" s="22">
        <v>50393340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84480445</v>
      </c>
      <c r="F65" s="22">
        <v>0</v>
      </c>
      <c r="G65" s="22">
        <v>0</v>
      </c>
      <c r="H65" s="22">
        <v>0</v>
      </c>
      <c r="I65" s="22">
        <v>0</v>
      </c>
      <c r="J65" s="22">
        <v>10957653</v>
      </c>
      <c r="K65" s="22">
        <v>0</v>
      </c>
      <c r="L65" s="22">
        <v>-1497478</v>
      </c>
      <c r="M65" s="22">
        <v>-3612827</v>
      </c>
      <c r="N65" s="22">
        <v>0</v>
      </c>
      <c r="O65" s="22">
        <v>0</v>
      </c>
      <c r="P65" s="22">
        <v>0</v>
      </c>
      <c r="Q65" s="22">
        <v>0</v>
      </c>
      <c r="R65" s="22">
        <v>90327793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123865185</v>
      </c>
      <c r="F66" s="22">
        <v>0</v>
      </c>
      <c r="G66" s="22">
        <v>0</v>
      </c>
      <c r="H66" s="22">
        <v>0</v>
      </c>
      <c r="I66" s="22">
        <v>0</v>
      </c>
      <c r="J66" s="22">
        <v>14145086</v>
      </c>
      <c r="K66" s="22">
        <v>0</v>
      </c>
      <c r="L66" s="22">
        <v>-1999923</v>
      </c>
      <c r="M66" s="22">
        <v>-6060287</v>
      </c>
      <c r="N66" s="22">
        <v>0</v>
      </c>
      <c r="O66" s="22">
        <v>0</v>
      </c>
      <c r="P66" s="22">
        <v>0</v>
      </c>
      <c r="Q66" s="22">
        <v>0</v>
      </c>
      <c r="R66" s="22">
        <v>129950061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9244549</v>
      </c>
      <c r="F67" s="22">
        <v>0</v>
      </c>
      <c r="G67" s="22">
        <v>0</v>
      </c>
      <c r="H67" s="22">
        <v>0</v>
      </c>
      <c r="I67" s="22">
        <v>0</v>
      </c>
      <c r="J67" s="22">
        <v>535192</v>
      </c>
      <c r="K67" s="22">
        <v>0</v>
      </c>
      <c r="L67" s="22">
        <v>-465529</v>
      </c>
      <c r="M67" s="22">
        <v>-289318</v>
      </c>
      <c r="N67" s="22">
        <v>0</v>
      </c>
      <c r="O67" s="22">
        <v>0</v>
      </c>
      <c r="P67" s="22">
        <v>0</v>
      </c>
      <c r="Q67" s="22">
        <v>0</v>
      </c>
      <c r="R67" s="22">
        <v>9024894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608391860</v>
      </c>
      <c r="F68" s="22">
        <v>0</v>
      </c>
      <c r="G68" s="22">
        <v>0</v>
      </c>
      <c r="H68" s="22">
        <v>0</v>
      </c>
      <c r="I68" s="22">
        <v>0</v>
      </c>
      <c r="J68" s="22">
        <v>26289203</v>
      </c>
      <c r="K68" s="22">
        <v>3710762</v>
      </c>
      <c r="L68" s="22">
        <v>-677853</v>
      </c>
      <c r="M68" s="22">
        <v>-30634951</v>
      </c>
      <c r="N68" s="22">
        <v>0</v>
      </c>
      <c r="O68" s="22">
        <v>362441</v>
      </c>
      <c r="P68" s="22">
        <v>0</v>
      </c>
      <c r="Q68" s="22">
        <v>0</v>
      </c>
      <c r="R68" s="22">
        <v>607441462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524492536</v>
      </c>
      <c r="F69" s="22">
        <v>0</v>
      </c>
      <c r="G69" s="22">
        <v>0</v>
      </c>
      <c r="H69" s="22">
        <v>0</v>
      </c>
      <c r="I69" s="22">
        <v>3958652</v>
      </c>
      <c r="J69" s="22">
        <v>23107375</v>
      </c>
      <c r="K69" s="22">
        <v>13055635</v>
      </c>
      <c r="L69" s="22">
        <v>-161039</v>
      </c>
      <c r="M69" s="22">
        <v>-21983993</v>
      </c>
      <c r="N69" s="22">
        <v>0</v>
      </c>
      <c r="O69" s="22">
        <v>4264158</v>
      </c>
      <c r="P69" s="22">
        <v>0</v>
      </c>
      <c r="Q69" s="22">
        <v>0</v>
      </c>
      <c r="R69" s="22">
        <v>546733324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110867198</v>
      </c>
      <c r="F70" s="22">
        <v>0</v>
      </c>
      <c r="G70" s="22">
        <v>0</v>
      </c>
      <c r="H70" s="22">
        <v>0</v>
      </c>
      <c r="I70" s="22">
        <v>0</v>
      </c>
      <c r="J70" s="22">
        <v>8661119</v>
      </c>
      <c r="K70" s="22">
        <v>0</v>
      </c>
      <c r="L70" s="22">
        <v>-73445</v>
      </c>
      <c r="M70" s="22">
        <v>-4218006</v>
      </c>
      <c r="N70" s="22">
        <v>0</v>
      </c>
      <c r="O70" s="22">
        <v>0</v>
      </c>
      <c r="P70" s="22">
        <v>0</v>
      </c>
      <c r="Q70" s="22">
        <v>0</v>
      </c>
      <c r="R70" s="22">
        <v>115236866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39273809</v>
      </c>
      <c r="F71" s="22">
        <v>0</v>
      </c>
      <c r="G71" s="22">
        <v>0</v>
      </c>
      <c r="H71" s="22">
        <v>0</v>
      </c>
      <c r="I71" s="22">
        <v>0</v>
      </c>
      <c r="J71" s="22">
        <v>3460525</v>
      </c>
      <c r="K71" s="22">
        <v>0</v>
      </c>
      <c r="L71" s="22">
        <v>-778121</v>
      </c>
      <c r="M71" s="22">
        <v>-2296432</v>
      </c>
      <c r="N71" s="22">
        <v>0</v>
      </c>
      <c r="O71" s="22">
        <v>0</v>
      </c>
      <c r="P71" s="22">
        <v>0</v>
      </c>
      <c r="Q71" s="22">
        <v>0</v>
      </c>
      <c r="R71" s="22">
        <v>39659781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54631088</v>
      </c>
      <c r="F72" s="22">
        <v>0</v>
      </c>
      <c r="G72" s="22">
        <v>0</v>
      </c>
      <c r="H72" s="22">
        <v>0</v>
      </c>
      <c r="I72" s="22">
        <v>636024</v>
      </c>
      <c r="J72" s="22">
        <v>1832445</v>
      </c>
      <c r="K72" s="22">
        <v>0</v>
      </c>
      <c r="L72" s="22">
        <v>-132446</v>
      </c>
      <c r="M72" s="22">
        <v>-2628758</v>
      </c>
      <c r="N72" s="22">
        <v>-2000000</v>
      </c>
      <c r="O72" s="22">
        <v>96768</v>
      </c>
      <c r="P72" s="22">
        <v>2000000</v>
      </c>
      <c r="Q72" s="22">
        <v>-2000000</v>
      </c>
      <c r="R72" s="22">
        <v>52435121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25336500</v>
      </c>
      <c r="F73" s="22">
        <v>0</v>
      </c>
      <c r="G73" s="22">
        <v>0</v>
      </c>
      <c r="H73" s="22">
        <v>0</v>
      </c>
      <c r="I73" s="22">
        <v>343859</v>
      </c>
      <c r="J73" s="22">
        <v>266059</v>
      </c>
      <c r="K73" s="22">
        <v>0</v>
      </c>
      <c r="L73" s="22">
        <v>-78356</v>
      </c>
      <c r="M73" s="22">
        <v>-1447328</v>
      </c>
      <c r="N73" s="22">
        <v>0</v>
      </c>
      <c r="O73" s="22">
        <v>0</v>
      </c>
      <c r="P73" s="22">
        <v>0</v>
      </c>
      <c r="Q73" s="22">
        <v>0</v>
      </c>
      <c r="R73" s="22">
        <v>24420734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93339314</v>
      </c>
      <c r="F74" s="22">
        <v>0</v>
      </c>
      <c r="G74" s="22">
        <v>0</v>
      </c>
      <c r="H74" s="22">
        <v>0</v>
      </c>
      <c r="I74" s="22">
        <v>0</v>
      </c>
      <c r="J74" s="22">
        <v>11131943</v>
      </c>
      <c r="K74" s="22">
        <v>0</v>
      </c>
      <c r="L74" s="22">
        <v>-699708</v>
      </c>
      <c r="M74" s="22">
        <v>-5272962</v>
      </c>
      <c r="N74" s="22">
        <v>-1100500</v>
      </c>
      <c r="O74" s="22">
        <v>684419</v>
      </c>
      <c r="P74" s="22">
        <v>1100500</v>
      </c>
      <c r="Q74" s="22">
        <v>1</v>
      </c>
      <c r="R74" s="22">
        <v>99183007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52951346</v>
      </c>
      <c r="F75" s="22">
        <v>0</v>
      </c>
      <c r="G75" s="22">
        <v>0</v>
      </c>
      <c r="H75" s="22">
        <v>0</v>
      </c>
      <c r="I75" s="22">
        <v>0</v>
      </c>
      <c r="J75" s="22">
        <v>3957674</v>
      </c>
      <c r="K75" s="22">
        <v>0</v>
      </c>
      <c r="L75" s="22">
        <v>-118457</v>
      </c>
      <c r="M75" s="22">
        <v>-2742009</v>
      </c>
      <c r="N75" s="22">
        <v>0</v>
      </c>
      <c r="O75" s="22">
        <v>0</v>
      </c>
      <c r="P75" s="22">
        <v>0</v>
      </c>
      <c r="Q75" s="22">
        <v>-147185</v>
      </c>
      <c r="R75" s="22">
        <v>53901369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96137390</v>
      </c>
      <c r="F76" s="22">
        <v>0</v>
      </c>
      <c r="G76" s="22">
        <v>0</v>
      </c>
      <c r="H76" s="22">
        <v>0</v>
      </c>
      <c r="I76" s="22">
        <v>8420</v>
      </c>
      <c r="J76" s="22">
        <v>5672193</v>
      </c>
      <c r="K76" s="22">
        <v>0</v>
      </c>
      <c r="L76" s="22">
        <v>-25256</v>
      </c>
      <c r="M76" s="22">
        <v>-3753851</v>
      </c>
      <c r="N76" s="22">
        <v>0</v>
      </c>
      <c r="O76" s="22">
        <v>0</v>
      </c>
      <c r="P76" s="22">
        <v>0</v>
      </c>
      <c r="Q76" s="22">
        <v>0</v>
      </c>
      <c r="R76" s="22">
        <v>98038896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226054292</v>
      </c>
      <c r="F77" s="22">
        <v>0</v>
      </c>
      <c r="G77" s="22">
        <v>0</v>
      </c>
      <c r="H77" s="22">
        <v>0</v>
      </c>
      <c r="I77" s="22">
        <v>-1898162</v>
      </c>
      <c r="J77" s="22">
        <v>22610122</v>
      </c>
      <c r="K77" s="22">
        <v>1478615</v>
      </c>
      <c r="L77" s="22">
        <v>-4029519</v>
      </c>
      <c r="M77" s="22">
        <v>-8385880</v>
      </c>
      <c r="N77" s="22">
        <v>-5190000</v>
      </c>
      <c r="O77" s="22">
        <v>2697388</v>
      </c>
      <c r="P77" s="22">
        <v>5190000</v>
      </c>
      <c r="Q77" s="22">
        <v>0</v>
      </c>
      <c r="R77" s="22">
        <v>238526856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109242496</v>
      </c>
      <c r="F78" s="22">
        <v>0</v>
      </c>
      <c r="G78" s="22">
        <v>0</v>
      </c>
      <c r="H78" s="22">
        <v>0</v>
      </c>
      <c r="I78" s="22">
        <v>6330819</v>
      </c>
      <c r="J78" s="22">
        <v>7086800</v>
      </c>
      <c r="K78" s="22">
        <v>8508372</v>
      </c>
      <c r="L78" s="22">
        <v>-2429402</v>
      </c>
      <c r="M78" s="22">
        <v>-4183310</v>
      </c>
      <c r="N78" s="22">
        <v>0</v>
      </c>
      <c r="O78" s="22">
        <v>258719</v>
      </c>
      <c r="P78" s="22">
        <v>0</v>
      </c>
      <c r="Q78" s="22">
        <v>0</v>
      </c>
      <c r="R78" s="22">
        <v>124814494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47621740</v>
      </c>
      <c r="F79" s="22">
        <v>0</v>
      </c>
      <c r="G79" s="22">
        <v>0</v>
      </c>
      <c r="H79" s="22">
        <v>0</v>
      </c>
      <c r="I79" s="22">
        <v>1415098</v>
      </c>
      <c r="J79" s="22">
        <v>4460305</v>
      </c>
      <c r="K79" s="22">
        <v>0</v>
      </c>
      <c r="L79" s="22">
        <v>-519590</v>
      </c>
      <c r="M79" s="22">
        <v>-2210086</v>
      </c>
      <c r="N79" s="22">
        <v>0</v>
      </c>
      <c r="O79" s="22">
        <v>34133</v>
      </c>
      <c r="P79" s="22">
        <v>0</v>
      </c>
      <c r="Q79" s="22">
        <v>0</v>
      </c>
      <c r="R79" s="22">
        <v>50801600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55881455</v>
      </c>
      <c r="F80" s="22">
        <v>0</v>
      </c>
      <c r="G80" s="22">
        <v>0</v>
      </c>
      <c r="H80" s="22">
        <v>0</v>
      </c>
      <c r="I80" s="22">
        <v>0</v>
      </c>
      <c r="J80" s="22">
        <v>1653699</v>
      </c>
      <c r="K80" s="22">
        <v>0</v>
      </c>
      <c r="L80" s="22">
        <v>-139618</v>
      </c>
      <c r="M80" s="22">
        <v>-3156199</v>
      </c>
      <c r="N80" s="22">
        <v>0</v>
      </c>
      <c r="O80" s="22">
        <v>0</v>
      </c>
      <c r="P80" s="22">
        <v>0</v>
      </c>
      <c r="Q80" s="22">
        <v>2712730</v>
      </c>
      <c r="R80" s="22">
        <v>56952067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236053042</v>
      </c>
      <c r="F81" s="22">
        <v>0</v>
      </c>
      <c r="G81" s="22">
        <v>0</v>
      </c>
      <c r="H81" s="22">
        <v>0</v>
      </c>
      <c r="I81" s="22">
        <v>1212170</v>
      </c>
      <c r="J81" s="22">
        <v>7185567</v>
      </c>
      <c r="K81" s="22">
        <v>0</v>
      </c>
      <c r="L81" s="22">
        <v>-391251</v>
      </c>
      <c r="M81" s="22">
        <v>-16059806</v>
      </c>
      <c r="N81" s="22">
        <v>0</v>
      </c>
      <c r="O81" s="22">
        <v>435041</v>
      </c>
      <c r="P81" s="22">
        <v>0</v>
      </c>
      <c r="Q81" s="22">
        <v>0</v>
      </c>
      <c r="R81" s="22">
        <v>228434763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108434742</v>
      </c>
      <c r="F82" s="22">
        <v>0</v>
      </c>
      <c r="G82" s="22">
        <v>0</v>
      </c>
      <c r="H82" s="22">
        <v>0</v>
      </c>
      <c r="I82" s="22">
        <v>3181165</v>
      </c>
      <c r="J82" s="22">
        <v>710605</v>
      </c>
      <c r="K82" s="22">
        <v>0</v>
      </c>
      <c r="L82" s="22">
        <v>-239149</v>
      </c>
      <c r="M82" s="22">
        <v>-4480221</v>
      </c>
      <c r="N82" s="22">
        <v>0</v>
      </c>
      <c r="O82" s="22">
        <v>0</v>
      </c>
      <c r="P82" s="22">
        <v>0</v>
      </c>
      <c r="Q82" s="22">
        <v>11701</v>
      </c>
      <c r="R82" s="22">
        <v>107618843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277706493</v>
      </c>
      <c r="F83" s="22">
        <v>0</v>
      </c>
      <c r="G83" s="22">
        <v>0</v>
      </c>
      <c r="H83" s="22">
        <v>0</v>
      </c>
      <c r="I83" s="22">
        <v>912346</v>
      </c>
      <c r="J83" s="22">
        <v>14327929</v>
      </c>
      <c r="K83" s="22">
        <v>0</v>
      </c>
      <c r="L83" s="22">
        <v>-2513538</v>
      </c>
      <c r="M83" s="22">
        <v>-15081935</v>
      </c>
      <c r="N83" s="22">
        <v>0</v>
      </c>
      <c r="O83" s="22">
        <v>0</v>
      </c>
      <c r="P83" s="22">
        <v>0</v>
      </c>
      <c r="Q83" s="22">
        <v>0</v>
      </c>
      <c r="R83" s="22">
        <v>275351295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29977470</v>
      </c>
      <c r="F84" s="22">
        <v>0</v>
      </c>
      <c r="G84" s="22">
        <v>0</v>
      </c>
      <c r="H84" s="22">
        <v>0</v>
      </c>
      <c r="I84" s="22">
        <v>955697</v>
      </c>
      <c r="J84" s="22">
        <v>7333640</v>
      </c>
      <c r="K84" s="22">
        <v>0</v>
      </c>
      <c r="L84" s="22">
        <v>-3544773</v>
      </c>
      <c r="M84" s="22">
        <v>-1696241</v>
      </c>
      <c r="N84" s="22">
        <v>-1800000</v>
      </c>
      <c r="O84" s="22">
        <v>300000</v>
      </c>
      <c r="P84" s="22">
        <v>1800000</v>
      </c>
      <c r="Q84" s="22">
        <v>-1800000</v>
      </c>
      <c r="R84" s="22">
        <v>31525793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23173613</v>
      </c>
      <c r="F85" s="22">
        <v>0</v>
      </c>
      <c r="G85" s="22">
        <v>0</v>
      </c>
      <c r="H85" s="22">
        <v>0</v>
      </c>
      <c r="I85" s="22">
        <v>780394</v>
      </c>
      <c r="J85" s="22">
        <v>2688946</v>
      </c>
      <c r="K85" s="22">
        <v>238880</v>
      </c>
      <c r="L85" s="22">
        <v>-1123702</v>
      </c>
      <c r="M85" s="22">
        <v>-1622356</v>
      </c>
      <c r="N85" s="22">
        <v>-1460000</v>
      </c>
      <c r="O85" s="22">
        <v>1043945</v>
      </c>
      <c r="P85" s="22">
        <v>1460000</v>
      </c>
      <c r="Q85" s="22">
        <v>0</v>
      </c>
      <c r="R85" s="22">
        <v>25179720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78232426</v>
      </c>
      <c r="F86" s="22">
        <v>0</v>
      </c>
      <c r="G86" s="22">
        <v>0</v>
      </c>
      <c r="H86" s="22">
        <v>0</v>
      </c>
      <c r="I86" s="22">
        <v>0</v>
      </c>
      <c r="J86" s="22">
        <v>15807804</v>
      </c>
      <c r="K86" s="22">
        <v>0</v>
      </c>
      <c r="L86" s="22">
        <v>-598063</v>
      </c>
      <c r="M86" s="22">
        <v>-4140342</v>
      </c>
      <c r="N86" s="22">
        <v>0</v>
      </c>
      <c r="O86" s="22">
        <v>338214</v>
      </c>
      <c r="P86" s="22">
        <v>0</v>
      </c>
      <c r="Q86" s="22">
        <v>0</v>
      </c>
      <c r="R86" s="22">
        <v>89640039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217910505</v>
      </c>
      <c r="F87" s="22">
        <v>0</v>
      </c>
      <c r="G87" s="22">
        <v>0</v>
      </c>
      <c r="H87" s="22">
        <v>0</v>
      </c>
      <c r="I87" s="22">
        <v>0</v>
      </c>
      <c r="J87" s="22">
        <v>18620661</v>
      </c>
      <c r="K87" s="22">
        <v>114180</v>
      </c>
      <c r="L87" s="22">
        <v>-777910</v>
      </c>
      <c r="M87" s="22">
        <v>-16430275</v>
      </c>
      <c r="N87" s="22">
        <v>0</v>
      </c>
      <c r="O87" s="22">
        <v>43350</v>
      </c>
      <c r="P87" s="22">
        <v>0</v>
      </c>
      <c r="Q87" s="22">
        <v>0</v>
      </c>
      <c r="R87" s="22">
        <v>219480511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97120438</v>
      </c>
      <c r="F88" s="22">
        <v>0</v>
      </c>
      <c r="G88" s="22">
        <v>0</v>
      </c>
      <c r="H88" s="22">
        <v>0</v>
      </c>
      <c r="I88" s="22">
        <v>95164</v>
      </c>
      <c r="J88" s="22">
        <v>2177228</v>
      </c>
      <c r="K88" s="22">
        <v>80000</v>
      </c>
      <c r="L88" s="22">
        <v>-57866</v>
      </c>
      <c r="M88" s="22">
        <v>-6760528</v>
      </c>
      <c r="N88" s="22">
        <v>0</v>
      </c>
      <c r="O88" s="22">
        <v>0</v>
      </c>
      <c r="P88" s="22">
        <v>0</v>
      </c>
      <c r="Q88" s="22">
        <v>0</v>
      </c>
      <c r="R88" s="22">
        <v>92654436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90699307</v>
      </c>
      <c r="F89" s="22">
        <v>0</v>
      </c>
      <c r="G89" s="22">
        <v>0</v>
      </c>
      <c r="H89" s="22">
        <v>0</v>
      </c>
      <c r="I89" s="22">
        <v>0</v>
      </c>
      <c r="J89" s="22">
        <v>6727238</v>
      </c>
      <c r="K89" s="22">
        <v>0</v>
      </c>
      <c r="L89" s="22">
        <v>-69641</v>
      </c>
      <c r="M89" s="22">
        <v>-7323629</v>
      </c>
      <c r="N89" s="22">
        <v>0</v>
      </c>
      <c r="O89" s="22">
        <v>2463552</v>
      </c>
      <c r="P89" s="22">
        <v>0</v>
      </c>
      <c r="Q89" s="22">
        <v>-1479000</v>
      </c>
      <c r="R89" s="22">
        <v>91017827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252297176</v>
      </c>
      <c r="F90" s="22">
        <v>0</v>
      </c>
      <c r="G90" s="22">
        <v>0</v>
      </c>
      <c r="H90" s="22">
        <v>0</v>
      </c>
      <c r="I90" s="22">
        <v>26534001</v>
      </c>
      <c r="J90" s="22">
        <v>13955538</v>
      </c>
      <c r="K90" s="22">
        <v>50000</v>
      </c>
      <c r="L90" s="22">
        <v>-95884</v>
      </c>
      <c r="M90" s="22">
        <v>-14352540</v>
      </c>
      <c r="N90" s="22">
        <v>0</v>
      </c>
      <c r="O90" s="22">
        <v>170966</v>
      </c>
      <c r="P90" s="22">
        <v>0</v>
      </c>
      <c r="Q90" s="22">
        <v>-126996</v>
      </c>
      <c r="R90" s="22">
        <v>278432261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24492072</v>
      </c>
      <c r="F91" s="22">
        <v>0</v>
      </c>
      <c r="G91" s="22">
        <v>0</v>
      </c>
      <c r="H91" s="22">
        <v>0</v>
      </c>
      <c r="I91" s="22">
        <v>984202</v>
      </c>
      <c r="J91" s="22">
        <v>0</v>
      </c>
      <c r="K91" s="22">
        <v>2360223</v>
      </c>
      <c r="L91" s="22">
        <v>-37624</v>
      </c>
      <c r="M91" s="22">
        <v>-1173516</v>
      </c>
      <c r="N91" s="22">
        <v>0</v>
      </c>
      <c r="O91" s="22">
        <v>192790</v>
      </c>
      <c r="P91" s="22">
        <v>0</v>
      </c>
      <c r="Q91" s="22">
        <v>0</v>
      </c>
      <c r="R91" s="22">
        <v>26818147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186619359</v>
      </c>
      <c r="F92" s="22">
        <v>0</v>
      </c>
      <c r="G92" s="22">
        <v>0</v>
      </c>
      <c r="H92" s="22">
        <v>0</v>
      </c>
      <c r="I92" s="22">
        <v>10162847</v>
      </c>
      <c r="J92" s="22">
        <v>0</v>
      </c>
      <c r="K92" s="22">
        <v>0</v>
      </c>
      <c r="L92" s="22">
        <v>-167734</v>
      </c>
      <c r="M92" s="22">
        <v>-5375609</v>
      </c>
      <c r="N92" s="22">
        <v>0</v>
      </c>
      <c r="O92" s="22">
        <v>0</v>
      </c>
      <c r="P92" s="22">
        <v>0</v>
      </c>
      <c r="Q92" s="22">
        <v>0</v>
      </c>
      <c r="R92" s="22">
        <v>191238863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54362099</v>
      </c>
      <c r="F93" s="22">
        <v>0</v>
      </c>
      <c r="G93" s="22">
        <v>0</v>
      </c>
      <c r="H93" s="22">
        <v>0</v>
      </c>
      <c r="I93" s="22">
        <v>2374316</v>
      </c>
      <c r="J93" s="22">
        <v>3292414</v>
      </c>
      <c r="K93" s="22">
        <v>0</v>
      </c>
      <c r="L93" s="22">
        <v>-78214</v>
      </c>
      <c r="M93" s="22">
        <v>-2365169</v>
      </c>
      <c r="N93" s="22">
        <v>0</v>
      </c>
      <c r="O93" s="22">
        <v>136078</v>
      </c>
      <c r="P93" s="22">
        <v>0</v>
      </c>
      <c r="Q93" s="22">
        <v>0</v>
      </c>
      <c r="R93" s="22">
        <v>57721524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9818135</v>
      </c>
      <c r="F94" s="22">
        <v>0</v>
      </c>
      <c r="G94" s="22">
        <v>0</v>
      </c>
      <c r="H94" s="22">
        <v>0</v>
      </c>
      <c r="I94" s="22">
        <v>22920</v>
      </c>
      <c r="J94" s="22">
        <v>1112190</v>
      </c>
      <c r="K94" s="22">
        <v>0</v>
      </c>
      <c r="L94" s="22">
        <v>-10283</v>
      </c>
      <c r="M94" s="22">
        <v>-346018</v>
      </c>
      <c r="N94" s="22">
        <v>0</v>
      </c>
      <c r="O94" s="22">
        <v>0</v>
      </c>
      <c r="P94" s="22">
        <v>0</v>
      </c>
      <c r="Q94" s="22">
        <v>0</v>
      </c>
      <c r="R94" s="22">
        <v>10596944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10088400</v>
      </c>
      <c r="F95" s="22">
        <v>0</v>
      </c>
      <c r="G95" s="22">
        <v>0</v>
      </c>
      <c r="H95" s="22">
        <v>0</v>
      </c>
      <c r="I95" s="22">
        <v>0</v>
      </c>
      <c r="J95" s="22">
        <v>979621</v>
      </c>
      <c r="K95" s="22">
        <v>0</v>
      </c>
      <c r="L95" s="22">
        <v>0</v>
      </c>
      <c r="M95" s="22">
        <v>-461180</v>
      </c>
      <c r="N95" s="22">
        <v>0</v>
      </c>
      <c r="O95" s="22">
        <v>88398</v>
      </c>
      <c r="P95" s="22">
        <v>0</v>
      </c>
      <c r="Q95" s="22">
        <v>0</v>
      </c>
      <c r="R95" s="22">
        <v>10695239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261971392</v>
      </c>
      <c r="F96" s="22">
        <v>0</v>
      </c>
      <c r="G96" s="22">
        <v>0</v>
      </c>
      <c r="H96" s="22">
        <v>0</v>
      </c>
      <c r="I96" s="22">
        <v>736458</v>
      </c>
      <c r="J96" s="22">
        <v>6838068</v>
      </c>
      <c r="K96" s="22">
        <v>6639803</v>
      </c>
      <c r="L96" s="22">
        <v>-544709</v>
      </c>
      <c r="M96" s="22">
        <v>-8111479</v>
      </c>
      <c r="N96" s="22">
        <v>4587925</v>
      </c>
      <c r="O96" s="22">
        <v>1113678</v>
      </c>
      <c r="P96" s="22">
        <v>-4587925</v>
      </c>
      <c r="Q96" s="22">
        <v>1245731</v>
      </c>
      <c r="R96" s="22">
        <v>269888942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20659662</v>
      </c>
      <c r="F97" s="22">
        <v>0</v>
      </c>
      <c r="G97" s="22">
        <v>0</v>
      </c>
      <c r="H97" s="22">
        <v>0</v>
      </c>
      <c r="I97" s="22">
        <v>320342</v>
      </c>
      <c r="J97" s="22">
        <v>3907505</v>
      </c>
      <c r="K97" s="22">
        <v>0</v>
      </c>
      <c r="L97" s="22">
        <v>0</v>
      </c>
      <c r="M97" s="22">
        <v>-901464</v>
      </c>
      <c r="N97" s="22">
        <v>0</v>
      </c>
      <c r="O97" s="22">
        <v>201504</v>
      </c>
      <c r="P97" s="22">
        <v>0</v>
      </c>
      <c r="Q97" s="22">
        <v>45530</v>
      </c>
      <c r="R97" s="22">
        <v>24233079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11886892</v>
      </c>
      <c r="F98" s="22">
        <v>0</v>
      </c>
      <c r="G98" s="22">
        <v>0</v>
      </c>
      <c r="H98" s="22">
        <v>0</v>
      </c>
      <c r="I98" s="22">
        <v>37796</v>
      </c>
      <c r="J98" s="22">
        <v>346076</v>
      </c>
      <c r="K98" s="22">
        <v>0</v>
      </c>
      <c r="L98" s="22">
        <v>-33375</v>
      </c>
      <c r="M98" s="22">
        <v>-460262</v>
      </c>
      <c r="N98" s="22">
        <v>0</v>
      </c>
      <c r="O98" s="22">
        <v>278977</v>
      </c>
      <c r="P98" s="22">
        <v>0</v>
      </c>
      <c r="Q98" s="22">
        <v>0</v>
      </c>
      <c r="R98" s="22">
        <v>12056104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134221448</v>
      </c>
      <c r="F99" s="22">
        <v>0</v>
      </c>
      <c r="G99" s="22">
        <v>0</v>
      </c>
      <c r="H99" s="22">
        <v>0</v>
      </c>
      <c r="I99" s="22">
        <v>8246794</v>
      </c>
      <c r="J99" s="22">
        <v>0</v>
      </c>
      <c r="K99" s="22">
        <v>0</v>
      </c>
      <c r="L99" s="22">
        <v>0</v>
      </c>
      <c r="M99" s="22">
        <v>-4777332</v>
      </c>
      <c r="N99" s="22">
        <v>0</v>
      </c>
      <c r="O99" s="22">
        <v>1703683</v>
      </c>
      <c r="P99" s="22">
        <v>0</v>
      </c>
      <c r="Q99" s="22">
        <v>0</v>
      </c>
      <c r="R99" s="22">
        <v>139394593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11473995</v>
      </c>
      <c r="F100" s="22">
        <v>0</v>
      </c>
      <c r="G100" s="22">
        <v>0</v>
      </c>
      <c r="H100" s="22">
        <v>0</v>
      </c>
      <c r="I100" s="22">
        <v>49508</v>
      </c>
      <c r="J100" s="22">
        <v>642543</v>
      </c>
      <c r="K100" s="22">
        <v>0</v>
      </c>
      <c r="L100" s="22">
        <v>-41683</v>
      </c>
      <c r="M100" s="22">
        <v>-547998</v>
      </c>
      <c r="N100" s="22">
        <v>-1200000</v>
      </c>
      <c r="O100" s="22">
        <v>138797</v>
      </c>
      <c r="P100" s="22">
        <v>87740</v>
      </c>
      <c r="Q100" s="22">
        <v>1112260</v>
      </c>
      <c r="R100" s="22">
        <v>11715162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108195462</v>
      </c>
      <c r="F101" s="22">
        <v>0</v>
      </c>
      <c r="G101" s="22">
        <v>0</v>
      </c>
      <c r="H101" s="22">
        <v>0</v>
      </c>
      <c r="I101" s="22">
        <v>0</v>
      </c>
      <c r="J101" s="22">
        <v>13510866</v>
      </c>
      <c r="K101" s="22">
        <v>0</v>
      </c>
      <c r="L101" s="22">
        <v>-138061</v>
      </c>
      <c r="M101" s="22">
        <v>-4614212</v>
      </c>
      <c r="N101" s="22">
        <v>0</v>
      </c>
      <c r="O101" s="22">
        <v>1124323</v>
      </c>
      <c r="P101" s="22">
        <v>0</v>
      </c>
      <c r="Q101" s="22">
        <v>0</v>
      </c>
      <c r="R101" s="22">
        <v>118078378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12907974</v>
      </c>
      <c r="F102" s="22">
        <v>0</v>
      </c>
      <c r="G102" s="22">
        <v>0</v>
      </c>
      <c r="H102" s="22">
        <v>0</v>
      </c>
      <c r="I102" s="22">
        <v>154096</v>
      </c>
      <c r="J102" s="22">
        <v>1791232</v>
      </c>
      <c r="K102" s="22">
        <v>0</v>
      </c>
      <c r="L102" s="22">
        <v>-15599</v>
      </c>
      <c r="M102" s="22">
        <v>-760970</v>
      </c>
      <c r="N102" s="22">
        <v>-1161253</v>
      </c>
      <c r="O102" s="22">
        <v>204313</v>
      </c>
      <c r="P102" s="22">
        <v>1161253</v>
      </c>
      <c r="Q102" s="22">
        <v>-1161253</v>
      </c>
      <c r="R102" s="22">
        <v>13119793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8279482</v>
      </c>
      <c r="F103" s="22">
        <v>0</v>
      </c>
      <c r="G103" s="22">
        <v>0</v>
      </c>
      <c r="H103" s="22">
        <v>0</v>
      </c>
      <c r="I103" s="22">
        <v>0</v>
      </c>
      <c r="J103" s="22">
        <v>634321</v>
      </c>
      <c r="K103" s="22">
        <v>0</v>
      </c>
      <c r="L103" s="22">
        <v>0</v>
      </c>
      <c r="M103" s="22">
        <v>-465573</v>
      </c>
      <c r="N103" s="22">
        <v>0</v>
      </c>
      <c r="O103" s="22">
        <v>53436</v>
      </c>
      <c r="P103" s="22">
        <v>0</v>
      </c>
      <c r="Q103" s="22">
        <v>0</v>
      </c>
      <c r="R103" s="22">
        <v>8501666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8197315</v>
      </c>
      <c r="F104" s="22">
        <v>0</v>
      </c>
      <c r="G104" s="22">
        <v>0</v>
      </c>
      <c r="H104" s="22">
        <v>0</v>
      </c>
      <c r="I104" s="22">
        <v>0</v>
      </c>
      <c r="J104" s="22">
        <v>1770228</v>
      </c>
      <c r="K104" s="22">
        <v>729614</v>
      </c>
      <c r="L104" s="22">
        <v>-9721</v>
      </c>
      <c r="M104" s="22">
        <v>-473126</v>
      </c>
      <c r="N104" s="22">
        <v>-1000000</v>
      </c>
      <c r="O104" s="22">
        <v>32631</v>
      </c>
      <c r="P104" s="22">
        <v>1000000</v>
      </c>
      <c r="Q104" s="22">
        <v>0</v>
      </c>
      <c r="R104" s="22">
        <v>10246941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32805197</v>
      </c>
      <c r="F105" s="22">
        <v>0</v>
      </c>
      <c r="G105" s="22">
        <v>0</v>
      </c>
      <c r="H105" s="22">
        <v>0</v>
      </c>
      <c r="I105" s="22">
        <v>664824</v>
      </c>
      <c r="J105" s="22">
        <v>1907507</v>
      </c>
      <c r="K105" s="22">
        <v>0</v>
      </c>
      <c r="L105" s="22">
        <v>-3267</v>
      </c>
      <c r="M105" s="22">
        <v>-1055410</v>
      </c>
      <c r="N105" s="22">
        <v>0</v>
      </c>
      <c r="O105" s="22">
        <v>145877</v>
      </c>
      <c r="P105" s="22">
        <v>0</v>
      </c>
      <c r="Q105" s="22">
        <v>0</v>
      </c>
      <c r="R105" s="22">
        <v>34464728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17853789</v>
      </c>
      <c r="F106" s="22">
        <v>0</v>
      </c>
      <c r="G106" s="22">
        <v>0</v>
      </c>
      <c r="H106" s="22">
        <v>0</v>
      </c>
      <c r="I106" s="22">
        <v>1121095</v>
      </c>
      <c r="J106" s="22">
        <v>1425593</v>
      </c>
      <c r="K106" s="22">
        <v>0</v>
      </c>
      <c r="L106" s="22">
        <v>-796527</v>
      </c>
      <c r="M106" s="22">
        <v>-747652</v>
      </c>
      <c r="N106" s="22">
        <v>0</v>
      </c>
      <c r="O106" s="22">
        <v>555595</v>
      </c>
      <c r="P106" s="22">
        <v>0</v>
      </c>
      <c r="Q106" s="22">
        <v>0</v>
      </c>
      <c r="R106" s="22">
        <v>19411893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274054076</v>
      </c>
      <c r="F107" s="22">
        <v>0</v>
      </c>
      <c r="G107" s="22">
        <v>0</v>
      </c>
      <c r="H107" s="22">
        <v>0</v>
      </c>
      <c r="I107" s="22">
        <v>6303144</v>
      </c>
      <c r="J107" s="22">
        <v>9726826</v>
      </c>
      <c r="K107" s="22">
        <v>1715784</v>
      </c>
      <c r="L107" s="22">
        <v>-3234615</v>
      </c>
      <c r="M107" s="22">
        <v>-8452274</v>
      </c>
      <c r="N107" s="22">
        <v>-6368912</v>
      </c>
      <c r="O107" s="22">
        <v>2021472</v>
      </c>
      <c r="P107" s="22">
        <v>6368912</v>
      </c>
      <c r="Q107" s="22">
        <v>-6368912</v>
      </c>
      <c r="R107" s="22">
        <v>275765501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44923910</v>
      </c>
      <c r="F108" s="22">
        <v>0</v>
      </c>
      <c r="G108" s="22">
        <v>0</v>
      </c>
      <c r="H108" s="22">
        <v>0</v>
      </c>
      <c r="I108" s="22">
        <v>630731</v>
      </c>
      <c r="J108" s="22">
        <v>2135596</v>
      </c>
      <c r="K108" s="22">
        <v>0</v>
      </c>
      <c r="L108" s="22">
        <v>-31794</v>
      </c>
      <c r="M108" s="22">
        <v>-2119791</v>
      </c>
      <c r="N108" s="22">
        <v>-177623</v>
      </c>
      <c r="O108" s="22">
        <v>-21635</v>
      </c>
      <c r="P108" s="22">
        <v>177623</v>
      </c>
      <c r="Q108" s="22">
        <v>0</v>
      </c>
      <c r="R108" s="22">
        <v>45517017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43883418</v>
      </c>
      <c r="F109" s="22">
        <v>0</v>
      </c>
      <c r="G109" s="22">
        <v>0</v>
      </c>
      <c r="H109" s="22">
        <v>0</v>
      </c>
      <c r="I109" s="22">
        <v>215000</v>
      </c>
      <c r="J109" s="22">
        <v>1186723</v>
      </c>
      <c r="K109" s="22">
        <v>2169576</v>
      </c>
      <c r="L109" s="22">
        <v>-109180</v>
      </c>
      <c r="M109" s="22">
        <v>-1776724</v>
      </c>
      <c r="N109" s="22">
        <v>0</v>
      </c>
      <c r="O109" s="22">
        <v>658723</v>
      </c>
      <c r="P109" s="22">
        <v>0</v>
      </c>
      <c r="Q109" s="22">
        <v>0</v>
      </c>
      <c r="R109" s="22">
        <v>46227536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6171485</v>
      </c>
      <c r="F110" s="22">
        <v>0</v>
      </c>
      <c r="G110" s="22">
        <v>0</v>
      </c>
      <c r="H110" s="22">
        <v>0</v>
      </c>
      <c r="I110" s="22">
        <v>223000</v>
      </c>
      <c r="J110" s="22">
        <v>2310296</v>
      </c>
      <c r="K110" s="22">
        <v>1251117</v>
      </c>
      <c r="L110" s="22">
        <v>-330376</v>
      </c>
      <c r="M110" s="22">
        <v>-482995</v>
      </c>
      <c r="N110" s="22">
        <v>-200000</v>
      </c>
      <c r="O110" s="22">
        <v>132035</v>
      </c>
      <c r="P110" s="22">
        <v>200000</v>
      </c>
      <c r="Q110" s="22">
        <v>0</v>
      </c>
      <c r="R110" s="22">
        <v>9274562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21958051</v>
      </c>
      <c r="F111" s="22">
        <v>0</v>
      </c>
      <c r="G111" s="22">
        <v>0</v>
      </c>
      <c r="H111" s="22">
        <v>0</v>
      </c>
      <c r="I111" s="22">
        <v>126661</v>
      </c>
      <c r="J111" s="22">
        <v>4931259</v>
      </c>
      <c r="K111" s="22">
        <v>11220</v>
      </c>
      <c r="L111" s="22">
        <v>-84410</v>
      </c>
      <c r="M111" s="22">
        <v>-2189742</v>
      </c>
      <c r="N111" s="22">
        <v>0</v>
      </c>
      <c r="O111" s="22">
        <v>377247</v>
      </c>
      <c r="P111" s="22">
        <v>0</v>
      </c>
      <c r="Q111" s="22">
        <v>0</v>
      </c>
      <c r="R111" s="22">
        <v>25130286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86379862</v>
      </c>
      <c r="F112" s="22">
        <v>0</v>
      </c>
      <c r="G112" s="22">
        <v>0</v>
      </c>
      <c r="H112" s="22">
        <v>0</v>
      </c>
      <c r="I112" s="22">
        <v>3482739</v>
      </c>
      <c r="J112" s="22">
        <v>-1354824</v>
      </c>
      <c r="K112" s="22">
        <v>86387</v>
      </c>
      <c r="L112" s="22">
        <v>-262958</v>
      </c>
      <c r="M112" s="22">
        <v>-2624202</v>
      </c>
      <c r="N112" s="22">
        <v>0</v>
      </c>
      <c r="O112" s="22">
        <v>1336520</v>
      </c>
      <c r="P112" s="22">
        <v>0</v>
      </c>
      <c r="Q112" s="22">
        <v>0</v>
      </c>
      <c r="R112" s="22">
        <v>87043524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21462860</v>
      </c>
      <c r="F113" s="22">
        <v>0</v>
      </c>
      <c r="G113" s="22">
        <v>0</v>
      </c>
      <c r="H113" s="22">
        <v>0</v>
      </c>
      <c r="I113" s="22">
        <v>214933</v>
      </c>
      <c r="J113" s="22">
        <v>1990573</v>
      </c>
      <c r="K113" s="22">
        <v>0</v>
      </c>
      <c r="L113" s="22">
        <v>-511699</v>
      </c>
      <c r="M113" s="22">
        <v>-863507</v>
      </c>
      <c r="N113" s="22">
        <v>0</v>
      </c>
      <c r="O113" s="22">
        <v>55654</v>
      </c>
      <c r="P113" s="22">
        <v>0</v>
      </c>
      <c r="Q113" s="22">
        <v>0</v>
      </c>
      <c r="R113" s="22">
        <v>22348814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353713615</v>
      </c>
      <c r="F114" s="22">
        <v>0</v>
      </c>
      <c r="G114" s="22">
        <v>0</v>
      </c>
      <c r="H114" s="22">
        <v>0</v>
      </c>
      <c r="I114" s="22">
        <v>12989664</v>
      </c>
      <c r="J114" s="22">
        <v>14712732</v>
      </c>
      <c r="K114" s="22">
        <v>15808606</v>
      </c>
      <c r="L114" s="22">
        <v>-2117</v>
      </c>
      <c r="M114" s="22">
        <v>-9502592</v>
      </c>
      <c r="N114" s="22">
        <v>-8000000</v>
      </c>
      <c r="O114" s="22">
        <v>6856588</v>
      </c>
      <c r="P114" s="22">
        <v>8000000</v>
      </c>
      <c r="Q114" s="22">
        <v>-8000000</v>
      </c>
      <c r="R114" s="22">
        <v>386576496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8551346</v>
      </c>
      <c r="F115" s="22">
        <v>0</v>
      </c>
      <c r="G115" s="22">
        <v>0</v>
      </c>
      <c r="H115" s="22">
        <v>0</v>
      </c>
      <c r="I115" s="22">
        <v>201518</v>
      </c>
      <c r="J115" s="22">
        <v>464853</v>
      </c>
      <c r="K115" s="22">
        <v>11150</v>
      </c>
      <c r="L115" s="22">
        <v>-89899</v>
      </c>
      <c r="M115" s="22">
        <v>-434068</v>
      </c>
      <c r="N115" s="22">
        <v>0</v>
      </c>
      <c r="O115" s="22">
        <v>83220</v>
      </c>
      <c r="P115" s="22">
        <v>0</v>
      </c>
      <c r="Q115" s="22">
        <v>0</v>
      </c>
      <c r="R115" s="22">
        <v>8788120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28041864</v>
      </c>
      <c r="F116" s="22">
        <v>0</v>
      </c>
      <c r="G116" s="22">
        <v>0</v>
      </c>
      <c r="H116" s="22">
        <v>0</v>
      </c>
      <c r="I116" s="22">
        <v>0</v>
      </c>
      <c r="J116" s="22">
        <v>2684016</v>
      </c>
      <c r="K116" s="22">
        <v>1647677</v>
      </c>
      <c r="L116" s="22">
        <v>-43665</v>
      </c>
      <c r="M116" s="22">
        <v>-1119330</v>
      </c>
      <c r="N116" s="22">
        <v>0</v>
      </c>
      <c r="O116" s="22">
        <v>345204</v>
      </c>
      <c r="P116" s="22">
        <v>0</v>
      </c>
      <c r="Q116" s="22">
        <v>0</v>
      </c>
      <c r="R116" s="22">
        <v>31555766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10703491</v>
      </c>
      <c r="F117" s="22">
        <v>0</v>
      </c>
      <c r="G117" s="22">
        <v>0</v>
      </c>
      <c r="H117" s="22">
        <v>0</v>
      </c>
      <c r="I117" s="22">
        <v>0</v>
      </c>
      <c r="J117" s="22">
        <v>381530</v>
      </c>
      <c r="K117" s="22">
        <v>0</v>
      </c>
      <c r="L117" s="22">
        <v>0</v>
      </c>
      <c r="M117" s="22">
        <v>-387196</v>
      </c>
      <c r="N117" s="22">
        <v>0</v>
      </c>
      <c r="O117" s="22">
        <v>50244</v>
      </c>
      <c r="P117" s="22">
        <v>0</v>
      </c>
      <c r="Q117" s="22">
        <v>0</v>
      </c>
      <c r="R117" s="22">
        <v>10748069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63972281</v>
      </c>
      <c r="F118" s="22">
        <v>0</v>
      </c>
      <c r="G118" s="22">
        <v>0</v>
      </c>
      <c r="H118" s="22">
        <v>0</v>
      </c>
      <c r="I118" s="22">
        <v>7595860</v>
      </c>
      <c r="J118" s="22">
        <v>23</v>
      </c>
      <c r="K118" s="22">
        <v>0</v>
      </c>
      <c r="L118" s="22">
        <v>-40002</v>
      </c>
      <c r="M118" s="22">
        <v>-2777130</v>
      </c>
      <c r="N118" s="22">
        <v>0</v>
      </c>
      <c r="O118" s="22">
        <v>232695</v>
      </c>
      <c r="P118" s="22">
        <v>0</v>
      </c>
      <c r="Q118" s="22">
        <v>0</v>
      </c>
      <c r="R118" s="22">
        <v>69993319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51686594</v>
      </c>
      <c r="F119" s="22">
        <v>0</v>
      </c>
      <c r="G119" s="22">
        <v>0</v>
      </c>
      <c r="H119" s="22">
        <v>0</v>
      </c>
      <c r="I119" s="22">
        <v>0</v>
      </c>
      <c r="J119" s="22">
        <v>4480258</v>
      </c>
      <c r="K119" s="22">
        <v>0</v>
      </c>
      <c r="L119" s="22">
        <v>-74132</v>
      </c>
      <c r="M119" s="22">
        <v>-1870864</v>
      </c>
      <c r="N119" s="22">
        <v>0</v>
      </c>
      <c r="O119" s="22">
        <v>725000</v>
      </c>
      <c r="P119" s="22">
        <v>0</v>
      </c>
      <c r="Q119" s="22">
        <v>0</v>
      </c>
      <c r="R119" s="22">
        <v>54946856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107684565</v>
      </c>
      <c r="F120" s="22">
        <v>0</v>
      </c>
      <c r="G120" s="22">
        <v>0</v>
      </c>
      <c r="H120" s="22">
        <v>0</v>
      </c>
      <c r="I120" s="22">
        <v>0</v>
      </c>
      <c r="J120" s="22">
        <v>3121529</v>
      </c>
      <c r="K120" s="22">
        <v>0</v>
      </c>
      <c r="L120" s="22">
        <v>0</v>
      </c>
      <c r="M120" s="22">
        <v>-6131021</v>
      </c>
      <c r="N120" s="22">
        <v>0</v>
      </c>
      <c r="O120" s="22">
        <v>1215396</v>
      </c>
      <c r="P120" s="22">
        <v>0</v>
      </c>
      <c r="Q120" s="22">
        <v>0</v>
      </c>
      <c r="R120" s="22">
        <v>105890469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132645135</v>
      </c>
      <c r="F121" s="22">
        <v>0</v>
      </c>
      <c r="G121" s="22">
        <v>0</v>
      </c>
      <c r="H121" s="22">
        <v>0</v>
      </c>
      <c r="I121" s="22">
        <v>0</v>
      </c>
      <c r="J121" s="22">
        <v>3240414</v>
      </c>
      <c r="K121" s="22">
        <v>0</v>
      </c>
      <c r="L121" s="22">
        <v>-7300</v>
      </c>
      <c r="M121" s="22">
        <v>-4513468</v>
      </c>
      <c r="N121" s="22">
        <v>0</v>
      </c>
      <c r="O121" s="22">
        <v>862001</v>
      </c>
      <c r="P121" s="22">
        <v>0</v>
      </c>
      <c r="Q121" s="22">
        <v>0</v>
      </c>
      <c r="R121" s="22">
        <v>132226782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9215777</v>
      </c>
      <c r="F122" s="22">
        <v>0</v>
      </c>
      <c r="G122" s="22">
        <v>0</v>
      </c>
      <c r="H122" s="22">
        <v>0</v>
      </c>
      <c r="I122" s="22">
        <v>102618</v>
      </c>
      <c r="J122" s="22">
        <v>273065</v>
      </c>
      <c r="K122" s="22">
        <v>0</v>
      </c>
      <c r="L122" s="22">
        <v>0</v>
      </c>
      <c r="M122" s="22">
        <v>-478057</v>
      </c>
      <c r="N122" s="22">
        <v>0</v>
      </c>
      <c r="O122" s="22">
        <v>252354</v>
      </c>
      <c r="P122" s="22">
        <v>0</v>
      </c>
      <c r="Q122" s="22">
        <v>0</v>
      </c>
      <c r="R122" s="22">
        <v>9365757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81312064</v>
      </c>
      <c r="F123" s="22">
        <v>0</v>
      </c>
      <c r="G123" s="22">
        <v>0</v>
      </c>
      <c r="H123" s="22">
        <v>0</v>
      </c>
      <c r="I123" s="22">
        <v>9600294</v>
      </c>
      <c r="J123" s="22">
        <v>5359085</v>
      </c>
      <c r="K123" s="22">
        <v>0</v>
      </c>
      <c r="L123" s="22">
        <v>-592178</v>
      </c>
      <c r="M123" s="22">
        <v>-3978559</v>
      </c>
      <c r="N123" s="22">
        <v>0</v>
      </c>
      <c r="O123" s="22">
        <v>2738383</v>
      </c>
      <c r="P123" s="22">
        <v>0</v>
      </c>
      <c r="Q123" s="22">
        <v>0</v>
      </c>
      <c r="R123" s="22">
        <v>94439089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20769653</v>
      </c>
      <c r="F124" s="22">
        <v>0</v>
      </c>
      <c r="G124" s="22">
        <v>0</v>
      </c>
      <c r="H124" s="22">
        <v>0</v>
      </c>
      <c r="I124" s="22">
        <v>0</v>
      </c>
      <c r="J124" s="22">
        <v>1078702</v>
      </c>
      <c r="K124" s="22">
        <v>0</v>
      </c>
      <c r="L124" s="22">
        <v>-161006</v>
      </c>
      <c r="M124" s="22">
        <v>-1007457</v>
      </c>
      <c r="N124" s="22">
        <v>0</v>
      </c>
      <c r="O124" s="22">
        <v>1538544</v>
      </c>
      <c r="P124" s="22">
        <v>0</v>
      </c>
      <c r="Q124" s="22">
        <v>-972419</v>
      </c>
      <c r="R124" s="22">
        <v>21246017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33287894</v>
      </c>
      <c r="F125" s="22">
        <v>0</v>
      </c>
      <c r="G125" s="22">
        <v>0</v>
      </c>
      <c r="H125" s="22">
        <v>0</v>
      </c>
      <c r="I125" s="22">
        <v>1040572</v>
      </c>
      <c r="J125" s="22">
        <v>2392864</v>
      </c>
      <c r="K125" s="22">
        <v>0</v>
      </c>
      <c r="L125" s="22">
        <v>0</v>
      </c>
      <c r="M125" s="22">
        <v>-1715084</v>
      </c>
      <c r="N125" s="22">
        <v>0</v>
      </c>
      <c r="O125" s="22">
        <v>754840</v>
      </c>
      <c r="P125" s="22">
        <v>0</v>
      </c>
      <c r="Q125" s="22">
        <v>0</v>
      </c>
      <c r="R125" s="22">
        <v>35761086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11070969</v>
      </c>
      <c r="F126" s="22">
        <v>0</v>
      </c>
      <c r="G126" s="22">
        <v>0</v>
      </c>
      <c r="H126" s="22">
        <v>0</v>
      </c>
      <c r="I126" s="22">
        <v>190000</v>
      </c>
      <c r="J126" s="22">
        <v>130112</v>
      </c>
      <c r="K126" s="22">
        <v>0</v>
      </c>
      <c r="L126" s="22">
        <v>0</v>
      </c>
      <c r="M126" s="22">
        <v>-465643</v>
      </c>
      <c r="N126" s="22">
        <v>0</v>
      </c>
      <c r="O126" s="22">
        <v>83766</v>
      </c>
      <c r="P126" s="22">
        <v>0</v>
      </c>
      <c r="Q126" s="22">
        <v>0</v>
      </c>
      <c r="R126" s="22">
        <v>11009204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40298419</v>
      </c>
      <c r="F127" s="22">
        <v>0</v>
      </c>
      <c r="G127" s="22">
        <v>0</v>
      </c>
      <c r="H127" s="22">
        <v>0</v>
      </c>
      <c r="I127" s="22">
        <v>719168</v>
      </c>
      <c r="J127" s="22">
        <v>1837614</v>
      </c>
      <c r="K127" s="22">
        <v>0</v>
      </c>
      <c r="L127" s="22">
        <v>-80366</v>
      </c>
      <c r="M127" s="22">
        <v>-1484878</v>
      </c>
      <c r="N127" s="22">
        <v>0</v>
      </c>
      <c r="O127" s="22">
        <v>110506</v>
      </c>
      <c r="P127" s="22">
        <v>0</v>
      </c>
      <c r="Q127" s="22">
        <v>0</v>
      </c>
      <c r="R127" s="22">
        <v>41400463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43604386</v>
      </c>
      <c r="F128" s="22">
        <v>0</v>
      </c>
      <c r="G128" s="22">
        <v>0</v>
      </c>
      <c r="H128" s="22">
        <v>0</v>
      </c>
      <c r="I128" s="22">
        <v>2977957</v>
      </c>
      <c r="J128" s="22">
        <v>21824704</v>
      </c>
      <c r="K128" s="22">
        <v>0</v>
      </c>
      <c r="L128" s="22">
        <v>0</v>
      </c>
      <c r="M128" s="22">
        <v>-947177</v>
      </c>
      <c r="N128" s="22">
        <v>0</v>
      </c>
      <c r="O128" s="22">
        <v>114466</v>
      </c>
      <c r="P128" s="22">
        <v>0</v>
      </c>
      <c r="Q128" s="22">
        <v>0</v>
      </c>
      <c r="R128" s="22">
        <v>67574336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29543408</v>
      </c>
      <c r="F129" s="22">
        <v>0</v>
      </c>
      <c r="G129" s="22">
        <v>0</v>
      </c>
      <c r="H129" s="22">
        <v>0</v>
      </c>
      <c r="I129" s="22">
        <v>0</v>
      </c>
      <c r="J129" s="22">
        <v>-1432683</v>
      </c>
      <c r="K129" s="22">
        <v>0</v>
      </c>
      <c r="L129" s="22">
        <v>-45270</v>
      </c>
      <c r="M129" s="22">
        <v>-1129304</v>
      </c>
      <c r="N129" s="22">
        <v>-2544000</v>
      </c>
      <c r="O129" s="22">
        <v>653739</v>
      </c>
      <c r="P129" s="22">
        <v>2544000</v>
      </c>
      <c r="Q129" s="22">
        <v>2163896</v>
      </c>
      <c r="R129" s="22">
        <v>29753786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23104803</v>
      </c>
      <c r="F130" s="22">
        <v>0</v>
      </c>
      <c r="G130" s="22">
        <v>0</v>
      </c>
      <c r="H130" s="22">
        <v>0</v>
      </c>
      <c r="I130" s="22">
        <v>0</v>
      </c>
      <c r="J130" s="22">
        <v>1785355</v>
      </c>
      <c r="K130" s="22">
        <v>0</v>
      </c>
      <c r="L130" s="22">
        <v>-17550</v>
      </c>
      <c r="M130" s="22">
        <v>-1206424</v>
      </c>
      <c r="N130" s="22">
        <v>0</v>
      </c>
      <c r="O130" s="22">
        <v>0</v>
      </c>
      <c r="P130" s="22">
        <v>0</v>
      </c>
      <c r="Q130" s="22">
        <v>0</v>
      </c>
      <c r="R130" s="22">
        <v>23666184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39896569</v>
      </c>
      <c r="F131" s="22">
        <v>0</v>
      </c>
      <c r="G131" s="22">
        <v>0</v>
      </c>
      <c r="H131" s="22">
        <v>0</v>
      </c>
      <c r="I131" s="22">
        <v>2393792</v>
      </c>
      <c r="J131" s="22">
        <v>5960506</v>
      </c>
      <c r="K131" s="22">
        <v>0</v>
      </c>
      <c r="L131" s="22">
        <v>-5563</v>
      </c>
      <c r="M131" s="22">
        <v>-1193211</v>
      </c>
      <c r="N131" s="22">
        <v>0</v>
      </c>
      <c r="O131" s="22">
        <v>742554</v>
      </c>
      <c r="P131" s="22">
        <v>0</v>
      </c>
      <c r="Q131" s="22">
        <v>0</v>
      </c>
      <c r="R131" s="22">
        <v>47794647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5295089</v>
      </c>
      <c r="F132" s="22">
        <v>0</v>
      </c>
      <c r="G132" s="22">
        <v>0</v>
      </c>
      <c r="H132" s="22">
        <v>0</v>
      </c>
      <c r="I132" s="22">
        <v>0</v>
      </c>
      <c r="J132" s="22">
        <v>797071</v>
      </c>
      <c r="K132" s="22">
        <v>0</v>
      </c>
      <c r="L132" s="22">
        <v>0</v>
      </c>
      <c r="M132" s="22">
        <v>-267981</v>
      </c>
      <c r="N132" s="22">
        <v>0</v>
      </c>
      <c r="O132" s="22">
        <v>0</v>
      </c>
      <c r="P132" s="22">
        <v>0</v>
      </c>
      <c r="Q132" s="22">
        <v>0</v>
      </c>
      <c r="R132" s="22">
        <v>5824179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27217661</v>
      </c>
      <c r="F133" s="22">
        <v>0</v>
      </c>
      <c r="G133" s="22">
        <v>0</v>
      </c>
      <c r="H133" s="22">
        <v>0</v>
      </c>
      <c r="I133" s="22">
        <v>7000</v>
      </c>
      <c r="J133" s="22">
        <v>1641874</v>
      </c>
      <c r="K133" s="22">
        <v>0</v>
      </c>
      <c r="L133" s="22">
        <v>0</v>
      </c>
      <c r="M133" s="22">
        <v>-950084</v>
      </c>
      <c r="N133" s="22">
        <v>0</v>
      </c>
      <c r="O133" s="22">
        <v>0</v>
      </c>
      <c r="P133" s="22">
        <v>0</v>
      </c>
      <c r="Q133" s="22">
        <v>0</v>
      </c>
      <c r="R133" s="22">
        <v>27916451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7572614</v>
      </c>
      <c r="F134" s="22">
        <v>0</v>
      </c>
      <c r="G134" s="22">
        <v>0</v>
      </c>
      <c r="H134" s="22">
        <v>0</v>
      </c>
      <c r="I134" s="22">
        <v>4571</v>
      </c>
      <c r="J134" s="22">
        <v>316294</v>
      </c>
      <c r="K134" s="22">
        <v>0</v>
      </c>
      <c r="L134" s="22">
        <v>-27000</v>
      </c>
      <c r="M134" s="22">
        <v>-276426</v>
      </c>
      <c r="N134" s="22">
        <v>0</v>
      </c>
      <c r="O134" s="22">
        <v>75333</v>
      </c>
      <c r="P134" s="22">
        <v>0</v>
      </c>
      <c r="Q134" s="22">
        <v>0</v>
      </c>
      <c r="R134" s="22">
        <v>7665386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109810809</v>
      </c>
      <c r="F135" s="22">
        <v>0</v>
      </c>
      <c r="G135" s="22">
        <v>0</v>
      </c>
      <c r="H135" s="22">
        <v>0</v>
      </c>
      <c r="I135" s="22">
        <v>210305</v>
      </c>
      <c r="J135" s="22">
        <v>1852645</v>
      </c>
      <c r="K135" s="22">
        <v>0</v>
      </c>
      <c r="L135" s="22">
        <v>-26056</v>
      </c>
      <c r="M135" s="22">
        <v>-4859014</v>
      </c>
      <c r="N135" s="22">
        <v>0</v>
      </c>
      <c r="O135" s="22">
        <v>432723</v>
      </c>
      <c r="P135" s="22">
        <v>0</v>
      </c>
      <c r="Q135" s="22">
        <v>-340866</v>
      </c>
      <c r="R135" s="22">
        <v>107080546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41747199</v>
      </c>
      <c r="F136" s="22">
        <v>0</v>
      </c>
      <c r="G136" s="22">
        <v>0</v>
      </c>
      <c r="H136" s="22">
        <v>0</v>
      </c>
      <c r="I136" s="22">
        <v>2224525</v>
      </c>
      <c r="J136" s="22">
        <v>0</v>
      </c>
      <c r="K136" s="22">
        <v>0</v>
      </c>
      <c r="L136" s="22">
        <v>0</v>
      </c>
      <c r="M136" s="22">
        <v>-2067259</v>
      </c>
      <c r="N136" s="22">
        <v>0</v>
      </c>
      <c r="O136" s="22">
        <v>-405744</v>
      </c>
      <c r="P136" s="22">
        <v>0</v>
      </c>
      <c r="Q136" s="22">
        <v>0</v>
      </c>
      <c r="R136" s="22">
        <v>41498721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205893962</v>
      </c>
      <c r="F137" s="22">
        <v>0</v>
      </c>
      <c r="G137" s="22">
        <v>0</v>
      </c>
      <c r="H137" s="22">
        <v>0</v>
      </c>
      <c r="I137" s="22">
        <v>886131</v>
      </c>
      <c r="J137" s="22">
        <v>14927075</v>
      </c>
      <c r="K137" s="22">
        <v>1005365</v>
      </c>
      <c r="L137" s="22">
        <v>-38654</v>
      </c>
      <c r="M137" s="22">
        <v>-6576184</v>
      </c>
      <c r="N137" s="22">
        <v>0</v>
      </c>
      <c r="O137" s="22">
        <v>864716</v>
      </c>
      <c r="P137" s="22">
        <v>0</v>
      </c>
      <c r="Q137" s="22">
        <v>0</v>
      </c>
      <c r="R137" s="22">
        <v>216962411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140697699</v>
      </c>
      <c r="F138" s="22">
        <v>0</v>
      </c>
      <c r="G138" s="22">
        <v>0</v>
      </c>
      <c r="H138" s="22">
        <v>0</v>
      </c>
      <c r="I138" s="22">
        <v>0</v>
      </c>
      <c r="J138" s="22">
        <v>6228706</v>
      </c>
      <c r="K138" s="22">
        <v>0</v>
      </c>
      <c r="L138" s="22">
        <v>-125072</v>
      </c>
      <c r="M138" s="22">
        <v>-4463497</v>
      </c>
      <c r="N138" s="22">
        <v>0</v>
      </c>
      <c r="O138" s="22">
        <v>2344034</v>
      </c>
      <c r="P138" s="22">
        <v>0</v>
      </c>
      <c r="Q138" s="22">
        <v>0</v>
      </c>
      <c r="R138" s="22">
        <v>144681870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84834761</v>
      </c>
      <c r="F139" s="22">
        <v>0</v>
      </c>
      <c r="G139" s="22">
        <v>0</v>
      </c>
      <c r="H139" s="22">
        <v>0</v>
      </c>
      <c r="I139" s="22">
        <v>0</v>
      </c>
      <c r="J139" s="22">
        <v>4479080</v>
      </c>
      <c r="K139" s="22">
        <v>0</v>
      </c>
      <c r="L139" s="22">
        <v>0</v>
      </c>
      <c r="M139" s="22">
        <v>-3585325</v>
      </c>
      <c r="N139" s="22">
        <v>0</v>
      </c>
      <c r="O139" s="22">
        <v>0</v>
      </c>
      <c r="P139" s="22">
        <v>0</v>
      </c>
      <c r="Q139" s="22">
        <v>0</v>
      </c>
      <c r="R139" s="22">
        <v>85728516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10317575</v>
      </c>
      <c r="F140" s="22">
        <v>0</v>
      </c>
      <c r="G140" s="22">
        <v>0</v>
      </c>
      <c r="H140" s="22">
        <v>0</v>
      </c>
      <c r="I140" s="22">
        <v>0</v>
      </c>
      <c r="J140" s="22">
        <v>706430</v>
      </c>
      <c r="K140" s="22">
        <v>0</v>
      </c>
      <c r="L140" s="22">
        <v>-10696</v>
      </c>
      <c r="M140" s="22">
        <v>-458390</v>
      </c>
      <c r="N140" s="22">
        <v>0</v>
      </c>
      <c r="O140" s="22">
        <v>18528</v>
      </c>
      <c r="P140" s="22">
        <v>0</v>
      </c>
      <c r="Q140" s="22">
        <v>0</v>
      </c>
      <c r="R140" s="22">
        <v>10573447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6342827</v>
      </c>
      <c r="F141" s="22">
        <v>0</v>
      </c>
      <c r="G141" s="22">
        <v>0</v>
      </c>
      <c r="H141" s="22">
        <v>0</v>
      </c>
      <c r="I141" s="22">
        <v>70263</v>
      </c>
      <c r="J141" s="22">
        <v>1119696</v>
      </c>
      <c r="K141" s="22">
        <v>0</v>
      </c>
      <c r="L141" s="22">
        <v>-22450</v>
      </c>
      <c r="M141" s="22">
        <v>-505983</v>
      </c>
      <c r="N141" s="22">
        <v>0</v>
      </c>
      <c r="O141" s="22">
        <v>142694</v>
      </c>
      <c r="P141" s="22">
        <v>0</v>
      </c>
      <c r="Q141" s="22">
        <v>-249069</v>
      </c>
      <c r="R141" s="22">
        <v>6897978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16634696</v>
      </c>
      <c r="F142" s="22">
        <v>0</v>
      </c>
      <c r="G142" s="22">
        <v>0</v>
      </c>
      <c r="H142" s="22">
        <v>0</v>
      </c>
      <c r="I142" s="22">
        <v>0</v>
      </c>
      <c r="J142" s="22">
        <v>708262</v>
      </c>
      <c r="K142" s="22">
        <v>0</v>
      </c>
      <c r="L142" s="22">
        <v>0</v>
      </c>
      <c r="M142" s="22">
        <v>-948215</v>
      </c>
      <c r="N142" s="22">
        <v>0</v>
      </c>
      <c r="O142" s="22">
        <v>86416</v>
      </c>
      <c r="P142" s="22">
        <v>0</v>
      </c>
      <c r="Q142" s="22">
        <v>0</v>
      </c>
      <c r="R142" s="22">
        <v>16481159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8649123</v>
      </c>
      <c r="F143" s="22">
        <v>0</v>
      </c>
      <c r="G143" s="22">
        <v>0</v>
      </c>
      <c r="H143" s="22">
        <v>0</v>
      </c>
      <c r="I143" s="22">
        <v>55182</v>
      </c>
      <c r="J143" s="22">
        <v>456540</v>
      </c>
      <c r="K143" s="22">
        <v>0</v>
      </c>
      <c r="L143" s="22">
        <v>-55082</v>
      </c>
      <c r="M143" s="22">
        <v>-535331</v>
      </c>
      <c r="N143" s="22">
        <v>0</v>
      </c>
      <c r="O143" s="22">
        <v>428493</v>
      </c>
      <c r="P143" s="22">
        <v>0</v>
      </c>
      <c r="Q143" s="22">
        <v>0</v>
      </c>
      <c r="R143" s="22">
        <v>8998925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19177757</v>
      </c>
      <c r="F144" s="22">
        <v>0</v>
      </c>
      <c r="G144" s="22">
        <v>0</v>
      </c>
      <c r="H144" s="22">
        <v>0</v>
      </c>
      <c r="I144" s="22">
        <v>0</v>
      </c>
      <c r="J144" s="22">
        <v>3676400</v>
      </c>
      <c r="K144" s="22">
        <v>0</v>
      </c>
      <c r="L144" s="22">
        <v>-93515</v>
      </c>
      <c r="M144" s="22">
        <v>-628611</v>
      </c>
      <c r="N144" s="22">
        <v>0</v>
      </c>
      <c r="O144" s="22">
        <v>94829</v>
      </c>
      <c r="P144" s="22">
        <v>0</v>
      </c>
      <c r="Q144" s="22">
        <v>211734</v>
      </c>
      <c r="R144" s="22">
        <v>22438594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24691370</v>
      </c>
      <c r="F145" s="22">
        <v>0</v>
      </c>
      <c r="G145" s="22">
        <v>0</v>
      </c>
      <c r="H145" s="22">
        <v>0</v>
      </c>
      <c r="I145" s="22">
        <v>0</v>
      </c>
      <c r="J145" s="22">
        <v>273150</v>
      </c>
      <c r="K145" s="22">
        <v>0</v>
      </c>
      <c r="L145" s="22">
        <v>-60316</v>
      </c>
      <c r="M145" s="22">
        <v>-1129777</v>
      </c>
      <c r="N145" s="22">
        <v>0</v>
      </c>
      <c r="O145" s="22">
        <v>251339</v>
      </c>
      <c r="P145" s="22">
        <v>0</v>
      </c>
      <c r="Q145" s="22">
        <v>0</v>
      </c>
      <c r="R145" s="22">
        <v>24025766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21848050</v>
      </c>
      <c r="F146" s="22">
        <v>0</v>
      </c>
      <c r="G146" s="22">
        <v>0</v>
      </c>
      <c r="H146" s="22">
        <v>0</v>
      </c>
      <c r="I146" s="22">
        <v>0</v>
      </c>
      <c r="J146" s="22">
        <v>1636113</v>
      </c>
      <c r="K146" s="22">
        <v>0</v>
      </c>
      <c r="L146" s="22">
        <v>-5954</v>
      </c>
      <c r="M146" s="22">
        <v>-868651</v>
      </c>
      <c r="N146" s="22">
        <v>-1250765</v>
      </c>
      <c r="O146" s="22">
        <v>154745</v>
      </c>
      <c r="P146" s="22">
        <v>1250765</v>
      </c>
      <c r="Q146" s="22">
        <v>80871</v>
      </c>
      <c r="R146" s="22">
        <v>22845174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4591344</v>
      </c>
      <c r="F147" s="22">
        <v>0</v>
      </c>
      <c r="G147" s="22">
        <v>0</v>
      </c>
      <c r="H147" s="22">
        <v>0</v>
      </c>
      <c r="I147" s="22">
        <v>0</v>
      </c>
      <c r="J147" s="22">
        <v>1463520</v>
      </c>
      <c r="K147" s="22">
        <v>0</v>
      </c>
      <c r="L147" s="22">
        <v>-243481</v>
      </c>
      <c r="M147" s="22">
        <v>-299794</v>
      </c>
      <c r="N147" s="22">
        <v>0</v>
      </c>
      <c r="O147" s="22">
        <v>14863</v>
      </c>
      <c r="P147" s="22">
        <v>0</v>
      </c>
      <c r="Q147" s="22">
        <v>0</v>
      </c>
      <c r="R147" s="22">
        <v>5526452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9038961</v>
      </c>
      <c r="F148" s="22">
        <v>0</v>
      </c>
      <c r="G148" s="22">
        <v>0</v>
      </c>
      <c r="H148" s="22">
        <v>0</v>
      </c>
      <c r="I148" s="22">
        <v>0</v>
      </c>
      <c r="J148" s="22">
        <v>829651</v>
      </c>
      <c r="K148" s="22">
        <v>0</v>
      </c>
      <c r="L148" s="22">
        <v>0</v>
      </c>
      <c r="M148" s="22">
        <v>-504354</v>
      </c>
      <c r="N148" s="22">
        <v>0</v>
      </c>
      <c r="O148" s="22">
        <v>0</v>
      </c>
      <c r="P148" s="22">
        <v>0</v>
      </c>
      <c r="Q148" s="22">
        <v>0</v>
      </c>
      <c r="R148" s="22">
        <v>9364258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13904843</v>
      </c>
      <c r="F149" s="22">
        <v>0</v>
      </c>
      <c r="G149" s="22">
        <v>0</v>
      </c>
      <c r="H149" s="22">
        <v>0</v>
      </c>
      <c r="I149" s="22">
        <v>0</v>
      </c>
      <c r="J149" s="22">
        <v>1219281</v>
      </c>
      <c r="K149" s="22">
        <v>0</v>
      </c>
      <c r="L149" s="22">
        <v>-1712</v>
      </c>
      <c r="M149" s="22">
        <v>-584101</v>
      </c>
      <c r="N149" s="22">
        <v>0</v>
      </c>
      <c r="O149" s="22">
        <v>42339</v>
      </c>
      <c r="P149" s="22">
        <v>0</v>
      </c>
      <c r="Q149" s="22">
        <v>0</v>
      </c>
      <c r="R149" s="22">
        <v>14580650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124986070</v>
      </c>
      <c r="F150" s="22">
        <v>0</v>
      </c>
      <c r="G150" s="22">
        <v>0</v>
      </c>
      <c r="H150" s="22">
        <v>0</v>
      </c>
      <c r="I150" s="22">
        <v>2781895</v>
      </c>
      <c r="J150" s="22">
        <v>2688942</v>
      </c>
      <c r="K150" s="22">
        <v>2047175</v>
      </c>
      <c r="L150" s="22">
        <v>-306488</v>
      </c>
      <c r="M150" s="22">
        <v>-5816713</v>
      </c>
      <c r="N150" s="22">
        <v>0</v>
      </c>
      <c r="O150" s="22">
        <v>767899</v>
      </c>
      <c r="P150" s="22">
        <v>0</v>
      </c>
      <c r="Q150" s="22">
        <v>0</v>
      </c>
      <c r="R150" s="22">
        <v>127148780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10824327</v>
      </c>
      <c r="F151" s="22">
        <v>0</v>
      </c>
      <c r="G151" s="22">
        <v>0</v>
      </c>
      <c r="H151" s="22">
        <v>0</v>
      </c>
      <c r="I151" s="22">
        <v>0</v>
      </c>
      <c r="J151" s="22">
        <v>66736</v>
      </c>
      <c r="K151" s="22">
        <v>0</v>
      </c>
      <c r="L151" s="22">
        <v>0</v>
      </c>
      <c r="M151" s="22">
        <v>-553027</v>
      </c>
      <c r="N151" s="22">
        <v>0</v>
      </c>
      <c r="O151" s="22">
        <v>101095</v>
      </c>
      <c r="P151" s="22">
        <v>0</v>
      </c>
      <c r="Q151" s="22">
        <v>0</v>
      </c>
      <c r="R151" s="22">
        <v>10439131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35862022</v>
      </c>
      <c r="F152" s="22">
        <v>0</v>
      </c>
      <c r="G152" s="22">
        <v>0</v>
      </c>
      <c r="H152" s="22">
        <v>0</v>
      </c>
      <c r="I152" s="22">
        <v>612250</v>
      </c>
      <c r="J152" s="22">
        <v>3000022</v>
      </c>
      <c r="K152" s="22">
        <v>0</v>
      </c>
      <c r="L152" s="22">
        <v>-240885</v>
      </c>
      <c r="M152" s="22">
        <v>-1060629</v>
      </c>
      <c r="N152" s="22">
        <v>0</v>
      </c>
      <c r="O152" s="22">
        <v>235698</v>
      </c>
      <c r="P152" s="22">
        <v>0</v>
      </c>
      <c r="Q152" s="22">
        <v>0</v>
      </c>
      <c r="R152" s="22">
        <v>38408478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329706528</v>
      </c>
      <c r="F153" s="22">
        <v>0</v>
      </c>
      <c r="G153" s="22">
        <v>0</v>
      </c>
      <c r="H153" s="22">
        <v>0</v>
      </c>
      <c r="I153" s="22">
        <v>10081332</v>
      </c>
      <c r="J153" s="22">
        <v>12638301</v>
      </c>
      <c r="K153" s="22">
        <v>1179300</v>
      </c>
      <c r="L153" s="22">
        <v>-246250</v>
      </c>
      <c r="M153" s="22">
        <v>-9091573</v>
      </c>
      <c r="N153" s="22">
        <v>0</v>
      </c>
      <c r="O153" s="22">
        <v>3098349</v>
      </c>
      <c r="P153" s="22">
        <v>0</v>
      </c>
      <c r="Q153" s="22">
        <v>0</v>
      </c>
      <c r="R153" s="22">
        <v>347365987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67065694</v>
      </c>
      <c r="F154" s="22">
        <v>0</v>
      </c>
      <c r="G154" s="22">
        <v>0</v>
      </c>
      <c r="H154" s="22">
        <v>0</v>
      </c>
      <c r="I154" s="22">
        <v>1032429</v>
      </c>
      <c r="J154" s="22">
        <v>4666508</v>
      </c>
      <c r="K154" s="22">
        <v>3801879</v>
      </c>
      <c r="L154" s="22">
        <v>-84036</v>
      </c>
      <c r="M154" s="22">
        <v>-3248743</v>
      </c>
      <c r="N154" s="22">
        <v>0</v>
      </c>
      <c r="O154" s="22">
        <v>422900</v>
      </c>
      <c r="P154" s="22">
        <v>0</v>
      </c>
      <c r="Q154" s="22">
        <v>0</v>
      </c>
      <c r="R154" s="22">
        <v>73656631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8154844</v>
      </c>
      <c r="F155" s="22">
        <v>0</v>
      </c>
      <c r="G155" s="22">
        <v>0</v>
      </c>
      <c r="H155" s="22">
        <v>0</v>
      </c>
      <c r="I155" s="22">
        <v>411482</v>
      </c>
      <c r="J155" s="22">
        <v>1141980</v>
      </c>
      <c r="K155" s="22">
        <v>0</v>
      </c>
      <c r="L155" s="22">
        <v>-20000</v>
      </c>
      <c r="M155" s="22">
        <v>-396431</v>
      </c>
      <c r="N155" s="22">
        <v>0</v>
      </c>
      <c r="O155" s="22">
        <v>70808</v>
      </c>
      <c r="P155" s="22">
        <v>0</v>
      </c>
      <c r="Q155" s="22">
        <v>0</v>
      </c>
      <c r="R155" s="22">
        <v>9362683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21780758</v>
      </c>
      <c r="F156" s="22">
        <v>0</v>
      </c>
      <c r="G156" s="22">
        <v>0</v>
      </c>
      <c r="H156" s="22">
        <v>0</v>
      </c>
      <c r="I156" s="22">
        <v>0</v>
      </c>
      <c r="J156" s="22">
        <v>470793</v>
      </c>
      <c r="K156" s="22">
        <v>0</v>
      </c>
      <c r="L156" s="22">
        <v>0</v>
      </c>
      <c r="M156" s="22">
        <v>-792198</v>
      </c>
      <c r="N156" s="22">
        <v>0</v>
      </c>
      <c r="O156" s="22">
        <v>79437</v>
      </c>
      <c r="P156" s="22">
        <v>0</v>
      </c>
      <c r="Q156" s="22">
        <v>0</v>
      </c>
      <c r="R156" s="22">
        <v>21538790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98396731</v>
      </c>
      <c r="F157" s="22">
        <v>0</v>
      </c>
      <c r="G157" s="22">
        <v>0</v>
      </c>
      <c r="H157" s="22">
        <v>0</v>
      </c>
      <c r="I157" s="22">
        <v>4047084</v>
      </c>
      <c r="J157" s="22">
        <v>11054891</v>
      </c>
      <c r="K157" s="22">
        <v>0</v>
      </c>
      <c r="L157" s="22">
        <v>0</v>
      </c>
      <c r="M157" s="22">
        <v>-6617575</v>
      </c>
      <c r="N157" s="22">
        <v>0</v>
      </c>
      <c r="O157" s="22">
        <v>1056015</v>
      </c>
      <c r="P157" s="22">
        <v>0</v>
      </c>
      <c r="Q157" s="22">
        <v>0</v>
      </c>
      <c r="R157" s="22">
        <v>107937146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42327938</v>
      </c>
      <c r="F158" s="22">
        <v>0</v>
      </c>
      <c r="G158" s="22">
        <v>0</v>
      </c>
      <c r="H158" s="22">
        <v>0</v>
      </c>
      <c r="I158" s="22">
        <v>0</v>
      </c>
      <c r="J158" s="22">
        <v>4976639</v>
      </c>
      <c r="K158" s="22">
        <v>0</v>
      </c>
      <c r="L158" s="22">
        <v>0</v>
      </c>
      <c r="M158" s="22">
        <v>-1612556</v>
      </c>
      <c r="N158" s="22">
        <v>0</v>
      </c>
      <c r="O158" s="22">
        <v>203658</v>
      </c>
      <c r="P158" s="22">
        <v>0</v>
      </c>
      <c r="Q158" s="22">
        <v>-1742980</v>
      </c>
      <c r="R158" s="22">
        <v>44152699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21897890</v>
      </c>
      <c r="F159" s="22">
        <v>0</v>
      </c>
      <c r="G159" s="22">
        <v>0</v>
      </c>
      <c r="H159" s="22">
        <v>0</v>
      </c>
      <c r="I159" s="22">
        <v>0</v>
      </c>
      <c r="J159" s="22">
        <v>316710</v>
      </c>
      <c r="K159" s="22">
        <v>0</v>
      </c>
      <c r="L159" s="22">
        <v>-2835</v>
      </c>
      <c r="M159" s="22">
        <v>-962842</v>
      </c>
      <c r="N159" s="22">
        <v>0</v>
      </c>
      <c r="O159" s="22">
        <v>102856</v>
      </c>
      <c r="P159" s="22">
        <v>0</v>
      </c>
      <c r="Q159" s="22">
        <v>0</v>
      </c>
      <c r="R159" s="22">
        <v>21351779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35750842</v>
      </c>
      <c r="F160" s="22">
        <v>0</v>
      </c>
      <c r="G160" s="22">
        <v>0</v>
      </c>
      <c r="H160" s="22">
        <v>0</v>
      </c>
      <c r="I160" s="22">
        <v>1763856</v>
      </c>
      <c r="J160" s="22">
        <v>1342289</v>
      </c>
      <c r="K160" s="22">
        <v>150000</v>
      </c>
      <c r="L160" s="22">
        <v>-95908</v>
      </c>
      <c r="M160" s="22">
        <v>-1477857</v>
      </c>
      <c r="N160" s="22">
        <v>0</v>
      </c>
      <c r="O160" s="22">
        <v>102792</v>
      </c>
      <c r="P160" s="22">
        <v>0</v>
      </c>
      <c r="Q160" s="22">
        <v>0</v>
      </c>
      <c r="R160" s="22">
        <v>37536014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51475288</v>
      </c>
      <c r="F161" s="22">
        <v>0</v>
      </c>
      <c r="G161" s="22">
        <v>0</v>
      </c>
      <c r="H161" s="22">
        <v>0</v>
      </c>
      <c r="I161" s="22">
        <v>882337</v>
      </c>
      <c r="J161" s="22">
        <v>709038</v>
      </c>
      <c r="K161" s="22">
        <v>13500</v>
      </c>
      <c r="L161" s="22">
        <v>-30327</v>
      </c>
      <c r="M161" s="22">
        <v>-2063162</v>
      </c>
      <c r="N161" s="22">
        <v>0</v>
      </c>
      <c r="O161" s="22">
        <v>543510</v>
      </c>
      <c r="P161" s="22">
        <v>0</v>
      </c>
      <c r="Q161" s="22">
        <v>0</v>
      </c>
      <c r="R161" s="22">
        <v>51530184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29868900</v>
      </c>
      <c r="F162" s="22">
        <v>0</v>
      </c>
      <c r="G162" s="22">
        <v>0</v>
      </c>
      <c r="H162" s="22">
        <v>0</v>
      </c>
      <c r="I162" s="22">
        <v>1081728</v>
      </c>
      <c r="J162" s="22">
        <v>631860</v>
      </c>
      <c r="K162" s="22">
        <v>0</v>
      </c>
      <c r="L162" s="22">
        <v>-151477</v>
      </c>
      <c r="M162" s="22">
        <v>-1196030</v>
      </c>
      <c r="N162" s="22">
        <v>0</v>
      </c>
      <c r="O162" s="22">
        <v>150036</v>
      </c>
      <c r="P162" s="22">
        <v>0</v>
      </c>
      <c r="Q162" s="22">
        <v>0</v>
      </c>
      <c r="R162" s="22">
        <v>30385017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32529754</v>
      </c>
      <c r="F163" s="22">
        <v>0</v>
      </c>
      <c r="G163" s="22">
        <v>0</v>
      </c>
      <c r="H163" s="22">
        <v>0</v>
      </c>
      <c r="I163" s="22">
        <v>0</v>
      </c>
      <c r="J163" s="22">
        <v>583286</v>
      </c>
      <c r="K163" s="22">
        <v>0</v>
      </c>
      <c r="L163" s="22">
        <v>0</v>
      </c>
      <c r="M163" s="22">
        <v>-1224777</v>
      </c>
      <c r="N163" s="22">
        <v>0</v>
      </c>
      <c r="O163" s="22">
        <v>212622</v>
      </c>
      <c r="P163" s="22">
        <v>0</v>
      </c>
      <c r="Q163" s="22">
        <v>0</v>
      </c>
      <c r="R163" s="22">
        <v>32100885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27202672</v>
      </c>
      <c r="F164" s="22">
        <v>0</v>
      </c>
      <c r="G164" s="22">
        <v>0</v>
      </c>
      <c r="H164" s="22">
        <v>0</v>
      </c>
      <c r="I164" s="22">
        <v>0</v>
      </c>
      <c r="J164" s="22">
        <v>2271080</v>
      </c>
      <c r="K164" s="22">
        <v>0</v>
      </c>
      <c r="L164" s="22">
        <v>0</v>
      </c>
      <c r="M164" s="22">
        <v>-1271941</v>
      </c>
      <c r="N164" s="22">
        <v>-2700000</v>
      </c>
      <c r="O164" s="22">
        <v>-2322118</v>
      </c>
      <c r="P164" s="22">
        <v>2700000</v>
      </c>
      <c r="Q164" s="22">
        <v>0</v>
      </c>
      <c r="R164" s="22">
        <v>25879693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78536178</v>
      </c>
      <c r="F165" s="22">
        <v>0</v>
      </c>
      <c r="G165" s="22">
        <v>0</v>
      </c>
      <c r="H165" s="22">
        <v>0</v>
      </c>
      <c r="I165" s="22">
        <v>336996</v>
      </c>
      <c r="J165" s="22">
        <v>1084307</v>
      </c>
      <c r="K165" s="22">
        <v>0</v>
      </c>
      <c r="L165" s="22">
        <v>0</v>
      </c>
      <c r="M165" s="22">
        <v>-3323669</v>
      </c>
      <c r="N165" s="22">
        <v>0</v>
      </c>
      <c r="O165" s="22">
        <v>467211</v>
      </c>
      <c r="P165" s="22">
        <v>0</v>
      </c>
      <c r="Q165" s="22">
        <v>0</v>
      </c>
      <c r="R165" s="22">
        <v>77101023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17271274</v>
      </c>
      <c r="F166" s="22">
        <v>0</v>
      </c>
      <c r="G166" s="22">
        <v>0</v>
      </c>
      <c r="H166" s="22">
        <v>0</v>
      </c>
      <c r="I166" s="22">
        <v>151179</v>
      </c>
      <c r="J166" s="22">
        <v>702649</v>
      </c>
      <c r="K166" s="22">
        <v>0</v>
      </c>
      <c r="L166" s="22">
        <v>-47184</v>
      </c>
      <c r="M166" s="22">
        <v>-1020008</v>
      </c>
      <c r="N166" s="22">
        <v>0</v>
      </c>
      <c r="O166" s="22">
        <v>377714</v>
      </c>
      <c r="P166" s="22">
        <v>0</v>
      </c>
      <c r="Q166" s="22">
        <v>0</v>
      </c>
      <c r="R166" s="22">
        <v>17435624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26439782</v>
      </c>
      <c r="F167" s="22">
        <v>0</v>
      </c>
      <c r="G167" s="22">
        <v>0</v>
      </c>
      <c r="H167" s="22">
        <v>0</v>
      </c>
      <c r="I167" s="22">
        <v>0</v>
      </c>
      <c r="J167" s="22">
        <v>1066971</v>
      </c>
      <c r="K167" s="22">
        <v>0</v>
      </c>
      <c r="L167" s="22">
        <v>0</v>
      </c>
      <c r="M167" s="22">
        <v>-1280847</v>
      </c>
      <c r="N167" s="22">
        <v>0</v>
      </c>
      <c r="O167" s="22">
        <v>353179</v>
      </c>
      <c r="P167" s="22">
        <v>0</v>
      </c>
      <c r="Q167" s="22">
        <v>0</v>
      </c>
      <c r="R167" s="22">
        <v>26579085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86311522</v>
      </c>
      <c r="F168" s="22">
        <v>0</v>
      </c>
      <c r="G168" s="22">
        <v>0</v>
      </c>
      <c r="H168" s="22">
        <v>0</v>
      </c>
      <c r="I168" s="22">
        <v>961735</v>
      </c>
      <c r="J168" s="22">
        <v>1348841</v>
      </c>
      <c r="K168" s="22">
        <v>0</v>
      </c>
      <c r="L168" s="22">
        <v>-91283</v>
      </c>
      <c r="M168" s="22">
        <v>-3472279</v>
      </c>
      <c r="N168" s="22">
        <v>0</v>
      </c>
      <c r="O168" s="22">
        <v>857347</v>
      </c>
      <c r="P168" s="22">
        <v>0</v>
      </c>
      <c r="Q168" s="22">
        <v>0</v>
      </c>
      <c r="R168" s="22">
        <v>85915883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6825807</v>
      </c>
      <c r="F169" s="22">
        <v>0</v>
      </c>
      <c r="G169" s="22">
        <v>0</v>
      </c>
      <c r="H169" s="22">
        <v>0</v>
      </c>
      <c r="I169" s="22">
        <v>0</v>
      </c>
      <c r="J169" s="22">
        <v>183666</v>
      </c>
      <c r="K169" s="22">
        <v>0</v>
      </c>
      <c r="L169" s="22">
        <v>0</v>
      </c>
      <c r="M169" s="22">
        <v>-289355</v>
      </c>
      <c r="N169" s="22">
        <v>0</v>
      </c>
      <c r="O169" s="22">
        <v>0</v>
      </c>
      <c r="P169" s="22">
        <v>0</v>
      </c>
      <c r="Q169" s="22">
        <v>0</v>
      </c>
      <c r="R169" s="22">
        <v>6720118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21947509</v>
      </c>
      <c r="F170" s="22">
        <v>0</v>
      </c>
      <c r="G170" s="22">
        <v>0</v>
      </c>
      <c r="H170" s="22">
        <v>0</v>
      </c>
      <c r="I170" s="22">
        <v>0</v>
      </c>
      <c r="J170" s="22">
        <v>958504</v>
      </c>
      <c r="K170" s="22">
        <v>0</v>
      </c>
      <c r="L170" s="22">
        <v>0</v>
      </c>
      <c r="M170" s="22">
        <v>-1261096</v>
      </c>
      <c r="N170" s="22">
        <v>0</v>
      </c>
      <c r="O170" s="22">
        <v>-43690</v>
      </c>
      <c r="P170" s="22">
        <v>0</v>
      </c>
      <c r="Q170" s="22">
        <v>0</v>
      </c>
      <c r="R170" s="22">
        <v>21601227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115915833</v>
      </c>
      <c r="F171" s="22">
        <v>0</v>
      </c>
      <c r="G171" s="22">
        <v>0</v>
      </c>
      <c r="H171" s="22">
        <v>0</v>
      </c>
      <c r="I171" s="22">
        <v>3467099</v>
      </c>
      <c r="J171" s="22">
        <v>3447653</v>
      </c>
      <c r="K171" s="22">
        <v>0</v>
      </c>
      <c r="L171" s="22">
        <v>0</v>
      </c>
      <c r="M171" s="22">
        <v>-5104654</v>
      </c>
      <c r="N171" s="22">
        <v>0</v>
      </c>
      <c r="O171" s="22">
        <v>1705486</v>
      </c>
      <c r="P171" s="22">
        <v>0</v>
      </c>
      <c r="Q171" s="22">
        <v>0</v>
      </c>
      <c r="R171" s="22">
        <v>119431417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7023221</v>
      </c>
      <c r="F172" s="22">
        <v>0</v>
      </c>
      <c r="G172" s="22">
        <v>0</v>
      </c>
      <c r="H172" s="22">
        <v>0</v>
      </c>
      <c r="I172" s="22">
        <v>0</v>
      </c>
      <c r="J172" s="22">
        <v>616947</v>
      </c>
      <c r="K172" s="22">
        <v>0</v>
      </c>
      <c r="L172" s="22">
        <v>0</v>
      </c>
      <c r="M172" s="22">
        <v>-395666</v>
      </c>
      <c r="N172" s="22">
        <v>0</v>
      </c>
      <c r="O172" s="22">
        <v>102307</v>
      </c>
      <c r="P172" s="22">
        <v>0</v>
      </c>
      <c r="Q172" s="22">
        <v>0</v>
      </c>
      <c r="R172" s="22">
        <v>7346809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12023312</v>
      </c>
      <c r="F173" s="22">
        <v>0</v>
      </c>
      <c r="G173" s="22">
        <v>0</v>
      </c>
      <c r="H173" s="22">
        <v>0</v>
      </c>
      <c r="I173" s="22">
        <v>425059</v>
      </c>
      <c r="J173" s="22">
        <v>1587596</v>
      </c>
      <c r="K173" s="22">
        <v>0</v>
      </c>
      <c r="L173" s="22">
        <v>-18728</v>
      </c>
      <c r="M173" s="22">
        <v>-540679</v>
      </c>
      <c r="N173" s="22">
        <v>0</v>
      </c>
      <c r="O173" s="22">
        <v>12778</v>
      </c>
      <c r="P173" s="22">
        <v>0</v>
      </c>
      <c r="Q173" s="22">
        <v>0</v>
      </c>
      <c r="R173" s="22">
        <v>13489338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55617299</v>
      </c>
      <c r="F174" s="22">
        <v>0</v>
      </c>
      <c r="G174" s="22">
        <v>0</v>
      </c>
      <c r="H174" s="22">
        <v>0</v>
      </c>
      <c r="I174" s="22">
        <v>196026</v>
      </c>
      <c r="J174" s="22">
        <v>345100</v>
      </c>
      <c r="K174" s="22">
        <v>5607276</v>
      </c>
      <c r="L174" s="22">
        <v>0</v>
      </c>
      <c r="M174" s="22">
        <v>-2482019</v>
      </c>
      <c r="N174" s="22">
        <v>-897000</v>
      </c>
      <c r="O174" s="22">
        <v>437399</v>
      </c>
      <c r="P174" s="22">
        <v>897000</v>
      </c>
      <c r="Q174" s="22">
        <v>0</v>
      </c>
      <c r="R174" s="22">
        <v>59721081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5670324</v>
      </c>
      <c r="F175" s="22">
        <v>0</v>
      </c>
      <c r="G175" s="22">
        <v>0</v>
      </c>
      <c r="H175" s="22">
        <v>0</v>
      </c>
      <c r="I175" s="22">
        <v>30000</v>
      </c>
      <c r="J175" s="22">
        <v>257995</v>
      </c>
      <c r="K175" s="22">
        <v>0</v>
      </c>
      <c r="L175" s="22">
        <v>-8200</v>
      </c>
      <c r="M175" s="22">
        <v>-256973</v>
      </c>
      <c r="N175" s="22">
        <v>0</v>
      </c>
      <c r="O175" s="22">
        <v>-4110</v>
      </c>
      <c r="P175" s="22">
        <v>0</v>
      </c>
      <c r="Q175" s="22">
        <v>0</v>
      </c>
      <c r="R175" s="22">
        <v>5689036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97439245</v>
      </c>
      <c r="F176" s="22">
        <v>0</v>
      </c>
      <c r="G176" s="22">
        <v>0</v>
      </c>
      <c r="H176" s="22">
        <v>0</v>
      </c>
      <c r="I176" s="22">
        <v>2057945</v>
      </c>
      <c r="J176" s="22">
        <v>2509514</v>
      </c>
      <c r="K176" s="22">
        <v>0</v>
      </c>
      <c r="L176" s="22">
        <v>-180388</v>
      </c>
      <c r="M176" s="22">
        <v>-6090573</v>
      </c>
      <c r="N176" s="22">
        <v>0</v>
      </c>
      <c r="O176" s="22">
        <v>476555</v>
      </c>
      <c r="P176" s="22">
        <v>0</v>
      </c>
      <c r="Q176" s="22">
        <v>0</v>
      </c>
      <c r="R176" s="22">
        <v>96212298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183463519</v>
      </c>
      <c r="F177" s="22">
        <v>0</v>
      </c>
      <c r="G177" s="22">
        <v>0</v>
      </c>
      <c r="H177" s="22">
        <v>0</v>
      </c>
      <c r="I177" s="22">
        <v>846352</v>
      </c>
      <c r="J177" s="22">
        <v>16973257</v>
      </c>
      <c r="K177" s="22">
        <v>1869944</v>
      </c>
      <c r="L177" s="22">
        <v>-1032904</v>
      </c>
      <c r="M177" s="22">
        <v>-5790412</v>
      </c>
      <c r="N177" s="22">
        <v>10800000</v>
      </c>
      <c r="O177" s="22">
        <v>1204487</v>
      </c>
      <c r="P177" s="22">
        <v>-10800000</v>
      </c>
      <c r="Q177" s="22">
        <v>0</v>
      </c>
      <c r="R177" s="22">
        <v>197534243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172527933</v>
      </c>
      <c r="F178" s="22">
        <v>0</v>
      </c>
      <c r="G178" s="22">
        <v>0</v>
      </c>
      <c r="H178" s="22">
        <v>0</v>
      </c>
      <c r="I178" s="22">
        <v>1218891</v>
      </c>
      <c r="J178" s="22">
        <v>9360946</v>
      </c>
      <c r="K178" s="22">
        <v>1595995</v>
      </c>
      <c r="L178" s="22">
        <v>0</v>
      </c>
      <c r="M178" s="22">
        <v>-4669547</v>
      </c>
      <c r="N178" s="22">
        <v>3027748</v>
      </c>
      <c r="O178" s="22">
        <v>1160952</v>
      </c>
      <c r="P178" s="22">
        <v>-3027748</v>
      </c>
      <c r="Q178" s="22">
        <v>-3027748</v>
      </c>
      <c r="R178" s="22">
        <v>178167422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35858637</v>
      </c>
      <c r="F179" s="22">
        <v>0</v>
      </c>
      <c r="G179" s="22">
        <v>0</v>
      </c>
      <c r="H179" s="22">
        <v>0</v>
      </c>
      <c r="I179" s="22">
        <v>427830</v>
      </c>
      <c r="J179" s="22">
        <v>2034461</v>
      </c>
      <c r="K179" s="22">
        <v>0</v>
      </c>
      <c r="L179" s="22">
        <v>-21167</v>
      </c>
      <c r="M179" s="22">
        <v>-1625389</v>
      </c>
      <c r="N179" s="22">
        <v>-1000000</v>
      </c>
      <c r="O179" s="22">
        <v>353322</v>
      </c>
      <c r="P179" s="22">
        <v>1000000</v>
      </c>
      <c r="Q179" s="22">
        <v>-1000000</v>
      </c>
      <c r="R179" s="22">
        <v>36027694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17140479</v>
      </c>
      <c r="F180" s="22">
        <v>0</v>
      </c>
      <c r="G180" s="22">
        <v>0</v>
      </c>
      <c r="H180" s="22">
        <v>0</v>
      </c>
      <c r="I180" s="22">
        <v>0</v>
      </c>
      <c r="J180" s="22">
        <v>1514749</v>
      </c>
      <c r="K180" s="22">
        <v>0</v>
      </c>
      <c r="L180" s="22">
        <v>0</v>
      </c>
      <c r="M180" s="22">
        <v>-1070200</v>
      </c>
      <c r="N180" s="22">
        <v>0</v>
      </c>
      <c r="O180" s="22">
        <v>154919</v>
      </c>
      <c r="P180" s="22">
        <v>0</v>
      </c>
      <c r="Q180" s="22">
        <v>0</v>
      </c>
      <c r="R180" s="22">
        <v>17739947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166807212</v>
      </c>
      <c r="F181" s="22">
        <v>0</v>
      </c>
      <c r="G181" s="22">
        <v>0</v>
      </c>
      <c r="H181" s="22">
        <v>0</v>
      </c>
      <c r="I181" s="22">
        <v>10115736</v>
      </c>
      <c r="J181" s="22">
        <v>4005356</v>
      </c>
      <c r="K181" s="22">
        <v>850000</v>
      </c>
      <c r="L181" s="22">
        <v>-188250</v>
      </c>
      <c r="M181" s="22">
        <v>-7613100</v>
      </c>
      <c r="N181" s="22">
        <v>0</v>
      </c>
      <c r="O181" s="22">
        <v>1366944</v>
      </c>
      <c r="P181" s="22">
        <v>0</v>
      </c>
      <c r="Q181" s="22">
        <v>-450000</v>
      </c>
      <c r="R181" s="22">
        <v>174893898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118687318</v>
      </c>
      <c r="F182" s="22">
        <v>0</v>
      </c>
      <c r="G182" s="22">
        <v>0</v>
      </c>
      <c r="H182" s="22">
        <v>0</v>
      </c>
      <c r="I182" s="22">
        <v>5812413</v>
      </c>
      <c r="J182" s="22">
        <v>3736790</v>
      </c>
      <c r="K182" s="22">
        <v>303747</v>
      </c>
      <c r="L182" s="22">
        <v>-507873</v>
      </c>
      <c r="M182" s="22">
        <v>-4656772</v>
      </c>
      <c r="N182" s="22">
        <v>0</v>
      </c>
      <c r="O182" s="22">
        <v>-1237862</v>
      </c>
      <c r="P182" s="22">
        <v>0</v>
      </c>
      <c r="Q182" s="22">
        <v>0</v>
      </c>
      <c r="R182" s="22">
        <v>122137761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14681796</v>
      </c>
      <c r="F183" s="22">
        <v>0</v>
      </c>
      <c r="G183" s="22">
        <v>0</v>
      </c>
      <c r="H183" s="22">
        <v>0</v>
      </c>
      <c r="I183" s="22">
        <v>0</v>
      </c>
      <c r="J183" s="22">
        <v>539992</v>
      </c>
      <c r="K183" s="22">
        <v>0</v>
      </c>
      <c r="L183" s="22">
        <v>-2404</v>
      </c>
      <c r="M183" s="22">
        <v>-587147</v>
      </c>
      <c r="N183" s="22">
        <v>-365214</v>
      </c>
      <c r="O183" s="22">
        <v>256527</v>
      </c>
      <c r="P183" s="22">
        <v>365214</v>
      </c>
      <c r="Q183" s="22">
        <v>0</v>
      </c>
      <c r="R183" s="22">
        <v>14888764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39421413</v>
      </c>
      <c r="F184" s="22">
        <v>0</v>
      </c>
      <c r="G184" s="22">
        <v>0</v>
      </c>
      <c r="H184" s="22">
        <v>0</v>
      </c>
      <c r="I184" s="22">
        <v>497701</v>
      </c>
      <c r="J184" s="22">
        <v>821047</v>
      </c>
      <c r="K184" s="22">
        <v>0</v>
      </c>
      <c r="L184" s="22">
        <v>-12319</v>
      </c>
      <c r="M184" s="22">
        <v>-1879131</v>
      </c>
      <c r="N184" s="22">
        <v>0</v>
      </c>
      <c r="O184" s="22">
        <v>371193</v>
      </c>
      <c r="P184" s="22">
        <v>0</v>
      </c>
      <c r="Q184" s="22">
        <v>0</v>
      </c>
      <c r="R184" s="22">
        <v>39219904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14846339</v>
      </c>
      <c r="F185" s="22">
        <v>0</v>
      </c>
      <c r="G185" s="22">
        <v>0</v>
      </c>
      <c r="H185" s="22">
        <v>0</v>
      </c>
      <c r="I185" s="22">
        <v>0</v>
      </c>
      <c r="J185" s="22">
        <v>1653091</v>
      </c>
      <c r="K185" s="22">
        <v>0</v>
      </c>
      <c r="L185" s="22">
        <v>-14981</v>
      </c>
      <c r="M185" s="22">
        <v>-1127385</v>
      </c>
      <c r="N185" s="22">
        <v>0</v>
      </c>
      <c r="O185" s="22">
        <v>142894</v>
      </c>
      <c r="P185" s="22">
        <v>0</v>
      </c>
      <c r="Q185" s="22">
        <v>0</v>
      </c>
      <c r="R185" s="22">
        <v>15499958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7256590</v>
      </c>
      <c r="F186" s="22">
        <v>0</v>
      </c>
      <c r="G186" s="22">
        <v>0</v>
      </c>
      <c r="H186" s="22">
        <v>0</v>
      </c>
      <c r="I186" s="22">
        <v>0</v>
      </c>
      <c r="J186" s="22">
        <v>1055822</v>
      </c>
      <c r="K186" s="22">
        <v>580250</v>
      </c>
      <c r="L186" s="22">
        <v>-139707</v>
      </c>
      <c r="M186" s="22">
        <v>-397441</v>
      </c>
      <c r="N186" s="22">
        <v>0</v>
      </c>
      <c r="O186" s="22">
        <v>119102</v>
      </c>
      <c r="P186" s="22">
        <v>0</v>
      </c>
      <c r="Q186" s="22">
        <v>0</v>
      </c>
      <c r="R186" s="22">
        <v>8474616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12335052</v>
      </c>
      <c r="F187" s="22">
        <v>0</v>
      </c>
      <c r="G187" s="22">
        <v>0</v>
      </c>
      <c r="H187" s="22">
        <v>0</v>
      </c>
      <c r="I187" s="22">
        <v>33798</v>
      </c>
      <c r="J187" s="22">
        <v>798492</v>
      </c>
      <c r="K187" s="22">
        <v>0</v>
      </c>
      <c r="L187" s="22">
        <v>0</v>
      </c>
      <c r="M187" s="22">
        <v>-563255</v>
      </c>
      <c r="N187" s="22">
        <v>0</v>
      </c>
      <c r="O187" s="22">
        <v>143233</v>
      </c>
      <c r="P187" s="22">
        <v>0</v>
      </c>
      <c r="Q187" s="22">
        <v>0</v>
      </c>
      <c r="R187" s="22">
        <v>12747320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35588833</v>
      </c>
      <c r="F188" s="22">
        <v>0</v>
      </c>
      <c r="G188" s="22">
        <v>0</v>
      </c>
      <c r="H188" s="22">
        <v>0</v>
      </c>
      <c r="I188" s="22">
        <v>62296</v>
      </c>
      <c r="J188" s="22">
        <v>1453184</v>
      </c>
      <c r="K188" s="22">
        <v>0</v>
      </c>
      <c r="L188" s="22">
        <v>0</v>
      </c>
      <c r="M188" s="22">
        <v>-1301911</v>
      </c>
      <c r="N188" s="22">
        <v>0</v>
      </c>
      <c r="O188" s="22">
        <v>170191</v>
      </c>
      <c r="P188" s="22">
        <v>0</v>
      </c>
      <c r="Q188" s="22">
        <v>4468333</v>
      </c>
      <c r="R188" s="22">
        <v>40440926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38720402</v>
      </c>
      <c r="F189" s="22">
        <v>0</v>
      </c>
      <c r="G189" s="22">
        <v>0</v>
      </c>
      <c r="H189" s="22">
        <v>0</v>
      </c>
      <c r="I189" s="22">
        <v>1207564</v>
      </c>
      <c r="J189" s="22">
        <v>1903579</v>
      </c>
      <c r="K189" s="22">
        <v>0</v>
      </c>
      <c r="L189" s="22">
        <v>-63923</v>
      </c>
      <c r="M189" s="22">
        <v>-2156694</v>
      </c>
      <c r="N189" s="22">
        <v>0</v>
      </c>
      <c r="O189" s="22">
        <v>1121560</v>
      </c>
      <c r="P189" s="22">
        <v>0</v>
      </c>
      <c r="Q189" s="22">
        <v>0</v>
      </c>
      <c r="R189" s="22">
        <v>40732488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6587545</v>
      </c>
      <c r="F190" s="22">
        <v>0</v>
      </c>
      <c r="G190" s="22">
        <v>0</v>
      </c>
      <c r="H190" s="22">
        <v>0</v>
      </c>
      <c r="I190" s="22">
        <v>223315</v>
      </c>
      <c r="J190" s="22">
        <v>730420</v>
      </c>
      <c r="K190" s="22">
        <v>0</v>
      </c>
      <c r="L190" s="22">
        <v>0</v>
      </c>
      <c r="M190" s="22">
        <v>-444148</v>
      </c>
      <c r="N190" s="22">
        <v>0</v>
      </c>
      <c r="O190" s="22">
        <v>46766</v>
      </c>
      <c r="P190" s="22">
        <v>0</v>
      </c>
      <c r="Q190" s="22">
        <v>0</v>
      </c>
      <c r="R190" s="22">
        <v>7143898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48421737</v>
      </c>
      <c r="F191" s="22">
        <v>0</v>
      </c>
      <c r="G191" s="22">
        <v>0</v>
      </c>
      <c r="H191" s="22">
        <v>0</v>
      </c>
      <c r="I191" s="22">
        <v>89566</v>
      </c>
      <c r="J191" s="22">
        <v>3836269</v>
      </c>
      <c r="K191" s="22">
        <v>248678</v>
      </c>
      <c r="L191" s="22">
        <v>0</v>
      </c>
      <c r="M191" s="22">
        <v>-3979873</v>
      </c>
      <c r="N191" s="22">
        <v>0</v>
      </c>
      <c r="O191" s="22">
        <v>897158</v>
      </c>
      <c r="P191" s="22">
        <v>0</v>
      </c>
      <c r="Q191" s="22">
        <v>0</v>
      </c>
      <c r="R191" s="22">
        <v>49513535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51157678</v>
      </c>
      <c r="F192" s="22">
        <v>0</v>
      </c>
      <c r="G192" s="22">
        <v>0</v>
      </c>
      <c r="H192" s="22">
        <v>0</v>
      </c>
      <c r="I192" s="22">
        <v>2919508</v>
      </c>
      <c r="J192" s="22">
        <v>142270</v>
      </c>
      <c r="K192" s="22">
        <v>16613</v>
      </c>
      <c r="L192" s="22">
        <v>-252512</v>
      </c>
      <c r="M192" s="22">
        <v>-2564705</v>
      </c>
      <c r="N192" s="22">
        <v>-108428</v>
      </c>
      <c r="O192" s="22">
        <v>722330</v>
      </c>
      <c r="P192" s="22">
        <v>108428</v>
      </c>
      <c r="Q192" s="22">
        <v>0</v>
      </c>
      <c r="R192" s="22">
        <v>52141182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16880093</v>
      </c>
      <c r="F193" s="22">
        <v>0</v>
      </c>
      <c r="G193" s="22">
        <v>0</v>
      </c>
      <c r="H193" s="22">
        <v>0</v>
      </c>
      <c r="I193" s="22">
        <v>1788416</v>
      </c>
      <c r="J193" s="22">
        <v>278310</v>
      </c>
      <c r="K193" s="22">
        <v>0</v>
      </c>
      <c r="L193" s="22">
        <v>0</v>
      </c>
      <c r="M193" s="22">
        <v>-791740</v>
      </c>
      <c r="N193" s="22">
        <v>0</v>
      </c>
      <c r="O193" s="22">
        <v>55191</v>
      </c>
      <c r="P193" s="22">
        <v>0</v>
      </c>
      <c r="Q193" s="22">
        <v>0</v>
      </c>
      <c r="R193" s="22">
        <v>18210270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18281310</v>
      </c>
      <c r="F194" s="22">
        <v>0</v>
      </c>
      <c r="G194" s="22">
        <v>0</v>
      </c>
      <c r="H194" s="22">
        <v>0</v>
      </c>
      <c r="I194" s="22">
        <v>219371</v>
      </c>
      <c r="J194" s="22">
        <v>452371</v>
      </c>
      <c r="K194" s="22">
        <v>0</v>
      </c>
      <c r="L194" s="22">
        <v>-375795</v>
      </c>
      <c r="M194" s="22">
        <v>-982381</v>
      </c>
      <c r="N194" s="22">
        <v>0</v>
      </c>
      <c r="O194" s="22">
        <v>376701</v>
      </c>
      <c r="P194" s="22">
        <v>0</v>
      </c>
      <c r="Q194" s="22">
        <v>-26881</v>
      </c>
      <c r="R194" s="22">
        <v>17944696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67013319</v>
      </c>
      <c r="F195" s="22">
        <v>0</v>
      </c>
      <c r="G195" s="22">
        <v>0</v>
      </c>
      <c r="H195" s="22">
        <v>0</v>
      </c>
      <c r="I195" s="22">
        <v>4092533</v>
      </c>
      <c r="J195" s="22">
        <v>8729003</v>
      </c>
      <c r="K195" s="22">
        <v>0</v>
      </c>
      <c r="L195" s="22">
        <v>-109320</v>
      </c>
      <c r="M195" s="22">
        <v>-2110891</v>
      </c>
      <c r="N195" s="22">
        <v>0</v>
      </c>
      <c r="O195" s="22">
        <v>0</v>
      </c>
      <c r="P195" s="22">
        <v>0</v>
      </c>
      <c r="Q195" s="22">
        <v>0</v>
      </c>
      <c r="R195" s="22">
        <v>77614644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13136685</v>
      </c>
      <c r="F196" s="22">
        <v>0</v>
      </c>
      <c r="G196" s="22">
        <v>0</v>
      </c>
      <c r="H196" s="22">
        <v>0</v>
      </c>
      <c r="I196" s="22">
        <v>55047</v>
      </c>
      <c r="J196" s="22">
        <v>1110410</v>
      </c>
      <c r="K196" s="22">
        <v>0</v>
      </c>
      <c r="L196" s="22">
        <v>-39075</v>
      </c>
      <c r="M196" s="22">
        <v>-469941</v>
      </c>
      <c r="N196" s="22">
        <v>0</v>
      </c>
      <c r="O196" s="22">
        <v>0</v>
      </c>
      <c r="P196" s="22">
        <v>0</v>
      </c>
      <c r="Q196" s="22">
        <v>0</v>
      </c>
      <c r="R196" s="22">
        <v>13793126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40542379</v>
      </c>
      <c r="F197" s="22">
        <v>0</v>
      </c>
      <c r="G197" s="22">
        <v>0</v>
      </c>
      <c r="H197" s="22">
        <v>0</v>
      </c>
      <c r="I197" s="22">
        <v>1180617</v>
      </c>
      <c r="J197" s="22">
        <v>1155666</v>
      </c>
      <c r="K197" s="22">
        <v>0</v>
      </c>
      <c r="L197" s="22">
        <v>-27258</v>
      </c>
      <c r="M197" s="22">
        <v>-2612746</v>
      </c>
      <c r="N197" s="22">
        <v>0</v>
      </c>
      <c r="O197" s="22">
        <v>1024088</v>
      </c>
      <c r="P197" s="22">
        <v>0</v>
      </c>
      <c r="Q197" s="22">
        <v>0</v>
      </c>
      <c r="R197" s="22">
        <v>41262746</v>
      </c>
    </row>
    <row r="198" spans="1:1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140733532</v>
      </c>
      <c r="F198" s="22">
        <v>0</v>
      </c>
      <c r="G198" s="22">
        <v>0</v>
      </c>
      <c r="H198" s="22">
        <v>0</v>
      </c>
      <c r="I198" s="22">
        <v>2194289</v>
      </c>
      <c r="J198" s="22">
        <v>4685332</v>
      </c>
      <c r="K198" s="22">
        <v>989897</v>
      </c>
      <c r="L198" s="22">
        <v>-150599</v>
      </c>
      <c r="M198" s="22">
        <v>-6451947</v>
      </c>
      <c r="N198" s="22">
        <v>0</v>
      </c>
      <c r="O198" s="22">
        <v>1215847</v>
      </c>
      <c r="P198" s="22">
        <v>0</v>
      </c>
      <c r="Q198" s="22">
        <v>-2026953</v>
      </c>
      <c r="R198" s="22">
        <v>141189398</v>
      </c>
    </row>
    <row r="199" spans="1:1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5034020</v>
      </c>
      <c r="F199" s="22">
        <v>0</v>
      </c>
      <c r="G199" s="22">
        <v>0</v>
      </c>
      <c r="H199" s="22">
        <v>0</v>
      </c>
      <c r="I199" s="22">
        <v>0</v>
      </c>
      <c r="J199" s="22">
        <v>249001</v>
      </c>
      <c r="K199" s="22">
        <v>0</v>
      </c>
      <c r="L199" s="22">
        <v>-51355</v>
      </c>
      <c r="M199" s="22">
        <v>-286629</v>
      </c>
      <c r="N199" s="22">
        <v>0</v>
      </c>
      <c r="O199" s="22">
        <v>35000</v>
      </c>
      <c r="P199" s="22">
        <v>0</v>
      </c>
      <c r="Q199" s="22">
        <v>0</v>
      </c>
      <c r="R199" s="22">
        <v>4980037</v>
      </c>
    </row>
    <row r="200" spans="1:1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5483867</v>
      </c>
      <c r="F200" s="22">
        <v>0</v>
      </c>
      <c r="G200" s="22">
        <v>0</v>
      </c>
      <c r="H200" s="22">
        <v>0</v>
      </c>
      <c r="I200" s="22">
        <v>0</v>
      </c>
      <c r="J200" s="22">
        <v>137413</v>
      </c>
      <c r="K200" s="22">
        <v>0</v>
      </c>
      <c r="L200" s="22">
        <v>-49745</v>
      </c>
      <c r="M200" s="22">
        <v>-274900</v>
      </c>
      <c r="N200" s="22">
        <v>0</v>
      </c>
      <c r="O200" s="22">
        <v>0</v>
      </c>
      <c r="P200" s="22">
        <v>0</v>
      </c>
      <c r="Q200" s="22">
        <v>2238</v>
      </c>
      <c r="R200" s="22">
        <v>5298873</v>
      </c>
    </row>
    <row r="201" spans="1:1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7593839</v>
      </c>
      <c r="F201" s="22">
        <v>0</v>
      </c>
      <c r="G201" s="22">
        <v>0</v>
      </c>
      <c r="H201" s="22">
        <v>0</v>
      </c>
      <c r="I201" s="22">
        <v>0</v>
      </c>
      <c r="J201" s="22">
        <v>82424</v>
      </c>
      <c r="K201" s="22">
        <v>0</v>
      </c>
      <c r="L201" s="22">
        <v>-34255</v>
      </c>
      <c r="M201" s="22">
        <v>-409510</v>
      </c>
      <c r="N201" s="22">
        <v>0</v>
      </c>
      <c r="O201" s="22">
        <v>96602</v>
      </c>
      <c r="P201" s="22">
        <v>0</v>
      </c>
      <c r="Q201" s="22">
        <v>0</v>
      </c>
      <c r="R201" s="22">
        <v>7329100</v>
      </c>
    </row>
    <row r="202" spans="1:1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4729855</v>
      </c>
      <c r="F202" s="22">
        <v>0</v>
      </c>
      <c r="G202" s="22">
        <v>0</v>
      </c>
      <c r="H202" s="22">
        <v>0</v>
      </c>
      <c r="I202" s="22">
        <v>0</v>
      </c>
      <c r="J202" s="22">
        <v>41721</v>
      </c>
      <c r="K202" s="22">
        <v>0</v>
      </c>
      <c r="L202" s="22">
        <v>0</v>
      </c>
      <c r="M202" s="22">
        <v>-159732</v>
      </c>
      <c r="N202" s="22">
        <v>0</v>
      </c>
      <c r="O202" s="22">
        <v>6570</v>
      </c>
      <c r="P202" s="22">
        <v>0</v>
      </c>
      <c r="Q202" s="22">
        <v>0</v>
      </c>
      <c r="R202" s="22">
        <v>4618414</v>
      </c>
    </row>
    <row r="203" spans="1:1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1998583</v>
      </c>
      <c r="F203" s="22">
        <v>0</v>
      </c>
      <c r="G203" s="22">
        <v>0</v>
      </c>
      <c r="H203" s="22">
        <v>0</v>
      </c>
      <c r="I203" s="22">
        <v>0</v>
      </c>
      <c r="J203" s="22">
        <v>36954</v>
      </c>
      <c r="K203" s="22">
        <v>0</v>
      </c>
      <c r="L203" s="22">
        <v>0</v>
      </c>
      <c r="M203" s="22">
        <v>-85634</v>
      </c>
      <c r="N203" s="22">
        <v>0</v>
      </c>
      <c r="O203" s="22">
        <v>0</v>
      </c>
      <c r="P203" s="22">
        <v>0</v>
      </c>
      <c r="Q203" s="22">
        <v>0</v>
      </c>
      <c r="R203" s="22">
        <v>1949903</v>
      </c>
    </row>
    <row r="204" spans="1:1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5485025</v>
      </c>
      <c r="F204" s="22">
        <v>0</v>
      </c>
      <c r="G204" s="22">
        <v>0</v>
      </c>
      <c r="H204" s="22">
        <v>0</v>
      </c>
      <c r="I204" s="22">
        <v>0</v>
      </c>
      <c r="J204" s="22">
        <v>258922</v>
      </c>
      <c r="K204" s="22">
        <v>0</v>
      </c>
      <c r="L204" s="22">
        <v>-37000</v>
      </c>
      <c r="M204" s="22">
        <v>-201267</v>
      </c>
      <c r="N204" s="22">
        <v>0</v>
      </c>
      <c r="O204" s="22">
        <v>0</v>
      </c>
      <c r="P204" s="22">
        <v>0</v>
      </c>
      <c r="Q204" s="22">
        <v>0</v>
      </c>
      <c r="R204" s="22">
        <v>5505680</v>
      </c>
    </row>
    <row r="205" spans="1:1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2621808</v>
      </c>
      <c r="F205" s="22">
        <v>0</v>
      </c>
      <c r="G205" s="22">
        <v>0</v>
      </c>
      <c r="H205" s="22">
        <v>0</v>
      </c>
      <c r="I205" s="22">
        <v>0</v>
      </c>
      <c r="J205" s="22">
        <v>198038</v>
      </c>
      <c r="K205" s="22">
        <v>56593</v>
      </c>
      <c r="L205" s="22">
        <v>0</v>
      </c>
      <c r="M205" s="22">
        <v>-93321</v>
      </c>
      <c r="N205" s="22">
        <v>0</v>
      </c>
      <c r="O205" s="22">
        <v>0</v>
      </c>
      <c r="P205" s="22">
        <v>0</v>
      </c>
      <c r="Q205" s="22">
        <v>0</v>
      </c>
      <c r="R205" s="22">
        <v>2783118</v>
      </c>
    </row>
    <row r="206" spans="1:1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7321188</v>
      </c>
      <c r="F206" s="22">
        <v>0</v>
      </c>
      <c r="G206" s="22">
        <v>0</v>
      </c>
      <c r="H206" s="22">
        <v>0</v>
      </c>
      <c r="I206" s="22">
        <v>0</v>
      </c>
      <c r="J206" s="22">
        <v>680840</v>
      </c>
      <c r="K206" s="22">
        <v>662728</v>
      </c>
      <c r="L206" s="22">
        <v>-83336</v>
      </c>
      <c r="M206" s="22">
        <v>-286948</v>
      </c>
      <c r="N206" s="22">
        <v>0</v>
      </c>
      <c r="O206" s="22">
        <v>20410</v>
      </c>
      <c r="P206" s="22">
        <v>0</v>
      </c>
      <c r="Q206" s="22">
        <v>70621</v>
      </c>
      <c r="R206" s="22">
        <v>8385503</v>
      </c>
    </row>
    <row r="207" spans="1:1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2861205</v>
      </c>
      <c r="F207" s="22">
        <v>0</v>
      </c>
      <c r="G207" s="22">
        <v>0</v>
      </c>
      <c r="H207" s="22">
        <v>0</v>
      </c>
      <c r="I207" s="22">
        <v>0</v>
      </c>
      <c r="J207" s="22">
        <v>168690</v>
      </c>
      <c r="K207" s="22">
        <v>0</v>
      </c>
      <c r="L207" s="22">
        <v>-11135</v>
      </c>
      <c r="M207" s="22">
        <v>-137567</v>
      </c>
      <c r="N207" s="22">
        <v>0</v>
      </c>
      <c r="O207" s="22">
        <v>9424</v>
      </c>
      <c r="P207" s="22">
        <v>0</v>
      </c>
      <c r="Q207" s="22">
        <v>0</v>
      </c>
      <c r="R207" s="22">
        <v>2890617</v>
      </c>
    </row>
    <row r="208" spans="1:1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4255196</v>
      </c>
      <c r="F208" s="22">
        <v>0</v>
      </c>
      <c r="G208" s="22">
        <v>0</v>
      </c>
      <c r="H208" s="22">
        <v>0</v>
      </c>
      <c r="I208" s="22">
        <v>0</v>
      </c>
      <c r="J208" s="22">
        <v>277984</v>
      </c>
      <c r="K208" s="22">
        <v>0</v>
      </c>
      <c r="L208" s="22">
        <v>0</v>
      </c>
      <c r="M208" s="22">
        <v>-146635</v>
      </c>
      <c r="N208" s="22">
        <v>0</v>
      </c>
      <c r="O208" s="22">
        <v>0</v>
      </c>
      <c r="P208" s="22">
        <v>0</v>
      </c>
      <c r="Q208" s="22">
        <v>0</v>
      </c>
      <c r="R208" s="22">
        <v>4386545</v>
      </c>
    </row>
    <row r="209" spans="1:1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8986115</v>
      </c>
      <c r="F209" s="22">
        <v>0</v>
      </c>
      <c r="G209" s="22">
        <v>0</v>
      </c>
      <c r="H209" s="22">
        <v>0</v>
      </c>
      <c r="I209" s="22">
        <v>0</v>
      </c>
      <c r="J209" s="22">
        <v>423426</v>
      </c>
      <c r="K209" s="22">
        <v>0</v>
      </c>
      <c r="L209" s="22">
        <v>-8744</v>
      </c>
      <c r="M209" s="22">
        <v>-445444</v>
      </c>
      <c r="N209" s="22">
        <v>0</v>
      </c>
      <c r="O209" s="22">
        <v>44210</v>
      </c>
      <c r="P209" s="22">
        <v>0</v>
      </c>
      <c r="Q209" s="22">
        <v>0</v>
      </c>
      <c r="R209" s="22">
        <v>8999563</v>
      </c>
    </row>
    <row r="210" spans="1:1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2660171</v>
      </c>
      <c r="F210" s="22">
        <v>0</v>
      </c>
      <c r="G210" s="22">
        <v>0</v>
      </c>
      <c r="H210" s="22">
        <v>0</v>
      </c>
      <c r="I210" s="22">
        <v>0</v>
      </c>
      <c r="J210" s="22">
        <v>76064</v>
      </c>
      <c r="K210" s="22">
        <v>0</v>
      </c>
      <c r="L210" s="22">
        <v>-4000</v>
      </c>
      <c r="M210" s="22">
        <v>-234865</v>
      </c>
      <c r="N210" s="22">
        <v>0</v>
      </c>
      <c r="O210" s="22">
        <v>23757</v>
      </c>
      <c r="P210" s="22">
        <v>0</v>
      </c>
      <c r="Q210" s="22">
        <v>0</v>
      </c>
      <c r="R210" s="22">
        <v>2521127</v>
      </c>
    </row>
    <row r="211" spans="1:1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2586436</v>
      </c>
      <c r="F211" s="22">
        <v>0</v>
      </c>
      <c r="G211" s="22">
        <v>0</v>
      </c>
      <c r="H211" s="22">
        <v>0</v>
      </c>
      <c r="I211" s="22">
        <v>0</v>
      </c>
      <c r="J211" s="22">
        <v>279794</v>
      </c>
      <c r="K211" s="22">
        <v>0</v>
      </c>
      <c r="L211" s="22">
        <v>0</v>
      </c>
      <c r="M211" s="22">
        <v>-125987</v>
      </c>
      <c r="N211" s="22">
        <v>0</v>
      </c>
      <c r="O211" s="22">
        <v>0</v>
      </c>
      <c r="P211" s="22">
        <v>0</v>
      </c>
      <c r="Q211" s="22">
        <v>0</v>
      </c>
      <c r="R211" s="22">
        <v>2740243</v>
      </c>
    </row>
    <row r="212" spans="1:1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4934496</v>
      </c>
      <c r="F212" s="22">
        <v>0</v>
      </c>
      <c r="G212" s="22">
        <v>0</v>
      </c>
      <c r="H212" s="22">
        <v>0</v>
      </c>
      <c r="I212" s="22">
        <v>0</v>
      </c>
      <c r="J212" s="22">
        <v>306318</v>
      </c>
      <c r="K212" s="22">
        <v>0</v>
      </c>
      <c r="L212" s="22">
        <v>0</v>
      </c>
      <c r="M212" s="22">
        <v>-199945</v>
      </c>
      <c r="N212" s="22">
        <v>0</v>
      </c>
      <c r="O212" s="22">
        <v>2614</v>
      </c>
      <c r="P212" s="22">
        <v>0</v>
      </c>
      <c r="Q212" s="22">
        <v>0</v>
      </c>
      <c r="R212" s="22">
        <v>5043483</v>
      </c>
    </row>
    <row r="213" spans="1:1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10431016</v>
      </c>
      <c r="F213" s="22">
        <v>0</v>
      </c>
      <c r="G213" s="22">
        <v>0</v>
      </c>
      <c r="H213" s="22">
        <v>0</v>
      </c>
      <c r="I213" s="22">
        <v>22506</v>
      </c>
      <c r="J213" s="22">
        <v>358562</v>
      </c>
      <c r="K213" s="22">
        <v>0</v>
      </c>
      <c r="L213" s="22">
        <v>0</v>
      </c>
      <c r="M213" s="22">
        <v>-596508</v>
      </c>
      <c r="N213" s="22">
        <v>0</v>
      </c>
      <c r="O213" s="22">
        <v>380405</v>
      </c>
      <c r="P213" s="22">
        <v>0</v>
      </c>
      <c r="Q213" s="22">
        <v>0</v>
      </c>
      <c r="R213" s="22">
        <v>10595981</v>
      </c>
    </row>
    <row r="214" spans="1:1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4737630</v>
      </c>
      <c r="F214" s="22">
        <v>0</v>
      </c>
      <c r="G214" s="22">
        <v>0</v>
      </c>
      <c r="H214" s="22">
        <v>0</v>
      </c>
      <c r="I214" s="22">
        <v>20560</v>
      </c>
      <c r="J214" s="22">
        <v>685295</v>
      </c>
      <c r="K214" s="22">
        <v>0</v>
      </c>
      <c r="L214" s="22">
        <v>0</v>
      </c>
      <c r="M214" s="22">
        <v>-319989</v>
      </c>
      <c r="N214" s="22">
        <v>0</v>
      </c>
      <c r="O214" s="22">
        <v>3018</v>
      </c>
      <c r="P214" s="22">
        <v>0</v>
      </c>
      <c r="Q214" s="22">
        <v>0</v>
      </c>
      <c r="R214" s="22">
        <v>5126514</v>
      </c>
    </row>
    <row r="215" spans="1:1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3861158</v>
      </c>
      <c r="F215" s="22">
        <v>0</v>
      </c>
      <c r="G215" s="22">
        <v>0</v>
      </c>
      <c r="H215" s="22">
        <v>0</v>
      </c>
      <c r="I215" s="22">
        <v>34736</v>
      </c>
      <c r="J215" s="22">
        <v>567671</v>
      </c>
      <c r="K215" s="22">
        <v>0</v>
      </c>
      <c r="L215" s="22">
        <v>0</v>
      </c>
      <c r="M215" s="22">
        <v>-198060</v>
      </c>
      <c r="N215" s="22">
        <v>0</v>
      </c>
      <c r="O215" s="22">
        <v>54199</v>
      </c>
      <c r="P215" s="22">
        <v>0</v>
      </c>
      <c r="Q215" s="22">
        <v>0</v>
      </c>
      <c r="R215" s="22">
        <v>4319704</v>
      </c>
    </row>
    <row r="216" spans="1:1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2909633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-140764</v>
      </c>
      <c r="N216" s="22">
        <v>0</v>
      </c>
      <c r="O216" s="22">
        <v>0</v>
      </c>
      <c r="P216" s="22">
        <v>0</v>
      </c>
      <c r="Q216" s="22">
        <v>0</v>
      </c>
      <c r="R216" s="22">
        <v>2768869</v>
      </c>
    </row>
    <row r="217" spans="1:1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8473728</v>
      </c>
      <c r="F217" s="22">
        <v>0</v>
      </c>
      <c r="G217" s="22">
        <v>0</v>
      </c>
      <c r="H217" s="22">
        <v>0</v>
      </c>
      <c r="I217" s="22">
        <v>0</v>
      </c>
      <c r="J217" s="22">
        <v>338711</v>
      </c>
      <c r="K217" s="22">
        <v>0</v>
      </c>
      <c r="L217" s="22">
        <v>0</v>
      </c>
      <c r="M217" s="22">
        <v>-564631</v>
      </c>
      <c r="N217" s="22">
        <v>0</v>
      </c>
      <c r="O217" s="22">
        <v>37093</v>
      </c>
      <c r="P217" s="22">
        <v>0</v>
      </c>
      <c r="Q217" s="22">
        <v>0</v>
      </c>
      <c r="R217" s="22">
        <v>8284901</v>
      </c>
    </row>
    <row r="218" spans="1:1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5120967</v>
      </c>
      <c r="F218" s="22">
        <v>0</v>
      </c>
      <c r="G218" s="22">
        <v>0</v>
      </c>
      <c r="H218" s="22">
        <v>0</v>
      </c>
      <c r="I218" s="22">
        <v>0</v>
      </c>
      <c r="J218" s="22">
        <v>676038</v>
      </c>
      <c r="K218" s="22">
        <v>0</v>
      </c>
      <c r="L218" s="22">
        <v>0</v>
      </c>
      <c r="M218" s="22">
        <v>-178061</v>
      </c>
      <c r="N218" s="22">
        <v>0</v>
      </c>
      <c r="O218" s="22">
        <v>0</v>
      </c>
      <c r="P218" s="22">
        <v>0</v>
      </c>
      <c r="Q218" s="22">
        <v>0</v>
      </c>
      <c r="R218" s="22">
        <v>5618944</v>
      </c>
    </row>
    <row r="219" spans="1:1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4263561</v>
      </c>
      <c r="F219" s="22">
        <v>0</v>
      </c>
      <c r="G219" s="22">
        <v>0</v>
      </c>
      <c r="H219" s="22">
        <v>0</v>
      </c>
      <c r="I219" s="22">
        <v>14000</v>
      </c>
      <c r="J219" s="22">
        <v>375295</v>
      </c>
      <c r="K219" s="22">
        <v>0</v>
      </c>
      <c r="L219" s="22">
        <v>-22599</v>
      </c>
      <c r="M219" s="22">
        <v>-198646</v>
      </c>
      <c r="N219" s="22">
        <v>0</v>
      </c>
      <c r="O219" s="22">
        <v>19198</v>
      </c>
      <c r="P219" s="22">
        <v>0</v>
      </c>
      <c r="Q219" s="22">
        <v>0</v>
      </c>
      <c r="R219" s="22">
        <v>4450809</v>
      </c>
    </row>
    <row r="220" spans="1:1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3442328</v>
      </c>
      <c r="F220" s="22">
        <v>0</v>
      </c>
      <c r="G220" s="22">
        <v>0</v>
      </c>
      <c r="H220" s="22">
        <v>0</v>
      </c>
      <c r="I220" s="22">
        <v>0</v>
      </c>
      <c r="J220" s="22">
        <v>359272</v>
      </c>
      <c r="K220" s="22">
        <v>0</v>
      </c>
      <c r="L220" s="22">
        <v>-9820</v>
      </c>
      <c r="M220" s="22">
        <v>-184518</v>
      </c>
      <c r="N220" s="22">
        <v>0</v>
      </c>
      <c r="O220" s="22">
        <v>34088</v>
      </c>
      <c r="P220" s="22">
        <v>0</v>
      </c>
      <c r="Q220" s="22">
        <v>0</v>
      </c>
      <c r="R220" s="22">
        <v>3641350</v>
      </c>
    </row>
    <row r="221" spans="1:1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4997316</v>
      </c>
      <c r="F221" s="22">
        <v>0</v>
      </c>
      <c r="G221" s="22">
        <v>0</v>
      </c>
      <c r="H221" s="22">
        <v>0</v>
      </c>
      <c r="I221" s="22">
        <v>0</v>
      </c>
      <c r="J221" s="22">
        <v>652125</v>
      </c>
      <c r="K221" s="22">
        <v>0</v>
      </c>
      <c r="L221" s="22">
        <v>-9500</v>
      </c>
      <c r="M221" s="22">
        <v>-323501</v>
      </c>
      <c r="N221" s="22">
        <v>0</v>
      </c>
      <c r="O221" s="22">
        <v>22593</v>
      </c>
      <c r="P221" s="22">
        <v>0</v>
      </c>
      <c r="Q221" s="22">
        <v>0</v>
      </c>
      <c r="R221" s="22">
        <v>5339033</v>
      </c>
    </row>
    <row r="222" spans="1:1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2793706</v>
      </c>
      <c r="F222" s="22">
        <v>0</v>
      </c>
      <c r="G222" s="22">
        <v>0</v>
      </c>
      <c r="H222" s="22">
        <v>0</v>
      </c>
      <c r="I222" s="22">
        <v>0</v>
      </c>
      <c r="J222" s="22">
        <v>24681</v>
      </c>
      <c r="K222" s="22">
        <v>0</v>
      </c>
      <c r="L222" s="22">
        <v>0</v>
      </c>
      <c r="M222" s="22">
        <v>-147654</v>
      </c>
      <c r="N222" s="22">
        <v>0</v>
      </c>
      <c r="O222" s="22">
        <v>0</v>
      </c>
      <c r="P222" s="22">
        <v>0</v>
      </c>
      <c r="Q222" s="22">
        <v>0</v>
      </c>
      <c r="R222" s="22">
        <v>2670733</v>
      </c>
    </row>
    <row r="223" spans="1:1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11731952</v>
      </c>
      <c r="F223" s="22">
        <v>0</v>
      </c>
      <c r="G223" s="22">
        <v>0</v>
      </c>
      <c r="H223" s="22">
        <v>0</v>
      </c>
      <c r="I223" s="22">
        <v>0</v>
      </c>
      <c r="J223" s="22">
        <v>1716168</v>
      </c>
      <c r="K223" s="22">
        <v>0</v>
      </c>
      <c r="L223" s="22">
        <v>-14416</v>
      </c>
      <c r="M223" s="22">
        <v>-458315</v>
      </c>
      <c r="N223" s="22">
        <v>-423962</v>
      </c>
      <c r="O223" s="22">
        <v>366185</v>
      </c>
      <c r="P223" s="22">
        <v>423962</v>
      </c>
      <c r="Q223" s="22">
        <v>0</v>
      </c>
      <c r="R223" s="22">
        <v>13341574</v>
      </c>
    </row>
    <row r="224" spans="1:1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7077371</v>
      </c>
      <c r="F224" s="22">
        <v>0</v>
      </c>
      <c r="G224" s="22">
        <v>0</v>
      </c>
      <c r="H224" s="22">
        <v>0</v>
      </c>
      <c r="I224" s="22">
        <v>0</v>
      </c>
      <c r="J224" s="22">
        <v>90032</v>
      </c>
      <c r="K224" s="22">
        <v>0</v>
      </c>
      <c r="L224" s="22">
        <v>0</v>
      </c>
      <c r="M224" s="22">
        <v>-291079</v>
      </c>
      <c r="N224" s="22">
        <v>0</v>
      </c>
      <c r="O224" s="22">
        <v>0</v>
      </c>
      <c r="P224" s="22">
        <v>0</v>
      </c>
      <c r="Q224" s="22">
        <v>0</v>
      </c>
      <c r="R224" s="22">
        <v>6876324</v>
      </c>
    </row>
    <row r="225" spans="1:1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2666036</v>
      </c>
      <c r="F225" s="22">
        <v>0</v>
      </c>
      <c r="G225" s="22">
        <v>0</v>
      </c>
      <c r="H225" s="22">
        <v>0</v>
      </c>
      <c r="I225" s="22">
        <v>0</v>
      </c>
      <c r="J225" s="22">
        <v>319173</v>
      </c>
      <c r="K225" s="22">
        <v>0</v>
      </c>
      <c r="L225" s="22">
        <v>0</v>
      </c>
      <c r="M225" s="22">
        <v>-129252</v>
      </c>
      <c r="N225" s="22">
        <v>0</v>
      </c>
      <c r="O225" s="22">
        <v>0</v>
      </c>
      <c r="P225" s="22">
        <v>0</v>
      </c>
      <c r="Q225" s="22">
        <v>0</v>
      </c>
      <c r="R225" s="22">
        <v>2855957</v>
      </c>
    </row>
    <row r="226" spans="1:1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4589366</v>
      </c>
      <c r="F226" s="22">
        <v>0</v>
      </c>
      <c r="G226" s="22">
        <v>0</v>
      </c>
      <c r="H226" s="22">
        <v>0</v>
      </c>
      <c r="I226" s="22">
        <v>0</v>
      </c>
      <c r="J226" s="22">
        <v>779094</v>
      </c>
      <c r="K226" s="22">
        <v>0</v>
      </c>
      <c r="L226" s="22">
        <v>0</v>
      </c>
      <c r="M226" s="22">
        <v>-166549</v>
      </c>
      <c r="N226" s="22">
        <v>0</v>
      </c>
      <c r="O226" s="22">
        <v>41886</v>
      </c>
      <c r="P226" s="22">
        <v>0</v>
      </c>
      <c r="Q226" s="22">
        <v>0</v>
      </c>
      <c r="R226" s="22">
        <v>5243797</v>
      </c>
    </row>
    <row r="227" spans="1:1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3084320</v>
      </c>
      <c r="F227" s="22">
        <v>0</v>
      </c>
      <c r="G227" s="22">
        <v>0</v>
      </c>
      <c r="H227" s="22">
        <v>0</v>
      </c>
      <c r="I227" s="22">
        <v>0</v>
      </c>
      <c r="J227" s="22">
        <v>34338</v>
      </c>
      <c r="K227" s="22">
        <v>0</v>
      </c>
      <c r="L227" s="22">
        <v>0</v>
      </c>
      <c r="M227" s="22">
        <v>-126494</v>
      </c>
      <c r="N227" s="22">
        <v>0</v>
      </c>
      <c r="O227" s="22">
        <v>0</v>
      </c>
      <c r="P227" s="22">
        <v>0</v>
      </c>
      <c r="Q227" s="22">
        <v>0</v>
      </c>
      <c r="R227" s="22">
        <v>2992164</v>
      </c>
    </row>
    <row r="228" spans="1:1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3964654</v>
      </c>
      <c r="F228" s="22">
        <v>0</v>
      </c>
      <c r="G228" s="22">
        <v>0</v>
      </c>
      <c r="H228" s="22">
        <v>0</v>
      </c>
      <c r="I228" s="22">
        <v>0</v>
      </c>
      <c r="J228" s="22">
        <v>11294</v>
      </c>
      <c r="K228" s="22">
        <v>0</v>
      </c>
      <c r="L228" s="22">
        <v>0</v>
      </c>
      <c r="M228" s="22">
        <v>-116476</v>
      </c>
      <c r="N228" s="22">
        <v>0</v>
      </c>
      <c r="O228" s="22">
        <v>0</v>
      </c>
      <c r="P228" s="22">
        <v>0</v>
      </c>
      <c r="Q228" s="22">
        <v>0</v>
      </c>
      <c r="R228" s="22">
        <v>3859472</v>
      </c>
    </row>
    <row r="229" spans="1:1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7495793</v>
      </c>
      <c r="F229" s="22">
        <v>0</v>
      </c>
      <c r="G229" s="22">
        <v>0</v>
      </c>
      <c r="H229" s="22">
        <v>0</v>
      </c>
      <c r="I229" s="22">
        <v>0</v>
      </c>
      <c r="J229" s="22">
        <v>772429</v>
      </c>
      <c r="K229" s="22">
        <v>0</v>
      </c>
      <c r="L229" s="22">
        <v>-75020</v>
      </c>
      <c r="M229" s="22">
        <v>-346652</v>
      </c>
      <c r="N229" s="22">
        <v>0</v>
      </c>
      <c r="O229" s="22">
        <v>0</v>
      </c>
      <c r="P229" s="22">
        <v>0</v>
      </c>
      <c r="Q229" s="22">
        <v>0</v>
      </c>
      <c r="R229" s="22">
        <v>7846550</v>
      </c>
    </row>
    <row r="230" spans="1:1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3298757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-8924</v>
      </c>
      <c r="M230" s="22">
        <v>-137932</v>
      </c>
      <c r="N230" s="22">
        <v>0</v>
      </c>
      <c r="O230" s="22">
        <v>153194</v>
      </c>
      <c r="P230" s="22">
        <v>0</v>
      </c>
      <c r="Q230" s="22">
        <v>0</v>
      </c>
      <c r="R230" s="22">
        <v>3305095</v>
      </c>
    </row>
    <row r="231" spans="1:1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1767274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-91989</v>
      </c>
      <c r="N231" s="22">
        <v>0</v>
      </c>
      <c r="O231" s="22">
        <v>0</v>
      </c>
      <c r="P231" s="22">
        <v>0</v>
      </c>
      <c r="Q231" s="22">
        <v>0</v>
      </c>
      <c r="R231" s="22">
        <v>1675285</v>
      </c>
    </row>
    <row r="232" spans="1:1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4011184</v>
      </c>
      <c r="F232" s="22">
        <v>0</v>
      </c>
      <c r="G232" s="22">
        <v>0</v>
      </c>
      <c r="H232" s="22">
        <v>0</v>
      </c>
      <c r="I232" s="22">
        <v>0</v>
      </c>
      <c r="J232" s="22">
        <v>9473</v>
      </c>
      <c r="K232" s="22">
        <v>0</v>
      </c>
      <c r="L232" s="22">
        <v>0</v>
      </c>
      <c r="M232" s="22">
        <v>-206005</v>
      </c>
      <c r="N232" s="22">
        <v>0</v>
      </c>
      <c r="O232" s="22">
        <v>0</v>
      </c>
      <c r="P232" s="22">
        <v>0</v>
      </c>
      <c r="Q232" s="22">
        <v>0</v>
      </c>
      <c r="R232" s="22">
        <v>3814652</v>
      </c>
    </row>
    <row r="233" spans="1:1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16180465</v>
      </c>
      <c r="F233" s="22">
        <v>0</v>
      </c>
      <c r="G233" s="22">
        <v>0</v>
      </c>
      <c r="H233" s="22">
        <v>0</v>
      </c>
      <c r="I233" s="22">
        <v>0</v>
      </c>
      <c r="J233" s="22">
        <v>598159</v>
      </c>
      <c r="K233" s="22">
        <v>0</v>
      </c>
      <c r="L233" s="22">
        <v>-1561</v>
      </c>
      <c r="M233" s="22">
        <v>-604088</v>
      </c>
      <c r="N233" s="22">
        <v>0</v>
      </c>
      <c r="O233" s="22">
        <v>0</v>
      </c>
      <c r="P233" s="22">
        <v>0</v>
      </c>
      <c r="Q233" s="22">
        <v>0</v>
      </c>
      <c r="R233" s="22">
        <v>16172975</v>
      </c>
    </row>
    <row r="234" spans="1:1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3328048</v>
      </c>
      <c r="F234" s="22">
        <v>0</v>
      </c>
      <c r="G234" s="22">
        <v>0</v>
      </c>
      <c r="H234" s="22">
        <v>0</v>
      </c>
      <c r="I234" s="22">
        <v>0</v>
      </c>
      <c r="J234" s="22">
        <v>51334</v>
      </c>
      <c r="K234" s="22">
        <v>0</v>
      </c>
      <c r="L234" s="22">
        <v>-1300</v>
      </c>
      <c r="M234" s="22">
        <v>-154880</v>
      </c>
      <c r="N234" s="22">
        <v>0</v>
      </c>
      <c r="O234" s="22">
        <v>0</v>
      </c>
      <c r="P234" s="22">
        <v>0</v>
      </c>
      <c r="Q234" s="22">
        <v>0</v>
      </c>
      <c r="R234" s="22">
        <v>3223202</v>
      </c>
    </row>
    <row r="235" spans="1:1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3244331</v>
      </c>
      <c r="F235" s="22">
        <v>0</v>
      </c>
      <c r="G235" s="22">
        <v>0</v>
      </c>
      <c r="H235" s="22">
        <v>0</v>
      </c>
      <c r="I235" s="22">
        <v>0</v>
      </c>
      <c r="J235" s="22">
        <v>183448</v>
      </c>
      <c r="K235" s="22">
        <v>0</v>
      </c>
      <c r="L235" s="22">
        <v>0</v>
      </c>
      <c r="M235" s="22">
        <v>-150008</v>
      </c>
      <c r="N235" s="22">
        <v>0</v>
      </c>
      <c r="O235" s="22">
        <v>0</v>
      </c>
      <c r="P235" s="22">
        <v>0</v>
      </c>
      <c r="Q235" s="22">
        <v>0</v>
      </c>
      <c r="R235" s="22">
        <v>3277771</v>
      </c>
    </row>
    <row r="236" spans="1:1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5204591</v>
      </c>
      <c r="F236" s="22">
        <v>0</v>
      </c>
      <c r="G236" s="22">
        <v>0</v>
      </c>
      <c r="H236" s="22">
        <v>0</v>
      </c>
      <c r="I236" s="22">
        <v>42365</v>
      </c>
      <c r="J236" s="22">
        <v>195483</v>
      </c>
      <c r="K236" s="22">
        <v>0</v>
      </c>
      <c r="L236" s="22">
        <v>0</v>
      </c>
      <c r="M236" s="22">
        <v>-192660</v>
      </c>
      <c r="N236" s="22">
        <v>0</v>
      </c>
      <c r="O236" s="22">
        <v>24584</v>
      </c>
      <c r="P236" s="22">
        <v>0</v>
      </c>
      <c r="Q236" s="22">
        <v>0</v>
      </c>
      <c r="R236" s="22">
        <v>5274363</v>
      </c>
    </row>
    <row r="237" spans="1:1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2599952</v>
      </c>
      <c r="F237" s="22">
        <v>0</v>
      </c>
      <c r="G237" s="22">
        <v>0</v>
      </c>
      <c r="H237" s="22">
        <v>0</v>
      </c>
      <c r="I237" s="22">
        <v>0</v>
      </c>
      <c r="J237" s="22">
        <v>18389</v>
      </c>
      <c r="K237" s="22">
        <v>0</v>
      </c>
      <c r="L237" s="22">
        <v>0</v>
      </c>
      <c r="M237" s="22">
        <v>-104805</v>
      </c>
      <c r="N237" s="22">
        <v>0</v>
      </c>
      <c r="O237" s="22">
        <v>0</v>
      </c>
      <c r="P237" s="22">
        <v>0</v>
      </c>
      <c r="Q237" s="22">
        <v>0</v>
      </c>
      <c r="R237" s="22">
        <v>2513536</v>
      </c>
    </row>
    <row r="238" spans="1:1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3438336</v>
      </c>
      <c r="F238" s="22">
        <v>0</v>
      </c>
      <c r="G238" s="22">
        <v>0</v>
      </c>
      <c r="H238" s="22">
        <v>0</v>
      </c>
      <c r="I238" s="22">
        <v>0</v>
      </c>
      <c r="J238" s="22">
        <v>89426</v>
      </c>
      <c r="K238" s="22">
        <v>0</v>
      </c>
      <c r="L238" s="22">
        <v>0</v>
      </c>
      <c r="M238" s="22">
        <v>-120137</v>
      </c>
      <c r="N238" s="22">
        <v>0</v>
      </c>
      <c r="O238" s="22">
        <v>0</v>
      </c>
      <c r="P238" s="22">
        <v>0</v>
      </c>
      <c r="Q238" s="22">
        <v>0</v>
      </c>
      <c r="R238" s="22">
        <v>3407625</v>
      </c>
    </row>
    <row r="239" spans="1:1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10731848</v>
      </c>
      <c r="F239" s="22">
        <v>0</v>
      </c>
      <c r="G239" s="22">
        <v>0</v>
      </c>
      <c r="H239" s="22">
        <v>0</v>
      </c>
      <c r="I239" s="22">
        <v>0</v>
      </c>
      <c r="J239" s="22">
        <v>5884409</v>
      </c>
      <c r="K239" s="22">
        <v>0</v>
      </c>
      <c r="L239" s="22">
        <v>-92150</v>
      </c>
      <c r="M239" s="22">
        <v>-261319</v>
      </c>
      <c r="N239" s="22">
        <v>0</v>
      </c>
      <c r="O239" s="22">
        <v>15141</v>
      </c>
      <c r="P239" s="22">
        <v>0</v>
      </c>
      <c r="Q239" s="22">
        <v>-600000</v>
      </c>
      <c r="R239" s="22">
        <v>15677929</v>
      </c>
    </row>
    <row r="240" spans="1:1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12797023</v>
      </c>
      <c r="F240" s="22">
        <v>0</v>
      </c>
      <c r="G240" s="22">
        <v>0</v>
      </c>
      <c r="H240" s="22">
        <v>0</v>
      </c>
      <c r="I240" s="22">
        <v>110782</v>
      </c>
      <c r="J240" s="22">
        <v>287801</v>
      </c>
      <c r="K240" s="22">
        <v>0</v>
      </c>
      <c r="L240" s="22">
        <v>-142146</v>
      </c>
      <c r="M240" s="22">
        <v>-538828</v>
      </c>
      <c r="N240" s="22">
        <v>0</v>
      </c>
      <c r="O240" s="22">
        <v>737827</v>
      </c>
      <c r="P240" s="22">
        <v>0</v>
      </c>
      <c r="Q240" s="22">
        <v>0</v>
      </c>
      <c r="R240" s="22">
        <v>13252459</v>
      </c>
    </row>
    <row r="241" spans="1:1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3515574</v>
      </c>
      <c r="F241" s="22">
        <v>0</v>
      </c>
      <c r="G241" s="22">
        <v>0</v>
      </c>
      <c r="H241" s="22">
        <v>0</v>
      </c>
      <c r="I241" s="22">
        <v>0</v>
      </c>
      <c r="J241" s="22">
        <v>31156</v>
      </c>
      <c r="K241" s="22">
        <v>0</v>
      </c>
      <c r="L241" s="22">
        <v>0</v>
      </c>
      <c r="M241" s="22">
        <v>-186848</v>
      </c>
      <c r="N241" s="22">
        <v>0</v>
      </c>
      <c r="O241" s="22">
        <v>0</v>
      </c>
      <c r="P241" s="22">
        <v>0</v>
      </c>
      <c r="Q241" s="22">
        <v>0</v>
      </c>
      <c r="R241" s="22">
        <v>3359882</v>
      </c>
    </row>
    <row r="242" spans="1:1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4127877</v>
      </c>
      <c r="F242" s="22">
        <v>0</v>
      </c>
      <c r="G242" s="22">
        <v>0</v>
      </c>
      <c r="H242" s="22">
        <v>0</v>
      </c>
      <c r="I242" s="22">
        <v>18785</v>
      </c>
      <c r="J242" s="22">
        <v>97875</v>
      </c>
      <c r="K242" s="22">
        <v>0</v>
      </c>
      <c r="L242" s="22">
        <v>0</v>
      </c>
      <c r="M242" s="22">
        <v>-214985</v>
      </c>
      <c r="N242" s="22">
        <v>0</v>
      </c>
      <c r="O242" s="22">
        <v>16682</v>
      </c>
      <c r="P242" s="22">
        <v>0</v>
      </c>
      <c r="Q242" s="22">
        <v>0</v>
      </c>
      <c r="R242" s="22">
        <v>4046234</v>
      </c>
    </row>
    <row r="243" spans="1:1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5332991</v>
      </c>
      <c r="F243" s="22">
        <v>0</v>
      </c>
      <c r="G243" s="22">
        <v>0</v>
      </c>
      <c r="H243" s="22">
        <v>0</v>
      </c>
      <c r="I243" s="22">
        <v>0</v>
      </c>
      <c r="J243" s="22">
        <v>330817</v>
      </c>
      <c r="K243" s="22">
        <v>0</v>
      </c>
      <c r="L243" s="22">
        <v>-3424</v>
      </c>
      <c r="M243" s="22">
        <v>-269403</v>
      </c>
      <c r="N243" s="22">
        <v>0</v>
      </c>
      <c r="O243" s="22">
        <v>0</v>
      </c>
      <c r="P243" s="22">
        <v>0</v>
      </c>
      <c r="Q243" s="22">
        <v>0</v>
      </c>
      <c r="R243" s="22">
        <v>5390981</v>
      </c>
    </row>
    <row r="244" spans="1:1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2983340</v>
      </c>
      <c r="F244" s="22">
        <v>0</v>
      </c>
      <c r="G244" s="22">
        <v>0</v>
      </c>
      <c r="H244" s="22">
        <v>0</v>
      </c>
      <c r="I244" s="22">
        <v>0</v>
      </c>
      <c r="J244" s="22">
        <v>619784</v>
      </c>
      <c r="K244" s="22">
        <v>0</v>
      </c>
      <c r="L244" s="22">
        <v>0</v>
      </c>
      <c r="M244" s="22">
        <v>-217025</v>
      </c>
      <c r="N244" s="22">
        <v>0</v>
      </c>
      <c r="O244" s="22">
        <v>0</v>
      </c>
      <c r="P244" s="22">
        <v>0</v>
      </c>
      <c r="Q244" s="22">
        <v>0</v>
      </c>
      <c r="R244" s="22">
        <v>3386099</v>
      </c>
    </row>
    <row r="245" spans="1:1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1457797</v>
      </c>
      <c r="F245" s="22">
        <v>0</v>
      </c>
      <c r="G245" s="22">
        <v>0</v>
      </c>
      <c r="H245" s="22">
        <v>0</v>
      </c>
      <c r="I245" s="22">
        <v>0</v>
      </c>
      <c r="J245" s="22">
        <v>16665</v>
      </c>
      <c r="K245" s="22">
        <v>0</v>
      </c>
      <c r="L245" s="22">
        <v>0</v>
      </c>
      <c r="M245" s="22">
        <v>-47365</v>
      </c>
      <c r="N245" s="22">
        <v>0</v>
      </c>
      <c r="O245" s="22">
        <v>0</v>
      </c>
      <c r="P245" s="22">
        <v>0</v>
      </c>
      <c r="Q245" s="22">
        <v>0</v>
      </c>
      <c r="R245" s="22">
        <v>1427097</v>
      </c>
    </row>
    <row r="246" spans="1:1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2123758</v>
      </c>
      <c r="F246" s="22">
        <v>0</v>
      </c>
      <c r="G246" s="22">
        <v>0</v>
      </c>
      <c r="H246" s="22">
        <v>0</v>
      </c>
      <c r="I246" s="22">
        <v>0</v>
      </c>
      <c r="J246" s="22">
        <v>52780</v>
      </c>
      <c r="K246" s="22">
        <v>22321</v>
      </c>
      <c r="L246" s="22">
        <v>0</v>
      </c>
      <c r="M246" s="22">
        <v>-123031</v>
      </c>
      <c r="N246" s="22">
        <v>0</v>
      </c>
      <c r="O246" s="22">
        <v>0</v>
      </c>
      <c r="P246" s="22">
        <v>0</v>
      </c>
      <c r="Q246" s="22">
        <v>0</v>
      </c>
      <c r="R246" s="22">
        <v>2075828</v>
      </c>
    </row>
    <row r="247" spans="1:1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4191940</v>
      </c>
      <c r="F247" s="22">
        <v>0</v>
      </c>
      <c r="G247" s="22">
        <v>0</v>
      </c>
      <c r="H247" s="22">
        <v>0</v>
      </c>
      <c r="I247" s="22">
        <v>0</v>
      </c>
      <c r="J247" s="22">
        <v>30513</v>
      </c>
      <c r="K247" s="22">
        <v>0</v>
      </c>
      <c r="L247" s="22">
        <v>-2160</v>
      </c>
      <c r="M247" s="22">
        <v>-222432</v>
      </c>
      <c r="N247" s="22">
        <v>0</v>
      </c>
      <c r="O247" s="22">
        <v>86894</v>
      </c>
      <c r="P247" s="22">
        <v>0</v>
      </c>
      <c r="Q247" s="22">
        <v>0</v>
      </c>
      <c r="R247" s="22">
        <v>4084755</v>
      </c>
    </row>
    <row r="248" spans="1:1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1764550</v>
      </c>
      <c r="F248" s="22">
        <v>0</v>
      </c>
      <c r="G248" s="22">
        <v>0</v>
      </c>
      <c r="H248" s="22">
        <v>0</v>
      </c>
      <c r="I248" s="22">
        <v>0</v>
      </c>
      <c r="J248" s="22">
        <v>292728</v>
      </c>
      <c r="K248" s="22">
        <v>0</v>
      </c>
      <c r="L248" s="22">
        <v>-7583</v>
      </c>
      <c r="M248" s="22">
        <v>-84738</v>
      </c>
      <c r="N248" s="22">
        <v>0</v>
      </c>
      <c r="O248" s="22">
        <v>0</v>
      </c>
      <c r="P248" s="22">
        <v>0</v>
      </c>
      <c r="Q248" s="22">
        <v>0</v>
      </c>
      <c r="R248" s="22">
        <v>1964957</v>
      </c>
    </row>
    <row r="249" spans="1:1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3420056</v>
      </c>
      <c r="F249" s="22">
        <v>0</v>
      </c>
      <c r="G249" s="22">
        <v>0</v>
      </c>
      <c r="H249" s="22">
        <v>0</v>
      </c>
      <c r="I249" s="22">
        <v>0</v>
      </c>
      <c r="J249" s="22">
        <v>202304</v>
      </c>
      <c r="K249" s="22">
        <v>0</v>
      </c>
      <c r="L249" s="22">
        <v>0</v>
      </c>
      <c r="M249" s="22">
        <v>-95786</v>
      </c>
      <c r="N249" s="22">
        <v>0</v>
      </c>
      <c r="O249" s="22">
        <v>0</v>
      </c>
      <c r="P249" s="22">
        <v>0</v>
      </c>
      <c r="Q249" s="22">
        <v>0</v>
      </c>
      <c r="R249" s="22">
        <v>3526574</v>
      </c>
    </row>
    <row r="250" spans="1:1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8361486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-323197</v>
      </c>
      <c r="N250" s="22">
        <v>0</v>
      </c>
      <c r="O250" s="22">
        <v>0</v>
      </c>
      <c r="P250" s="22">
        <v>0</v>
      </c>
      <c r="Q250" s="22">
        <v>0</v>
      </c>
      <c r="R250" s="22">
        <v>8038289</v>
      </c>
    </row>
    <row r="251" spans="1:1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2699714</v>
      </c>
      <c r="F251" s="22">
        <v>0</v>
      </c>
      <c r="G251" s="22">
        <v>0</v>
      </c>
      <c r="H251" s="22">
        <v>0</v>
      </c>
      <c r="I251" s="22">
        <v>40000</v>
      </c>
      <c r="J251" s="22">
        <v>59839</v>
      </c>
      <c r="K251" s="22">
        <v>0</v>
      </c>
      <c r="L251" s="22">
        <v>-3528</v>
      </c>
      <c r="M251" s="22">
        <v>-136160</v>
      </c>
      <c r="N251" s="22">
        <v>0</v>
      </c>
      <c r="O251" s="22">
        <v>569933</v>
      </c>
      <c r="P251" s="22">
        <v>0</v>
      </c>
      <c r="Q251" s="22">
        <v>0</v>
      </c>
      <c r="R251" s="22">
        <v>3229798</v>
      </c>
    </row>
    <row r="252" spans="1:1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3449973</v>
      </c>
      <c r="F252" s="22">
        <v>0</v>
      </c>
      <c r="G252" s="22">
        <v>0</v>
      </c>
      <c r="H252" s="22">
        <v>0</v>
      </c>
      <c r="I252" s="22">
        <v>0</v>
      </c>
      <c r="J252" s="22">
        <v>45172</v>
      </c>
      <c r="K252" s="22">
        <v>0</v>
      </c>
      <c r="L252" s="22">
        <v>0</v>
      </c>
      <c r="M252" s="22">
        <v>-149541</v>
      </c>
      <c r="N252" s="22">
        <v>0</v>
      </c>
      <c r="O252" s="22">
        <v>21159</v>
      </c>
      <c r="P252" s="22">
        <v>0</v>
      </c>
      <c r="Q252" s="22">
        <v>0</v>
      </c>
      <c r="R252" s="22">
        <v>3366763</v>
      </c>
    </row>
    <row r="253" spans="1:1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4468256</v>
      </c>
      <c r="F253" s="22">
        <v>0</v>
      </c>
      <c r="G253" s="22">
        <v>0</v>
      </c>
      <c r="H253" s="22">
        <v>0</v>
      </c>
      <c r="I253" s="22">
        <v>19539</v>
      </c>
      <c r="J253" s="22">
        <v>685910</v>
      </c>
      <c r="K253" s="22">
        <v>0</v>
      </c>
      <c r="L253" s="22">
        <v>0</v>
      </c>
      <c r="M253" s="22">
        <v>-173810</v>
      </c>
      <c r="N253" s="22">
        <v>0</v>
      </c>
      <c r="O253" s="22">
        <v>6341</v>
      </c>
      <c r="P253" s="22">
        <v>0</v>
      </c>
      <c r="Q253" s="22">
        <v>0</v>
      </c>
      <c r="R253" s="22">
        <v>5006236</v>
      </c>
    </row>
    <row r="254" spans="1:1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5487461</v>
      </c>
      <c r="F254" s="22">
        <v>0</v>
      </c>
      <c r="G254" s="22">
        <v>0</v>
      </c>
      <c r="H254" s="22">
        <v>0</v>
      </c>
      <c r="I254" s="22">
        <v>0</v>
      </c>
      <c r="J254" s="22">
        <v>179976</v>
      </c>
      <c r="K254" s="22">
        <v>0</v>
      </c>
      <c r="L254" s="22">
        <v>0</v>
      </c>
      <c r="M254" s="22">
        <v>-270535</v>
      </c>
      <c r="N254" s="22">
        <v>0</v>
      </c>
      <c r="O254" s="22">
        <v>44711</v>
      </c>
      <c r="P254" s="22">
        <v>0</v>
      </c>
      <c r="Q254" s="22">
        <v>0</v>
      </c>
      <c r="R254" s="22">
        <v>5441613</v>
      </c>
    </row>
    <row r="255" spans="1:1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3525602</v>
      </c>
      <c r="F255" s="22">
        <v>0</v>
      </c>
      <c r="G255" s="22">
        <v>0</v>
      </c>
      <c r="H255" s="22">
        <v>0</v>
      </c>
      <c r="I255" s="22">
        <v>0</v>
      </c>
      <c r="J255" s="22">
        <v>141868</v>
      </c>
      <c r="K255" s="22">
        <v>0</v>
      </c>
      <c r="L255" s="22">
        <v>0</v>
      </c>
      <c r="M255" s="22">
        <v>-153667</v>
      </c>
      <c r="N255" s="22">
        <v>0</v>
      </c>
      <c r="O255" s="22">
        <v>0</v>
      </c>
      <c r="P255" s="22">
        <v>0</v>
      </c>
      <c r="Q255" s="22">
        <v>0</v>
      </c>
      <c r="R255" s="22">
        <v>3513803</v>
      </c>
    </row>
    <row r="256" spans="1:1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4663274</v>
      </c>
      <c r="F256" s="22">
        <v>0</v>
      </c>
      <c r="G256" s="22">
        <v>0</v>
      </c>
      <c r="H256" s="22">
        <v>0</v>
      </c>
      <c r="I256" s="22">
        <v>7910</v>
      </c>
      <c r="J256" s="22">
        <v>482456</v>
      </c>
      <c r="K256" s="22">
        <v>0</v>
      </c>
      <c r="L256" s="22">
        <v>0</v>
      </c>
      <c r="M256" s="22">
        <v>-235066</v>
      </c>
      <c r="N256" s="22">
        <v>0</v>
      </c>
      <c r="O256" s="22">
        <v>18000</v>
      </c>
      <c r="P256" s="22">
        <v>0</v>
      </c>
      <c r="Q256" s="22">
        <v>0</v>
      </c>
      <c r="R256" s="22">
        <v>4936574</v>
      </c>
    </row>
    <row r="257" spans="1:1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7996100</v>
      </c>
      <c r="F257" s="22">
        <v>0</v>
      </c>
      <c r="G257" s="22">
        <v>0</v>
      </c>
      <c r="H257" s="22">
        <v>0</v>
      </c>
      <c r="I257" s="22">
        <v>0</v>
      </c>
      <c r="J257" s="22">
        <v>326663</v>
      </c>
      <c r="K257" s="22">
        <v>0</v>
      </c>
      <c r="L257" s="22">
        <v>-13359</v>
      </c>
      <c r="M257" s="22">
        <v>-342845</v>
      </c>
      <c r="N257" s="22">
        <v>0</v>
      </c>
      <c r="O257" s="22">
        <v>144251</v>
      </c>
      <c r="P257" s="22">
        <v>0</v>
      </c>
      <c r="Q257" s="22">
        <v>0</v>
      </c>
      <c r="R257" s="22">
        <v>8110810</v>
      </c>
    </row>
    <row r="258" spans="1:1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7782377</v>
      </c>
      <c r="F258" s="22">
        <v>0</v>
      </c>
      <c r="G258" s="22">
        <v>0</v>
      </c>
      <c r="H258" s="22">
        <v>0</v>
      </c>
      <c r="I258" s="22">
        <v>0</v>
      </c>
      <c r="J258" s="22">
        <v>117144</v>
      </c>
      <c r="K258" s="22">
        <v>0</v>
      </c>
      <c r="L258" s="22">
        <v>-15750</v>
      </c>
      <c r="M258" s="22">
        <v>-243283</v>
      </c>
      <c r="N258" s="22">
        <v>0</v>
      </c>
      <c r="O258" s="22">
        <v>46932</v>
      </c>
      <c r="P258" s="22">
        <v>0</v>
      </c>
      <c r="Q258" s="22">
        <v>0</v>
      </c>
      <c r="R258" s="22">
        <v>7687420</v>
      </c>
    </row>
    <row r="259" spans="1:1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4235845</v>
      </c>
      <c r="F259" s="22">
        <v>0</v>
      </c>
      <c r="G259" s="22">
        <v>0</v>
      </c>
      <c r="H259" s="22">
        <v>0</v>
      </c>
      <c r="I259" s="22">
        <v>0</v>
      </c>
      <c r="J259" s="22">
        <v>153962</v>
      </c>
      <c r="K259" s="22">
        <v>0</v>
      </c>
      <c r="L259" s="22">
        <v>-7329</v>
      </c>
      <c r="M259" s="22">
        <v>-135003</v>
      </c>
      <c r="N259" s="22">
        <v>0</v>
      </c>
      <c r="O259" s="22">
        <v>0</v>
      </c>
      <c r="P259" s="22">
        <v>0</v>
      </c>
      <c r="Q259" s="22">
        <v>0</v>
      </c>
      <c r="R259" s="22">
        <v>4247475</v>
      </c>
    </row>
    <row r="260" spans="1:1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8773268</v>
      </c>
      <c r="F260" s="22">
        <v>0</v>
      </c>
      <c r="G260" s="22">
        <v>0</v>
      </c>
      <c r="H260" s="22">
        <v>0</v>
      </c>
      <c r="I260" s="22">
        <v>0</v>
      </c>
      <c r="J260" s="22">
        <v>261052</v>
      </c>
      <c r="K260" s="22">
        <v>0</v>
      </c>
      <c r="L260" s="22">
        <v>-3825</v>
      </c>
      <c r="M260" s="22">
        <v>-281149</v>
      </c>
      <c r="N260" s="22">
        <v>0</v>
      </c>
      <c r="O260" s="22">
        <v>22192</v>
      </c>
      <c r="P260" s="22">
        <v>0</v>
      </c>
      <c r="Q260" s="22">
        <v>0</v>
      </c>
      <c r="R260" s="22">
        <v>8771538</v>
      </c>
    </row>
    <row r="261" spans="1:1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2570594</v>
      </c>
      <c r="F261" s="22">
        <v>0</v>
      </c>
      <c r="G261" s="22">
        <v>0</v>
      </c>
      <c r="H261" s="22">
        <v>0</v>
      </c>
      <c r="I261" s="22">
        <v>0</v>
      </c>
      <c r="J261" s="22">
        <v>125704</v>
      </c>
      <c r="K261" s="22">
        <v>0</v>
      </c>
      <c r="L261" s="22">
        <v>0</v>
      </c>
      <c r="M261" s="22">
        <v>-118968</v>
      </c>
      <c r="N261" s="22">
        <v>0</v>
      </c>
      <c r="O261" s="22">
        <v>7620</v>
      </c>
      <c r="P261" s="22">
        <v>0</v>
      </c>
      <c r="Q261" s="22">
        <v>0</v>
      </c>
      <c r="R261" s="22">
        <v>2584950</v>
      </c>
    </row>
    <row r="262" spans="1:1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8598522</v>
      </c>
      <c r="F262" s="22">
        <v>0</v>
      </c>
      <c r="G262" s="22">
        <v>0</v>
      </c>
      <c r="H262" s="22">
        <v>0</v>
      </c>
      <c r="I262" s="22">
        <v>0</v>
      </c>
      <c r="J262" s="22">
        <v>646488</v>
      </c>
      <c r="K262" s="22">
        <v>0</v>
      </c>
      <c r="L262" s="22">
        <v>-56973</v>
      </c>
      <c r="M262" s="22">
        <v>-407037</v>
      </c>
      <c r="N262" s="22">
        <v>0</v>
      </c>
      <c r="O262" s="22">
        <v>107447</v>
      </c>
      <c r="P262" s="22">
        <v>0</v>
      </c>
      <c r="Q262" s="22">
        <v>0</v>
      </c>
      <c r="R262" s="22">
        <v>8888447</v>
      </c>
    </row>
    <row r="263" spans="1:1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7337053</v>
      </c>
      <c r="F263" s="22">
        <v>0</v>
      </c>
      <c r="G263" s="22">
        <v>0</v>
      </c>
      <c r="H263" s="22">
        <v>0</v>
      </c>
      <c r="I263" s="22">
        <v>0</v>
      </c>
      <c r="J263" s="22">
        <v>1133474</v>
      </c>
      <c r="K263" s="22">
        <v>0</v>
      </c>
      <c r="L263" s="22">
        <v>-41914</v>
      </c>
      <c r="M263" s="22">
        <v>-345596</v>
      </c>
      <c r="N263" s="22">
        <v>0</v>
      </c>
      <c r="O263" s="22">
        <v>84557</v>
      </c>
      <c r="P263" s="22">
        <v>0</v>
      </c>
      <c r="Q263" s="22">
        <v>0</v>
      </c>
      <c r="R263" s="22">
        <v>8167574</v>
      </c>
    </row>
    <row r="264" spans="1:1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2081991</v>
      </c>
      <c r="F264" s="22">
        <v>0</v>
      </c>
      <c r="G264" s="22">
        <v>0</v>
      </c>
      <c r="H264" s="22">
        <v>0</v>
      </c>
      <c r="I264" s="22">
        <v>0</v>
      </c>
      <c r="J264" s="22">
        <v>123644</v>
      </c>
      <c r="K264" s="22">
        <v>82946</v>
      </c>
      <c r="L264" s="22">
        <v>-39695</v>
      </c>
      <c r="M264" s="22">
        <v>-61577</v>
      </c>
      <c r="N264" s="22">
        <v>0</v>
      </c>
      <c r="O264" s="22">
        <v>5241</v>
      </c>
      <c r="P264" s="22">
        <v>0</v>
      </c>
      <c r="Q264" s="22">
        <v>0</v>
      </c>
      <c r="R264" s="22">
        <v>2192550</v>
      </c>
    </row>
    <row r="265" spans="1:1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4247428</v>
      </c>
      <c r="F265" s="22">
        <v>0</v>
      </c>
      <c r="G265" s="22">
        <v>0</v>
      </c>
      <c r="H265" s="22">
        <v>0</v>
      </c>
      <c r="I265" s="22">
        <v>0</v>
      </c>
      <c r="J265" s="22">
        <v>277920</v>
      </c>
      <c r="K265" s="22">
        <v>0</v>
      </c>
      <c r="L265" s="22">
        <v>0</v>
      </c>
      <c r="M265" s="22">
        <v>-116049</v>
      </c>
      <c r="N265" s="22">
        <v>0</v>
      </c>
      <c r="O265" s="22">
        <v>0</v>
      </c>
      <c r="P265" s="22">
        <v>0</v>
      </c>
      <c r="Q265" s="22">
        <v>0</v>
      </c>
      <c r="R265" s="22">
        <v>4409299</v>
      </c>
    </row>
    <row r="266" spans="1:1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4389273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-22646</v>
      </c>
      <c r="M266" s="22">
        <v>-143423</v>
      </c>
      <c r="N266" s="22">
        <v>0</v>
      </c>
      <c r="O266" s="22">
        <v>10884</v>
      </c>
      <c r="P266" s="22">
        <v>0</v>
      </c>
      <c r="Q266" s="22">
        <v>0</v>
      </c>
      <c r="R266" s="22">
        <v>4234088</v>
      </c>
    </row>
    <row r="267" spans="1:1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2322036</v>
      </c>
      <c r="F267" s="22">
        <v>0</v>
      </c>
      <c r="G267" s="22">
        <v>0</v>
      </c>
      <c r="H267" s="22">
        <v>0</v>
      </c>
      <c r="I267" s="22">
        <v>0</v>
      </c>
      <c r="J267" s="22">
        <v>438913</v>
      </c>
      <c r="K267" s="22">
        <v>0</v>
      </c>
      <c r="L267" s="22">
        <v>-131428</v>
      </c>
      <c r="M267" s="22">
        <v>-137100</v>
      </c>
      <c r="N267" s="22">
        <v>0</v>
      </c>
      <c r="O267" s="22">
        <v>35103</v>
      </c>
      <c r="P267" s="22">
        <v>0</v>
      </c>
      <c r="Q267" s="22">
        <v>0</v>
      </c>
      <c r="R267" s="22">
        <v>2527524</v>
      </c>
    </row>
    <row r="268" spans="1:1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19370267</v>
      </c>
      <c r="F268" s="22">
        <v>0</v>
      </c>
      <c r="G268" s="22">
        <v>0</v>
      </c>
      <c r="H268" s="22">
        <v>0</v>
      </c>
      <c r="I268" s="22">
        <v>0</v>
      </c>
      <c r="J268" s="22">
        <v>2629838</v>
      </c>
      <c r="K268" s="22">
        <v>0</v>
      </c>
      <c r="L268" s="22">
        <v>0</v>
      </c>
      <c r="M268" s="22">
        <v>-760661</v>
      </c>
      <c r="N268" s="22">
        <v>0</v>
      </c>
      <c r="O268" s="22">
        <v>146036</v>
      </c>
      <c r="P268" s="22">
        <v>0</v>
      </c>
      <c r="Q268" s="22">
        <v>0</v>
      </c>
      <c r="R268" s="22">
        <v>21385480</v>
      </c>
    </row>
    <row r="269" spans="1:1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9893059</v>
      </c>
      <c r="F269" s="22">
        <v>0</v>
      </c>
      <c r="G269" s="22">
        <v>0</v>
      </c>
      <c r="H269" s="22">
        <v>0</v>
      </c>
      <c r="I269" s="22">
        <v>0</v>
      </c>
      <c r="J269" s="22">
        <v>631507</v>
      </c>
      <c r="K269" s="22">
        <v>0</v>
      </c>
      <c r="L269" s="22">
        <v>0</v>
      </c>
      <c r="M269" s="22">
        <v>-420364</v>
      </c>
      <c r="N269" s="22">
        <v>0</v>
      </c>
      <c r="O269" s="22">
        <v>14863</v>
      </c>
      <c r="P269" s="22">
        <v>0</v>
      </c>
      <c r="Q269" s="22">
        <v>0</v>
      </c>
      <c r="R269" s="22">
        <v>10119065</v>
      </c>
    </row>
    <row r="270" spans="1:1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2104945</v>
      </c>
      <c r="F270" s="22">
        <v>0</v>
      </c>
      <c r="G270" s="22">
        <v>0</v>
      </c>
      <c r="H270" s="22">
        <v>0</v>
      </c>
      <c r="I270" s="22">
        <v>0</v>
      </c>
      <c r="J270" s="22">
        <v>66697</v>
      </c>
      <c r="K270" s="22">
        <v>0</v>
      </c>
      <c r="L270" s="22">
        <v>0</v>
      </c>
      <c r="M270" s="22">
        <v>-116713</v>
      </c>
      <c r="N270" s="22">
        <v>0</v>
      </c>
      <c r="O270" s="22">
        <v>0</v>
      </c>
      <c r="P270" s="22">
        <v>0</v>
      </c>
      <c r="Q270" s="22">
        <v>0</v>
      </c>
      <c r="R270" s="22">
        <v>2054929</v>
      </c>
    </row>
    <row r="271" spans="1:1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7159495</v>
      </c>
      <c r="F271" s="22">
        <v>0</v>
      </c>
      <c r="G271" s="22">
        <v>0</v>
      </c>
      <c r="H271" s="22">
        <v>0</v>
      </c>
      <c r="I271" s="22">
        <v>0</v>
      </c>
      <c r="J271" s="22">
        <v>22159972</v>
      </c>
      <c r="K271" s="22">
        <v>0</v>
      </c>
      <c r="L271" s="22">
        <v>0</v>
      </c>
      <c r="M271" s="22">
        <v>-521791</v>
      </c>
      <c r="N271" s="22">
        <v>0</v>
      </c>
      <c r="O271" s="22">
        <v>37611</v>
      </c>
      <c r="P271" s="22">
        <v>0</v>
      </c>
      <c r="Q271" s="22">
        <v>0</v>
      </c>
      <c r="R271" s="22">
        <v>28835287</v>
      </c>
    </row>
    <row r="272" spans="1:1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2693698</v>
      </c>
      <c r="F272" s="22">
        <v>0</v>
      </c>
      <c r="G272" s="22">
        <v>0</v>
      </c>
      <c r="H272" s="22">
        <v>0</v>
      </c>
      <c r="I272" s="22">
        <v>0</v>
      </c>
      <c r="J272" s="22">
        <v>57067</v>
      </c>
      <c r="K272" s="22">
        <v>0</v>
      </c>
      <c r="L272" s="22">
        <v>-520</v>
      </c>
      <c r="M272" s="22">
        <v>-97003</v>
      </c>
      <c r="N272" s="22">
        <v>0</v>
      </c>
      <c r="O272" s="22">
        <v>0</v>
      </c>
      <c r="P272" s="22">
        <v>0</v>
      </c>
      <c r="Q272" s="22">
        <v>0</v>
      </c>
      <c r="R272" s="22">
        <v>2653242</v>
      </c>
    </row>
    <row r="273" spans="1:1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5529153</v>
      </c>
      <c r="F273" s="22">
        <v>0</v>
      </c>
      <c r="G273" s="22">
        <v>0</v>
      </c>
      <c r="H273" s="22">
        <v>0</v>
      </c>
      <c r="I273" s="22">
        <v>0</v>
      </c>
      <c r="J273" s="22">
        <v>97887</v>
      </c>
      <c r="K273" s="22">
        <v>0</v>
      </c>
      <c r="L273" s="22">
        <v>0</v>
      </c>
      <c r="M273" s="22">
        <v>-176970</v>
      </c>
      <c r="N273" s="22">
        <v>0</v>
      </c>
      <c r="O273" s="22">
        <v>4121</v>
      </c>
      <c r="P273" s="22">
        <v>0</v>
      </c>
      <c r="Q273" s="22">
        <v>0</v>
      </c>
      <c r="R273" s="22">
        <v>5454191</v>
      </c>
    </row>
    <row r="274" spans="1:1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8728632</v>
      </c>
      <c r="F274" s="22">
        <v>0</v>
      </c>
      <c r="G274" s="22">
        <v>0</v>
      </c>
      <c r="H274" s="22">
        <v>0</v>
      </c>
      <c r="I274" s="22">
        <v>0</v>
      </c>
      <c r="J274" s="22">
        <v>1697240</v>
      </c>
      <c r="K274" s="22">
        <v>0</v>
      </c>
      <c r="L274" s="22">
        <v>0</v>
      </c>
      <c r="M274" s="22">
        <v>-486613</v>
      </c>
      <c r="N274" s="22">
        <v>0</v>
      </c>
      <c r="O274" s="22">
        <v>-942303</v>
      </c>
      <c r="P274" s="22">
        <v>0</v>
      </c>
      <c r="Q274" s="22">
        <v>0</v>
      </c>
      <c r="R274" s="22">
        <v>8996956</v>
      </c>
    </row>
    <row r="275" spans="1:1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4060849</v>
      </c>
      <c r="F275" s="22">
        <v>0</v>
      </c>
      <c r="G275" s="22">
        <v>0</v>
      </c>
      <c r="H275" s="22">
        <v>0</v>
      </c>
      <c r="I275" s="22">
        <v>0</v>
      </c>
      <c r="J275" s="22">
        <v>329069</v>
      </c>
      <c r="K275" s="22">
        <v>0</v>
      </c>
      <c r="L275" s="22">
        <v>-3888</v>
      </c>
      <c r="M275" s="22">
        <v>-301905</v>
      </c>
      <c r="N275" s="22">
        <v>0</v>
      </c>
      <c r="O275" s="22">
        <v>193689</v>
      </c>
      <c r="P275" s="22">
        <v>0</v>
      </c>
      <c r="Q275" s="22">
        <v>0</v>
      </c>
      <c r="R275" s="22">
        <v>4277814</v>
      </c>
    </row>
    <row r="276" spans="1:1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3366327</v>
      </c>
      <c r="F276" s="22">
        <v>0</v>
      </c>
      <c r="G276" s="22">
        <v>0</v>
      </c>
      <c r="H276" s="22">
        <v>0</v>
      </c>
      <c r="I276" s="22">
        <v>0</v>
      </c>
      <c r="J276" s="22">
        <v>252114</v>
      </c>
      <c r="K276" s="22">
        <v>0</v>
      </c>
      <c r="L276" s="22">
        <v>0</v>
      </c>
      <c r="M276" s="22">
        <v>-173313</v>
      </c>
      <c r="N276" s="22">
        <v>0</v>
      </c>
      <c r="O276" s="22">
        <v>0</v>
      </c>
      <c r="P276" s="22">
        <v>0</v>
      </c>
      <c r="Q276" s="22">
        <v>0</v>
      </c>
      <c r="R276" s="22">
        <v>3445128</v>
      </c>
    </row>
    <row r="277" spans="1:1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6632194</v>
      </c>
      <c r="F277" s="22">
        <v>0</v>
      </c>
      <c r="G277" s="22">
        <v>0</v>
      </c>
      <c r="H277" s="22">
        <v>0</v>
      </c>
      <c r="I277" s="22">
        <v>55030</v>
      </c>
      <c r="J277" s="22">
        <v>856126</v>
      </c>
      <c r="K277" s="22">
        <v>0</v>
      </c>
      <c r="L277" s="22">
        <v>-2193109</v>
      </c>
      <c r="M277" s="22">
        <v>-227165</v>
      </c>
      <c r="N277" s="22">
        <v>0</v>
      </c>
      <c r="O277" s="22">
        <v>63446</v>
      </c>
      <c r="P277" s="22">
        <v>0</v>
      </c>
      <c r="Q277" s="22">
        <v>0</v>
      </c>
      <c r="R277" s="22">
        <v>5186522</v>
      </c>
    </row>
    <row r="278" spans="1:1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9519014</v>
      </c>
      <c r="F278" s="22">
        <v>0</v>
      </c>
      <c r="G278" s="22">
        <v>0</v>
      </c>
      <c r="H278" s="22">
        <v>0</v>
      </c>
      <c r="I278" s="22">
        <v>0</v>
      </c>
      <c r="J278" s="22">
        <v>184554</v>
      </c>
      <c r="K278" s="22">
        <v>0</v>
      </c>
      <c r="L278" s="22">
        <v>0</v>
      </c>
      <c r="M278" s="22">
        <v>-520232</v>
      </c>
      <c r="N278" s="22">
        <v>0</v>
      </c>
      <c r="O278" s="22">
        <v>38406</v>
      </c>
      <c r="P278" s="22">
        <v>0</v>
      </c>
      <c r="Q278" s="22">
        <v>0</v>
      </c>
      <c r="R278" s="22">
        <v>9221742</v>
      </c>
    </row>
    <row r="279" spans="1:1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1935957</v>
      </c>
      <c r="F279" s="22">
        <v>0</v>
      </c>
      <c r="G279" s="22">
        <v>0</v>
      </c>
      <c r="H279" s="22">
        <v>0</v>
      </c>
      <c r="I279" s="22">
        <v>0</v>
      </c>
      <c r="J279" s="22">
        <v>206426</v>
      </c>
      <c r="K279" s="22">
        <v>0</v>
      </c>
      <c r="L279" s="22">
        <v>0</v>
      </c>
      <c r="M279" s="22">
        <v>-178073</v>
      </c>
      <c r="N279" s="22">
        <v>0</v>
      </c>
      <c r="O279" s="22">
        <v>0</v>
      </c>
      <c r="P279" s="22">
        <v>0</v>
      </c>
      <c r="Q279" s="22">
        <v>0</v>
      </c>
      <c r="R279" s="22">
        <v>1964310</v>
      </c>
    </row>
    <row r="280" spans="1:1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2970775</v>
      </c>
      <c r="F280" s="22">
        <v>0</v>
      </c>
      <c r="G280" s="22">
        <v>0</v>
      </c>
      <c r="H280" s="22">
        <v>0</v>
      </c>
      <c r="I280" s="22">
        <v>0</v>
      </c>
      <c r="J280" s="22">
        <v>135866</v>
      </c>
      <c r="K280" s="22">
        <v>0</v>
      </c>
      <c r="L280" s="22">
        <v>0</v>
      </c>
      <c r="M280" s="22">
        <v>-147887</v>
      </c>
      <c r="N280" s="22">
        <v>0</v>
      </c>
      <c r="O280" s="22">
        <v>22089</v>
      </c>
      <c r="P280" s="22">
        <v>0</v>
      </c>
      <c r="Q280" s="22">
        <v>0</v>
      </c>
      <c r="R280" s="22">
        <v>2980843</v>
      </c>
    </row>
    <row r="281" spans="1:1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5369884</v>
      </c>
      <c r="F281" s="22">
        <v>0</v>
      </c>
      <c r="G281" s="22">
        <v>0</v>
      </c>
      <c r="H281" s="22">
        <v>0</v>
      </c>
      <c r="I281" s="22">
        <v>835968</v>
      </c>
      <c r="J281" s="22">
        <v>553265</v>
      </c>
      <c r="K281" s="22">
        <v>0</v>
      </c>
      <c r="L281" s="22">
        <v>0</v>
      </c>
      <c r="M281" s="22">
        <v>-387851</v>
      </c>
      <c r="N281" s="22">
        <v>0</v>
      </c>
      <c r="O281" s="22">
        <v>0</v>
      </c>
      <c r="P281" s="22">
        <v>0</v>
      </c>
      <c r="Q281" s="22">
        <v>0</v>
      </c>
      <c r="R281" s="22">
        <v>6371266</v>
      </c>
    </row>
    <row r="282" spans="1:1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4484374</v>
      </c>
      <c r="F282" s="22">
        <v>0</v>
      </c>
      <c r="G282" s="22">
        <v>0</v>
      </c>
      <c r="H282" s="22">
        <v>0</v>
      </c>
      <c r="I282" s="22">
        <v>0</v>
      </c>
      <c r="J282" s="22">
        <v>170273</v>
      </c>
      <c r="K282" s="22">
        <v>0</v>
      </c>
      <c r="L282" s="22">
        <v>0</v>
      </c>
      <c r="M282" s="22">
        <v>-241208</v>
      </c>
      <c r="N282" s="22">
        <v>0</v>
      </c>
      <c r="O282" s="22">
        <v>23894</v>
      </c>
      <c r="P282" s="22">
        <v>0</v>
      </c>
      <c r="Q282" s="22">
        <v>0</v>
      </c>
      <c r="R282" s="22">
        <v>4437333</v>
      </c>
    </row>
    <row r="283" spans="1:18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1547327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-97810</v>
      </c>
      <c r="N283" s="22">
        <v>0</v>
      </c>
      <c r="O283" s="22">
        <v>0</v>
      </c>
      <c r="P283" s="22">
        <v>0</v>
      </c>
      <c r="Q283" s="22">
        <v>0</v>
      </c>
      <c r="R283" s="22">
        <v>1449517</v>
      </c>
    </row>
    <row r="284" spans="1:18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11342567</v>
      </c>
      <c r="F284" s="22">
        <v>0</v>
      </c>
      <c r="G284" s="22">
        <v>0</v>
      </c>
      <c r="H284" s="22">
        <v>0</v>
      </c>
      <c r="I284" s="22">
        <v>1004626</v>
      </c>
      <c r="J284" s="22">
        <v>968639</v>
      </c>
      <c r="K284" s="22">
        <v>0</v>
      </c>
      <c r="L284" s="22">
        <v>-43357</v>
      </c>
      <c r="M284" s="22">
        <v>-611851</v>
      </c>
      <c r="N284" s="22">
        <v>0</v>
      </c>
      <c r="O284" s="22">
        <v>0</v>
      </c>
      <c r="P284" s="22">
        <v>0</v>
      </c>
      <c r="Q284" s="22">
        <v>0</v>
      </c>
      <c r="R284" s="22">
        <v>12660624</v>
      </c>
    </row>
    <row r="285" spans="1:18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2642515</v>
      </c>
      <c r="F285" s="22">
        <v>0</v>
      </c>
      <c r="G285" s="22">
        <v>0</v>
      </c>
      <c r="H285" s="22">
        <v>0</v>
      </c>
      <c r="I285" s="22">
        <v>0</v>
      </c>
      <c r="J285" s="22">
        <v>105019</v>
      </c>
      <c r="K285" s="22">
        <v>0</v>
      </c>
      <c r="L285" s="22">
        <v>0</v>
      </c>
      <c r="M285" s="22">
        <v>-109294</v>
      </c>
      <c r="N285" s="22">
        <v>0</v>
      </c>
      <c r="O285" s="22">
        <v>0</v>
      </c>
      <c r="P285" s="22">
        <v>0</v>
      </c>
      <c r="Q285" s="22">
        <v>0</v>
      </c>
      <c r="R285" s="22">
        <v>2638240</v>
      </c>
    </row>
    <row r="286" spans="1:1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3173658</v>
      </c>
      <c r="F286" s="22">
        <v>0</v>
      </c>
      <c r="G286" s="22">
        <v>0</v>
      </c>
      <c r="H286" s="22">
        <v>0</v>
      </c>
      <c r="I286" s="22">
        <v>0</v>
      </c>
      <c r="J286" s="22">
        <v>8985</v>
      </c>
      <c r="K286" s="22">
        <v>0</v>
      </c>
      <c r="L286" s="22">
        <v>0</v>
      </c>
      <c r="M286" s="22">
        <v>-61213</v>
      </c>
      <c r="N286" s="22">
        <v>0</v>
      </c>
      <c r="O286" s="22">
        <v>196982</v>
      </c>
      <c r="P286" s="22">
        <v>0</v>
      </c>
      <c r="Q286" s="22">
        <v>0</v>
      </c>
      <c r="R286" s="22">
        <v>3318412</v>
      </c>
    </row>
    <row r="287" spans="1:1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498112</v>
      </c>
      <c r="F287" s="22">
        <v>0</v>
      </c>
      <c r="G287" s="22">
        <v>0</v>
      </c>
      <c r="H287" s="22">
        <v>0</v>
      </c>
      <c r="I287" s="22">
        <v>0</v>
      </c>
      <c r="J287" s="22">
        <v>17179</v>
      </c>
      <c r="K287" s="22">
        <v>0</v>
      </c>
      <c r="L287" s="22">
        <v>0</v>
      </c>
      <c r="M287" s="22">
        <v>-28226</v>
      </c>
      <c r="N287" s="22">
        <v>0</v>
      </c>
      <c r="O287" s="22">
        <v>0</v>
      </c>
      <c r="P287" s="22">
        <v>0</v>
      </c>
      <c r="Q287" s="22">
        <v>0</v>
      </c>
      <c r="R287" s="22">
        <v>487065</v>
      </c>
    </row>
    <row r="288" spans="1:1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909937</v>
      </c>
      <c r="F288" s="22">
        <v>0</v>
      </c>
      <c r="G288" s="22">
        <v>0</v>
      </c>
      <c r="H288" s="22">
        <v>0</v>
      </c>
      <c r="I288" s="22">
        <v>0</v>
      </c>
      <c r="J288" s="22">
        <v>59336</v>
      </c>
      <c r="K288" s="22">
        <v>0</v>
      </c>
      <c r="L288" s="22">
        <v>0</v>
      </c>
      <c r="M288" s="22">
        <v>-38585</v>
      </c>
      <c r="N288" s="22">
        <v>0</v>
      </c>
      <c r="O288" s="22">
        <v>0</v>
      </c>
      <c r="P288" s="22">
        <v>0</v>
      </c>
      <c r="Q288" s="22">
        <v>0</v>
      </c>
      <c r="R288" s="22">
        <v>930688</v>
      </c>
    </row>
    <row r="289" spans="1:1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1804866</v>
      </c>
      <c r="F289" s="22">
        <v>0</v>
      </c>
      <c r="G289" s="22">
        <v>0</v>
      </c>
      <c r="H289" s="22">
        <v>0</v>
      </c>
      <c r="I289" s="22">
        <v>18051</v>
      </c>
      <c r="J289" s="22">
        <v>41069</v>
      </c>
      <c r="K289" s="22">
        <v>0</v>
      </c>
      <c r="L289" s="22">
        <v>0</v>
      </c>
      <c r="M289" s="22">
        <v>-56073</v>
      </c>
      <c r="N289" s="22">
        <v>0</v>
      </c>
      <c r="O289" s="22">
        <v>500000</v>
      </c>
      <c r="P289" s="22">
        <v>0</v>
      </c>
      <c r="Q289" s="22">
        <v>-6000</v>
      </c>
      <c r="R289" s="22">
        <v>2301913</v>
      </c>
    </row>
    <row r="290" spans="1:1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415529</v>
      </c>
      <c r="F290" s="22">
        <v>0</v>
      </c>
      <c r="G290" s="22">
        <v>0</v>
      </c>
      <c r="H290" s="22">
        <v>0</v>
      </c>
      <c r="I290" s="22">
        <v>0</v>
      </c>
      <c r="J290" s="22">
        <v>32530</v>
      </c>
      <c r="K290" s="22">
        <v>0</v>
      </c>
      <c r="L290" s="22">
        <v>0</v>
      </c>
      <c r="M290" s="22">
        <v>-29785</v>
      </c>
      <c r="N290" s="22">
        <v>0</v>
      </c>
      <c r="O290" s="22">
        <v>0</v>
      </c>
      <c r="P290" s="22">
        <v>0</v>
      </c>
      <c r="Q290" s="22">
        <v>0</v>
      </c>
      <c r="R290" s="22">
        <v>418274</v>
      </c>
    </row>
    <row r="291" spans="1:1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154850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-9124</v>
      </c>
      <c r="N291" s="22">
        <v>0</v>
      </c>
      <c r="O291" s="22">
        <v>0</v>
      </c>
      <c r="P291" s="22">
        <v>0</v>
      </c>
      <c r="Q291" s="22">
        <v>0</v>
      </c>
      <c r="R291" s="22">
        <v>145726</v>
      </c>
    </row>
    <row r="292" spans="1:1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270014</v>
      </c>
      <c r="F292" s="22">
        <v>0</v>
      </c>
      <c r="G292" s="22">
        <v>0</v>
      </c>
      <c r="H292" s="22">
        <v>0</v>
      </c>
      <c r="I292" s="22">
        <v>0</v>
      </c>
      <c r="J292" s="22">
        <v>17036</v>
      </c>
      <c r="K292" s="22">
        <v>0</v>
      </c>
      <c r="L292" s="22">
        <v>0</v>
      </c>
      <c r="M292" s="22">
        <v>-11169</v>
      </c>
      <c r="N292" s="22">
        <v>0</v>
      </c>
      <c r="O292" s="22">
        <v>0</v>
      </c>
      <c r="P292" s="22">
        <v>0</v>
      </c>
      <c r="Q292" s="22">
        <v>0</v>
      </c>
      <c r="R292" s="22">
        <v>275881</v>
      </c>
    </row>
    <row r="293" spans="1:1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176653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-21291</v>
      </c>
      <c r="N293" s="22">
        <v>0</v>
      </c>
      <c r="O293" s="22">
        <v>0</v>
      </c>
      <c r="P293" s="22">
        <v>0</v>
      </c>
      <c r="Q293" s="22">
        <v>0</v>
      </c>
      <c r="R293" s="22">
        <v>155362</v>
      </c>
    </row>
    <row r="294" spans="1:1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3989049</v>
      </c>
      <c r="F294" s="22">
        <v>0</v>
      </c>
      <c r="G294" s="22">
        <v>0</v>
      </c>
      <c r="H294" s="22">
        <v>0</v>
      </c>
      <c r="I294" s="22">
        <v>0</v>
      </c>
      <c r="J294" s="22">
        <v>936027</v>
      </c>
      <c r="K294" s="22">
        <v>0</v>
      </c>
      <c r="L294" s="22">
        <v>0</v>
      </c>
      <c r="M294" s="22">
        <v>-20272</v>
      </c>
      <c r="N294" s="22">
        <v>0</v>
      </c>
      <c r="O294" s="22">
        <v>0</v>
      </c>
      <c r="P294" s="22">
        <v>0</v>
      </c>
      <c r="Q294" s="22">
        <v>0</v>
      </c>
      <c r="R294" s="22">
        <v>4904804</v>
      </c>
    </row>
    <row r="295" spans="1:1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679521</v>
      </c>
      <c r="F295" s="22">
        <v>0</v>
      </c>
      <c r="G295" s="22">
        <v>0</v>
      </c>
      <c r="H295" s="22">
        <v>0</v>
      </c>
      <c r="I295" s="22">
        <v>1600</v>
      </c>
      <c r="J295" s="22">
        <v>251630</v>
      </c>
      <c r="K295" s="22">
        <v>0</v>
      </c>
      <c r="L295" s="22">
        <v>0</v>
      </c>
      <c r="M295" s="22">
        <v>-44887</v>
      </c>
      <c r="N295" s="22">
        <v>0</v>
      </c>
      <c r="O295" s="22">
        <v>0</v>
      </c>
      <c r="P295" s="22">
        <v>0</v>
      </c>
      <c r="Q295" s="22">
        <v>0</v>
      </c>
      <c r="R295" s="22">
        <v>887864</v>
      </c>
    </row>
    <row r="296" spans="1:1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4786938</v>
      </c>
      <c r="F296" s="22">
        <v>0</v>
      </c>
      <c r="G296" s="22">
        <v>0</v>
      </c>
      <c r="H296" s="22">
        <v>0</v>
      </c>
      <c r="I296" s="22">
        <v>0</v>
      </c>
      <c r="J296" s="22">
        <v>58922</v>
      </c>
      <c r="K296" s="22">
        <v>0</v>
      </c>
      <c r="L296" s="22">
        <v>0</v>
      </c>
      <c r="M296" s="22">
        <v>-60956</v>
      </c>
      <c r="N296" s="22">
        <v>0</v>
      </c>
      <c r="O296" s="22">
        <v>0</v>
      </c>
      <c r="P296" s="22">
        <v>0</v>
      </c>
      <c r="Q296" s="22">
        <v>0</v>
      </c>
      <c r="R296" s="22">
        <v>4784904</v>
      </c>
    </row>
    <row r="297" spans="1:1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4022827</v>
      </c>
      <c r="F297" s="22">
        <v>0</v>
      </c>
      <c r="G297" s="22">
        <v>0</v>
      </c>
      <c r="H297" s="22">
        <v>0</v>
      </c>
      <c r="I297" s="22">
        <v>0</v>
      </c>
      <c r="J297" s="22">
        <v>565261</v>
      </c>
      <c r="K297" s="22">
        <v>0</v>
      </c>
      <c r="L297" s="22">
        <v>0</v>
      </c>
      <c r="M297" s="22">
        <v>-53517</v>
      </c>
      <c r="N297" s="22">
        <v>0</v>
      </c>
      <c r="O297" s="22">
        <v>0</v>
      </c>
      <c r="P297" s="22">
        <v>0</v>
      </c>
      <c r="Q297" s="22">
        <v>0</v>
      </c>
      <c r="R297" s="22">
        <v>4534571</v>
      </c>
    </row>
    <row r="298" spans="1:1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1450330</v>
      </c>
      <c r="F298" s="22">
        <v>0</v>
      </c>
      <c r="G298" s="22">
        <v>0</v>
      </c>
      <c r="H298" s="22">
        <v>0</v>
      </c>
      <c r="I298" s="22">
        <v>0</v>
      </c>
      <c r="J298" s="22">
        <v>113238</v>
      </c>
      <c r="K298" s="22">
        <v>0</v>
      </c>
      <c r="L298" s="22">
        <v>0</v>
      </c>
      <c r="M298" s="22">
        <v>-100112</v>
      </c>
      <c r="N298" s="22">
        <v>0</v>
      </c>
      <c r="O298" s="22">
        <v>0</v>
      </c>
      <c r="P298" s="22">
        <v>0</v>
      </c>
      <c r="Q298" s="22">
        <v>0</v>
      </c>
      <c r="R298" s="22">
        <v>1463456</v>
      </c>
    </row>
    <row r="299" spans="1:1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297093</v>
      </c>
      <c r="F299" s="22">
        <v>0</v>
      </c>
      <c r="G299" s="22">
        <v>0</v>
      </c>
      <c r="H299" s="22">
        <v>0</v>
      </c>
      <c r="I299" s="22">
        <v>0</v>
      </c>
      <c r="J299" s="22">
        <v>6911</v>
      </c>
      <c r="K299" s="22">
        <v>0</v>
      </c>
      <c r="L299" s="22">
        <v>0</v>
      </c>
      <c r="M299" s="22">
        <v>-35972</v>
      </c>
      <c r="N299" s="22">
        <v>0</v>
      </c>
      <c r="O299" s="22">
        <v>0</v>
      </c>
      <c r="P299" s="22">
        <v>0</v>
      </c>
      <c r="Q299" s="22">
        <v>-6000</v>
      </c>
      <c r="R299" s="22">
        <v>262032</v>
      </c>
    </row>
    <row r="300" spans="1:1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891058</v>
      </c>
      <c r="F300" s="22">
        <v>0</v>
      </c>
      <c r="G300" s="22">
        <v>0</v>
      </c>
      <c r="H300" s="22">
        <v>0</v>
      </c>
      <c r="I300" s="22">
        <v>0</v>
      </c>
      <c r="J300" s="22">
        <v>15650</v>
      </c>
      <c r="K300" s="22">
        <v>0</v>
      </c>
      <c r="L300" s="22">
        <v>0</v>
      </c>
      <c r="M300" s="22">
        <v>-46288</v>
      </c>
      <c r="N300" s="22">
        <v>0</v>
      </c>
      <c r="O300" s="22">
        <v>0</v>
      </c>
      <c r="P300" s="22">
        <v>0</v>
      </c>
      <c r="Q300" s="22">
        <v>0</v>
      </c>
      <c r="R300" s="22">
        <v>860420</v>
      </c>
    </row>
    <row r="301" spans="1:1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1343826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-116160</v>
      </c>
      <c r="N301" s="22">
        <v>0</v>
      </c>
      <c r="O301" s="22">
        <v>0</v>
      </c>
      <c r="P301" s="22">
        <v>0</v>
      </c>
      <c r="Q301" s="22">
        <v>0</v>
      </c>
      <c r="R301" s="22">
        <v>1227666</v>
      </c>
    </row>
    <row r="302" spans="1:1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818453</v>
      </c>
      <c r="F302" s="22">
        <v>0</v>
      </c>
      <c r="G302" s="22">
        <v>0</v>
      </c>
      <c r="H302" s="22">
        <v>0</v>
      </c>
      <c r="I302" s="22">
        <v>0</v>
      </c>
      <c r="J302" s="22">
        <v>15008</v>
      </c>
      <c r="K302" s="22">
        <v>0</v>
      </c>
      <c r="L302" s="22">
        <v>0</v>
      </c>
      <c r="M302" s="22">
        <v>-51522</v>
      </c>
      <c r="N302" s="22">
        <v>0</v>
      </c>
      <c r="O302" s="22">
        <v>0</v>
      </c>
      <c r="P302" s="22">
        <v>0</v>
      </c>
      <c r="Q302" s="22">
        <v>0</v>
      </c>
      <c r="R302" s="22">
        <v>781939</v>
      </c>
    </row>
    <row r="303" spans="1:1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701333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-32586</v>
      </c>
      <c r="N303" s="22">
        <v>0</v>
      </c>
      <c r="O303" s="22">
        <v>0</v>
      </c>
      <c r="P303" s="22">
        <v>0</v>
      </c>
      <c r="Q303" s="22">
        <v>0</v>
      </c>
      <c r="R303" s="22">
        <v>668747</v>
      </c>
    </row>
    <row r="304" spans="1:1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1052660</v>
      </c>
      <c r="F304" s="22">
        <v>0</v>
      </c>
      <c r="G304" s="22">
        <v>0</v>
      </c>
      <c r="H304" s="22">
        <v>0</v>
      </c>
      <c r="I304" s="22">
        <v>5672</v>
      </c>
      <c r="J304" s="22">
        <v>89260</v>
      </c>
      <c r="K304" s="22">
        <v>0</v>
      </c>
      <c r="L304" s="22">
        <v>-17376</v>
      </c>
      <c r="M304" s="22">
        <v>-64056</v>
      </c>
      <c r="N304" s="22">
        <v>0</v>
      </c>
      <c r="O304" s="22">
        <v>0</v>
      </c>
      <c r="P304" s="22">
        <v>0</v>
      </c>
      <c r="Q304" s="22">
        <v>-6000</v>
      </c>
      <c r="R304" s="22">
        <v>1060160</v>
      </c>
    </row>
    <row r="305" spans="1:1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728859</v>
      </c>
      <c r="F305" s="22">
        <v>0</v>
      </c>
      <c r="G305" s="22">
        <v>0</v>
      </c>
      <c r="H305" s="22">
        <v>0</v>
      </c>
      <c r="I305" s="22">
        <v>0</v>
      </c>
      <c r="J305" s="22">
        <v>160063</v>
      </c>
      <c r="K305" s="22">
        <v>0</v>
      </c>
      <c r="L305" s="22">
        <v>0</v>
      </c>
      <c r="M305" s="22">
        <v>-25129</v>
      </c>
      <c r="N305" s="22">
        <v>0</v>
      </c>
      <c r="O305" s="22">
        <v>0</v>
      </c>
      <c r="P305" s="22">
        <v>0</v>
      </c>
      <c r="Q305" s="22">
        <v>0</v>
      </c>
      <c r="R305" s="22">
        <v>863793</v>
      </c>
    </row>
    <row r="306" spans="1:1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777429</v>
      </c>
      <c r="F306" s="22">
        <v>0</v>
      </c>
      <c r="G306" s="22">
        <v>0</v>
      </c>
      <c r="H306" s="22">
        <v>0</v>
      </c>
      <c r="I306" s="22">
        <v>0</v>
      </c>
      <c r="J306" s="22">
        <v>6486</v>
      </c>
      <c r="K306" s="22">
        <v>0</v>
      </c>
      <c r="L306" s="22">
        <v>0</v>
      </c>
      <c r="M306" s="22">
        <v>-18544</v>
      </c>
      <c r="N306" s="22">
        <v>0</v>
      </c>
      <c r="O306" s="22">
        <v>0</v>
      </c>
      <c r="P306" s="22">
        <v>0</v>
      </c>
      <c r="Q306" s="22">
        <v>0</v>
      </c>
      <c r="R306" s="22">
        <v>765371</v>
      </c>
    </row>
    <row r="307" spans="1:1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619790</v>
      </c>
      <c r="F307" s="22">
        <v>0</v>
      </c>
      <c r="G307" s="22">
        <v>0</v>
      </c>
      <c r="H307" s="22">
        <v>0</v>
      </c>
      <c r="I307" s="22">
        <v>0</v>
      </c>
      <c r="J307" s="22">
        <v>147541</v>
      </c>
      <c r="K307" s="22">
        <v>0</v>
      </c>
      <c r="L307" s="22">
        <v>0</v>
      </c>
      <c r="M307" s="22">
        <v>-19495</v>
      </c>
      <c r="N307" s="22">
        <v>0</v>
      </c>
      <c r="O307" s="22">
        <v>0</v>
      </c>
      <c r="P307" s="22">
        <v>0</v>
      </c>
      <c r="Q307" s="22">
        <v>0</v>
      </c>
      <c r="R307" s="22">
        <v>747836</v>
      </c>
    </row>
    <row r="308" spans="1:1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3928728</v>
      </c>
      <c r="F308" s="22">
        <v>0</v>
      </c>
      <c r="G308" s="22">
        <v>0</v>
      </c>
      <c r="H308" s="22">
        <v>0</v>
      </c>
      <c r="I308" s="22">
        <v>0</v>
      </c>
      <c r="J308" s="22">
        <v>2469490</v>
      </c>
      <c r="K308" s="22">
        <v>0</v>
      </c>
      <c r="L308" s="22">
        <v>0</v>
      </c>
      <c r="M308" s="22">
        <v>-88502</v>
      </c>
      <c r="N308" s="22">
        <v>0</v>
      </c>
      <c r="O308" s="22">
        <v>0</v>
      </c>
      <c r="P308" s="22">
        <v>0</v>
      </c>
      <c r="Q308" s="22">
        <v>-900000</v>
      </c>
      <c r="R308" s="22">
        <v>5409716</v>
      </c>
    </row>
    <row r="309" spans="1:1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1514633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-42227</v>
      </c>
      <c r="N309" s="22">
        <v>0</v>
      </c>
      <c r="O309" s="22">
        <v>0</v>
      </c>
      <c r="P309" s="22">
        <v>0</v>
      </c>
      <c r="Q309" s="22">
        <v>0</v>
      </c>
      <c r="R309" s="22">
        <v>1472406</v>
      </c>
    </row>
    <row r="310" spans="1:1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585142</v>
      </c>
      <c r="F310" s="22">
        <v>0</v>
      </c>
      <c r="G310" s="22">
        <v>0</v>
      </c>
      <c r="H310" s="22">
        <v>0</v>
      </c>
      <c r="I310" s="22">
        <v>0</v>
      </c>
      <c r="J310" s="22">
        <v>133563</v>
      </c>
      <c r="K310" s="22">
        <v>0</v>
      </c>
      <c r="L310" s="22">
        <v>0</v>
      </c>
      <c r="M310" s="22">
        <v>-21563</v>
      </c>
      <c r="N310" s="22">
        <v>0</v>
      </c>
      <c r="O310" s="22">
        <v>0</v>
      </c>
      <c r="P310" s="22">
        <v>0</v>
      </c>
      <c r="Q310" s="22">
        <v>0</v>
      </c>
      <c r="R310" s="22">
        <v>697142</v>
      </c>
    </row>
    <row r="311" spans="1:1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3219869</v>
      </c>
      <c r="F311" s="22">
        <v>0</v>
      </c>
      <c r="G311" s="22">
        <v>0</v>
      </c>
      <c r="H311" s="22">
        <v>0</v>
      </c>
      <c r="I311" s="22">
        <v>0</v>
      </c>
      <c r="J311" s="22">
        <v>75732</v>
      </c>
      <c r="K311" s="22">
        <v>0</v>
      </c>
      <c r="L311" s="22">
        <v>0</v>
      </c>
      <c r="M311" s="22">
        <v>-162613</v>
      </c>
      <c r="N311" s="22">
        <v>0</v>
      </c>
      <c r="O311" s="22">
        <v>0</v>
      </c>
      <c r="P311" s="22">
        <v>0</v>
      </c>
      <c r="Q311" s="22">
        <v>24000</v>
      </c>
      <c r="R311" s="22">
        <v>3156988</v>
      </c>
    </row>
    <row r="312" spans="1:1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2291887</v>
      </c>
      <c r="F312" s="22">
        <v>0</v>
      </c>
      <c r="G312" s="22">
        <v>0</v>
      </c>
      <c r="H312" s="22">
        <v>0</v>
      </c>
      <c r="I312" s="22">
        <v>0</v>
      </c>
      <c r="J312" s="22">
        <v>1844055</v>
      </c>
      <c r="K312" s="22">
        <v>0</v>
      </c>
      <c r="L312" s="22">
        <v>0</v>
      </c>
      <c r="M312" s="22">
        <v>-18885</v>
      </c>
      <c r="N312" s="22">
        <v>0</v>
      </c>
      <c r="O312" s="22">
        <v>0</v>
      </c>
      <c r="P312" s="22">
        <v>0</v>
      </c>
      <c r="Q312" s="22">
        <v>-300000</v>
      </c>
      <c r="R312" s="22">
        <v>3817057</v>
      </c>
    </row>
    <row r="313" spans="1:1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2051845</v>
      </c>
      <c r="F313" s="22">
        <v>0</v>
      </c>
      <c r="G313" s="22">
        <v>0</v>
      </c>
      <c r="H313" s="22">
        <v>0</v>
      </c>
      <c r="I313" s="22">
        <v>0</v>
      </c>
      <c r="J313" s="22">
        <v>47376</v>
      </c>
      <c r="K313" s="22">
        <v>0</v>
      </c>
      <c r="L313" s="22">
        <v>0</v>
      </c>
      <c r="M313" s="22">
        <v>-75681</v>
      </c>
      <c r="N313" s="22">
        <v>0</v>
      </c>
      <c r="O313" s="22">
        <v>0</v>
      </c>
      <c r="P313" s="22">
        <v>0</v>
      </c>
      <c r="Q313" s="22">
        <v>0</v>
      </c>
      <c r="R313" s="22">
        <v>2023540</v>
      </c>
    </row>
    <row r="314" spans="1:1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302877</v>
      </c>
      <c r="F314" s="22">
        <v>0</v>
      </c>
      <c r="G314" s="22">
        <v>0</v>
      </c>
      <c r="H314" s="22">
        <v>0</v>
      </c>
      <c r="I314" s="22">
        <v>0</v>
      </c>
      <c r="J314" s="22">
        <v>267887</v>
      </c>
      <c r="K314" s="22">
        <v>0</v>
      </c>
      <c r="L314" s="22">
        <v>0</v>
      </c>
      <c r="M314" s="22">
        <v>-67179</v>
      </c>
      <c r="N314" s="22">
        <v>0</v>
      </c>
      <c r="O314" s="22">
        <v>0</v>
      </c>
      <c r="P314" s="22">
        <v>0</v>
      </c>
      <c r="Q314" s="22">
        <v>0</v>
      </c>
      <c r="R314" s="22">
        <v>503585</v>
      </c>
    </row>
    <row r="315" spans="1:1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113644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-28519</v>
      </c>
      <c r="N315" s="22">
        <v>0</v>
      </c>
      <c r="O315" s="22">
        <v>0</v>
      </c>
      <c r="P315" s="22">
        <v>0</v>
      </c>
      <c r="Q315" s="22">
        <v>2</v>
      </c>
      <c r="R315" s="22">
        <v>85127</v>
      </c>
    </row>
    <row r="316" spans="1:1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7173192</v>
      </c>
      <c r="F316" s="22">
        <v>0</v>
      </c>
      <c r="G316" s="22">
        <v>0</v>
      </c>
      <c r="H316" s="22">
        <v>0</v>
      </c>
      <c r="I316" s="22">
        <v>0</v>
      </c>
      <c r="J316" s="22">
        <v>635898</v>
      </c>
      <c r="K316" s="22">
        <v>0</v>
      </c>
      <c r="L316" s="22">
        <v>0</v>
      </c>
      <c r="M316" s="22">
        <v>-44409</v>
      </c>
      <c r="N316" s="22">
        <v>0</v>
      </c>
      <c r="O316" s="22">
        <v>0</v>
      </c>
      <c r="P316" s="22">
        <v>0</v>
      </c>
      <c r="Q316" s="22">
        <v>0</v>
      </c>
      <c r="R316" s="22">
        <v>7764681</v>
      </c>
    </row>
    <row r="317" spans="1:1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537440</v>
      </c>
      <c r="F317" s="22">
        <v>0</v>
      </c>
      <c r="G317" s="22">
        <v>0</v>
      </c>
      <c r="H317" s="22">
        <v>0</v>
      </c>
      <c r="I317" s="22">
        <v>0</v>
      </c>
      <c r="J317" s="22">
        <v>649943</v>
      </c>
      <c r="K317" s="22">
        <v>0</v>
      </c>
      <c r="L317" s="22">
        <v>0</v>
      </c>
      <c r="M317" s="22">
        <v>-34998</v>
      </c>
      <c r="N317" s="22">
        <v>0</v>
      </c>
      <c r="O317" s="22">
        <v>0</v>
      </c>
      <c r="P317" s="22">
        <v>0</v>
      </c>
      <c r="Q317" s="22">
        <v>0</v>
      </c>
      <c r="R317" s="22">
        <v>1152385</v>
      </c>
    </row>
    <row r="318" spans="1:1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2603332</v>
      </c>
      <c r="F318" s="22">
        <v>0</v>
      </c>
      <c r="G318" s="22">
        <v>0</v>
      </c>
      <c r="H318" s="22">
        <v>0</v>
      </c>
      <c r="I318" s="22">
        <v>0</v>
      </c>
      <c r="J318" s="22">
        <v>230413</v>
      </c>
      <c r="K318" s="22">
        <v>0</v>
      </c>
      <c r="L318" s="22">
        <v>0</v>
      </c>
      <c r="M318" s="22">
        <v>-44456</v>
      </c>
      <c r="N318" s="22">
        <v>0</v>
      </c>
      <c r="O318" s="22">
        <v>6417</v>
      </c>
      <c r="P318" s="22">
        <v>0</v>
      </c>
      <c r="Q318" s="22">
        <v>0</v>
      </c>
      <c r="R318" s="22">
        <v>2795706</v>
      </c>
    </row>
    <row r="319" spans="1:1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1930605</v>
      </c>
      <c r="F319" s="22">
        <v>0</v>
      </c>
      <c r="G319" s="22">
        <v>0</v>
      </c>
      <c r="H319" s="22">
        <v>0</v>
      </c>
      <c r="I319" s="22">
        <v>0</v>
      </c>
      <c r="J319" s="22">
        <v>16328</v>
      </c>
      <c r="K319" s="22">
        <v>0</v>
      </c>
      <c r="L319" s="22">
        <v>0</v>
      </c>
      <c r="M319" s="22">
        <v>-124633</v>
      </c>
      <c r="N319" s="22">
        <v>0</v>
      </c>
      <c r="O319" s="22">
        <v>0</v>
      </c>
      <c r="P319" s="22">
        <v>0</v>
      </c>
      <c r="Q319" s="22">
        <v>0</v>
      </c>
      <c r="R319" s="22">
        <v>1822300</v>
      </c>
    </row>
    <row r="320" spans="1:1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1657682</v>
      </c>
      <c r="F320" s="22">
        <v>0</v>
      </c>
      <c r="G320" s="22">
        <v>0</v>
      </c>
      <c r="H320" s="22">
        <v>0</v>
      </c>
      <c r="I320" s="22">
        <v>0</v>
      </c>
      <c r="J320" s="22">
        <v>382934</v>
      </c>
      <c r="K320" s="22">
        <v>0</v>
      </c>
      <c r="L320" s="22">
        <v>0</v>
      </c>
      <c r="M320" s="22">
        <v>-104444</v>
      </c>
      <c r="N320" s="22">
        <v>0</v>
      </c>
      <c r="O320" s="22">
        <v>0</v>
      </c>
      <c r="P320" s="22">
        <v>0</v>
      </c>
      <c r="Q320" s="22">
        <v>0</v>
      </c>
      <c r="R320" s="22">
        <v>1936172</v>
      </c>
    </row>
    <row r="321" spans="1:1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1590009</v>
      </c>
      <c r="F321" s="22">
        <v>0</v>
      </c>
      <c r="G321" s="22">
        <v>0</v>
      </c>
      <c r="H321" s="22">
        <v>0</v>
      </c>
      <c r="I321" s="22">
        <v>0</v>
      </c>
      <c r="J321" s="22">
        <v>271231</v>
      </c>
      <c r="K321" s="22">
        <v>0</v>
      </c>
      <c r="L321" s="22">
        <v>0</v>
      </c>
      <c r="M321" s="22">
        <v>-30421</v>
      </c>
      <c r="N321" s="22">
        <v>0</v>
      </c>
      <c r="O321" s="22">
        <v>0</v>
      </c>
      <c r="P321" s="22">
        <v>0</v>
      </c>
      <c r="Q321" s="22">
        <v>0</v>
      </c>
      <c r="R321" s="22">
        <v>1830819</v>
      </c>
    </row>
    <row r="322" spans="1:1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1336016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-69690</v>
      </c>
      <c r="N322" s="22">
        <v>0</v>
      </c>
      <c r="O322" s="22">
        <v>0</v>
      </c>
      <c r="P322" s="22">
        <v>0</v>
      </c>
      <c r="Q322" s="22">
        <v>0</v>
      </c>
      <c r="R322" s="22">
        <v>1266326</v>
      </c>
    </row>
    <row r="323" spans="1:1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861810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861810</v>
      </c>
    </row>
    <row r="324" spans="1:1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801640</v>
      </c>
      <c r="F324" s="22">
        <v>0</v>
      </c>
      <c r="G324" s="22">
        <v>0</v>
      </c>
      <c r="H324" s="22">
        <v>0</v>
      </c>
      <c r="I324" s="22">
        <v>0</v>
      </c>
      <c r="J324" s="22">
        <v>39198</v>
      </c>
      <c r="K324" s="22">
        <v>0</v>
      </c>
      <c r="L324" s="22">
        <v>0</v>
      </c>
      <c r="M324" s="22">
        <v>-41955</v>
      </c>
      <c r="N324" s="22">
        <v>0</v>
      </c>
      <c r="O324" s="22">
        <v>0</v>
      </c>
      <c r="P324" s="22">
        <v>0</v>
      </c>
      <c r="Q324" s="22">
        <v>0</v>
      </c>
      <c r="R324" s="22">
        <v>798883</v>
      </c>
    </row>
    <row r="325" spans="1:1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638943</v>
      </c>
      <c r="F325" s="22">
        <v>0</v>
      </c>
      <c r="G325" s="22">
        <v>0</v>
      </c>
      <c r="H325" s="22">
        <v>0</v>
      </c>
      <c r="I325" s="22">
        <v>14216</v>
      </c>
      <c r="J325" s="22">
        <v>76148</v>
      </c>
      <c r="K325" s="22">
        <v>0</v>
      </c>
      <c r="L325" s="22">
        <v>0</v>
      </c>
      <c r="M325" s="22">
        <v>-49169</v>
      </c>
      <c r="N325" s="22">
        <v>0</v>
      </c>
      <c r="O325" s="22">
        <v>0</v>
      </c>
      <c r="P325" s="22">
        <v>0</v>
      </c>
      <c r="Q325" s="22">
        <v>-6000</v>
      </c>
      <c r="R325" s="22">
        <v>674138</v>
      </c>
    </row>
    <row r="326" spans="1:1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1773481</v>
      </c>
      <c r="F326" s="22">
        <v>0</v>
      </c>
      <c r="G326" s="22">
        <v>0</v>
      </c>
      <c r="H326" s="22">
        <v>0</v>
      </c>
      <c r="I326" s="22">
        <v>0</v>
      </c>
      <c r="J326" s="22">
        <v>42569</v>
      </c>
      <c r="K326" s="22">
        <v>0</v>
      </c>
      <c r="L326" s="22">
        <v>0</v>
      </c>
      <c r="M326" s="22">
        <v>-68175</v>
      </c>
      <c r="N326" s="22">
        <v>0</v>
      </c>
      <c r="O326" s="22">
        <v>0</v>
      </c>
      <c r="P326" s="22">
        <v>0</v>
      </c>
      <c r="Q326" s="22">
        <v>0</v>
      </c>
      <c r="R326" s="22">
        <v>1747875</v>
      </c>
    </row>
    <row r="327" spans="1:1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1050666</v>
      </c>
      <c r="F327" s="22">
        <v>0</v>
      </c>
      <c r="G327" s="22">
        <v>0</v>
      </c>
      <c r="H327" s="22">
        <v>0</v>
      </c>
      <c r="I327" s="22">
        <v>0</v>
      </c>
      <c r="J327" s="22">
        <v>252739</v>
      </c>
      <c r="K327" s="22">
        <v>0</v>
      </c>
      <c r="L327" s="22">
        <v>0</v>
      </c>
      <c r="M327" s="22">
        <v>-62301</v>
      </c>
      <c r="N327" s="22">
        <v>0</v>
      </c>
      <c r="O327" s="22">
        <v>0</v>
      </c>
      <c r="P327" s="22">
        <v>0</v>
      </c>
      <c r="Q327" s="22">
        <v>0</v>
      </c>
      <c r="R327" s="22">
        <v>1241104</v>
      </c>
    </row>
    <row r="328" spans="1:1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538669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-28816</v>
      </c>
      <c r="N328" s="22">
        <v>0</v>
      </c>
      <c r="O328" s="22">
        <v>0</v>
      </c>
      <c r="P328" s="22">
        <v>0</v>
      </c>
      <c r="Q328" s="22">
        <v>0</v>
      </c>
      <c r="R328" s="22">
        <v>509853</v>
      </c>
    </row>
    <row r="329" spans="1:1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576122</v>
      </c>
      <c r="F329" s="22">
        <v>0</v>
      </c>
      <c r="G329" s="22">
        <v>0</v>
      </c>
      <c r="H329" s="22">
        <v>0</v>
      </c>
      <c r="I329" s="22">
        <v>0</v>
      </c>
      <c r="J329" s="22">
        <v>318645</v>
      </c>
      <c r="K329" s="22">
        <v>0</v>
      </c>
      <c r="L329" s="22">
        <v>0</v>
      </c>
      <c r="M329" s="22">
        <v>-15276</v>
      </c>
      <c r="N329" s="22">
        <v>0</v>
      </c>
      <c r="O329" s="22">
        <v>0</v>
      </c>
      <c r="P329" s="22">
        <v>0</v>
      </c>
      <c r="Q329" s="22">
        <v>0</v>
      </c>
      <c r="R329" s="22">
        <v>879491</v>
      </c>
    </row>
    <row r="330" spans="1:1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1141309</v>
      </c>
      <c r="F330" s="22">
        <v>0</v>
      </c>
      <c r="G330" s="22">
        <v>0</v>
      </c>
      <c r="H330" s="22">
        <v>0</v>
      </c>
      <c r="I330" s="22">
        <v>0</v>
      </c>
      <c r="J330" s="22">
        <v>36350</v>
      </c>
      <c r="K330" s="22">
        <v>0</v>
      </c>
      <c r="L330" s="22">
        <v>0</v>
      </c>
      <c r="M330" s="22">
        <v>-33098</v>
      </c>
      <c r="N330" s="22">
        <v>0</v>
      </c>
      <c r="O330" s="22">
        <v>0</v>
      </c>
      <c r="P330" s="22">
        <v>0</v>
      </c>
      <c r="Q330" s="22">
        <v>0</v>
      </c>
      <c r="R330" s="22">
        <v>1144561</v>
      </c>
    </row>
    <row r="331" spans="1:1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821188</v>
      </c>
      <c r="F331" s="22">
        <v>0</v>
      </c>
      <c r="G331" s="22">
        <v>0</v>
      </c>
      <c r="H331" s="22">
        <v>0</v>
      </c>
      <c r="I331" s="22">
        <v>0</v>
      </c>
      <c r="J331" s="22">
        <v>3460</v>
      </c>
      <c r="K331" s="22">
        <v>0</v>
      </c>
      <c r="L331" s="22">
        <v>0</v>
      </c>
      <c r="M331" s="22">
        <v>-35165</v>
      </c>
      <c r="N331" s="22">
        <v>0</v>
      </c>
      <c r="O331" s="22">
        <v>0</v>
      </c>
      <c r="P331" s="22">
        <v>0</v>
      </c>
      <c r="Q331" s="22">
        <v>0</v>
      </c>
      <c r="R331" s="22">
        <v>789483</v>
      </c>
    </row>
    <row r="332" spans="1:1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248764</v>
      </c>
      <c r="F332" s="22">
        <v>0</v>
      </c>
      <c r="G332" s="22">
        <v>0</v>
      </c>
      <c r="H332" s="22">
        <v>0</v>
      </c>
      <c r="I332" s="22">
        <v>0</v>
      </c>
      <c r="J332" s="22">
        <v>178723</v>
      </c>
      <c r="K332" s="22">
        <v>0</v>
      </c>
      <c r="L332" s="22">
        <v>0</v>
      </c>
      <c r="M332" s="22">
        <v>-40860</v>
      </c>
      <c r="N332" s="22">
        <v>0</v>
      </c>
      <c r="O332" s="22">
        <v>0</v>
      </c>
      <c r="P332" s="22">
        <v>0</v>
      </c>
      <c r="Q332" s="22">
        <v>0</v>
      </c>
      <c r="R332" s="22">
        <v>386627</v>
      </c>
    </row>
    <row r="333" spans="1:1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2032176</v>
      </c>
      <c r="F333" s="22">
        <v>0</v>
      </c>
      <c r="G333" s="22">
        <v>0</v>
      </c>
      <c r="H333" s="22">
        <v>0</v>
      </c>
      <c r="I333" s="22">
        <v>0</v>
      </c>
      <c r="J333" s="22">
        <v>19311</v>
      </c>
      <c r="K333" s="22">
        <v>0</v>
      </c>
      <c r="L333" s="22">
        <v>0</v>
      </c>
      <c r="M333" s="22">
        <v>-59387</v>
      </c>
      <c r="N333" s="22">
        <v>0</v>
      </c>
      <c r="O333" s="22">
        <v>0</v>
      </c>
      <c r="P333" s="22">
        <v>0</v>
      </c>
      <c r="Q333" s="22">
        <v>0</v>
      </c>
      <c r="R333" s="22">
        <v>1992100</v>
      </c>
    </row>
    <row r="334" spans="1:1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621113</v>
      </c>
      <c r="F334" s="22">
        <v>0</v>
      </c>
      <c r="G334" s="22">
        <v>0</v>
      </c>
      <c r="H334" s="22">
        <v>0</v>
      </c>
      <c r="I334" s="22">
        <v>22754</v>
      </c>
      <c r="J334" s="22">
        <v>182033</v>
      </c>
      <c r="K334" s="22">
        <v>0</v>
      </c>
      <c r="L334" s="22">
        <v>0</v>
      </c>
      <c r="M334" s="22">
        <v>-47380</v>
      </c>
      <c r="N334" s="22">
        <v>0</v>
      </c>
      <c r="O334" s="22">
        <v>20956</v>
      </c>
      <c r="P334" s="22">
        <v>0</v>
      </c>
      <c r="Q334" s="22">
        <v>0</v>
      </c>
      <c r="R334" s="22">
        <v>799476</v>
      </c>
    </row>
    <row r="335" spans="1:1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452320</v>
      </c>
      <c r="F335" s="22">
        <v>0</v>
      </c>
      <c r="G335" s="22">
        <v>0</v>
      </c>
      <c r="H335" s="22">
        <v>0</v>
      </c>
      <c r="I335" s="22">
        <v>0</v>
      </c>
      <c r="J335" s="22">
        <v>72855</v>
      </c>
      <c r="K335" s="22">
        <v>0</v>
      </c>
      <c r="L335" s="22">
        <v>0</v>
      </c>
      <c r="M335" s="22">
        <v>-32118</v>
      </c>
      <c r="N335" s="22">
        <v>0</v>
      </c>
      <c r="O335" s="22">
        <v>0</v>
      </c>
      <c r="P335" s="22">
        <v>0</v>
      </c>
      <c r="Q335" s="22">
        <v>0</v>
      </c>
      <c r="R335" s="22">
        <v>493057</v>
      </c>
    </row>
    <row r="336" spans="1:1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596663</v>
      </c>
      <c r="F336" s="22">
        <v>0</v>
      </c>
      <c r="G336" s="22">
        <v>0</v>
      </c>
      <c r="H336" s="22">
        <v>0</v>
      </c>
      <c r="I336" s="22">
        <v>0</v>
      </c>
      <c r="J336" s="22">
        <v>2771</v>
      </c>
      <c r="K336" s="22">
        <v>0</v>
      </c>
      <c r="L336" s="22">
        <v>0</v>
      </c>
      <c r="M336" s="22">
        <v>-23737</v>
      </c>
      <c r="N336" s="22">
        <v>0</v>
      </c>
      <c r="O336" s="22">
        <v>0</v>
      </c>
      <c r="P336" s="22">
        <v>0</v>
      </c>
      <c r="Q336" s="22">
        <v>0</v>
      </c>
      <c r="R336" s="22">
        <v>575697</v>
      </c>
    </row>
    <row r="337" spans="1:1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360568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-113244</v>
      </c>
      <c r="N337" s="22">
        <v>0</v>
      </c>
      <c r="O337" s="22">
        <v>0</v>
      </c>
      <c r="P337" s="22">
        <v>0</v>
      </c>
      <c r="Q337" s="22">
        <v>0</v>
      </c>
      <c r="R337" s="22">
        <v>247324</v>
      </c>
    </row>
    <row r="338" spans="1:1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3838039</v>
      </c>
      <c r="F338" s="22">
        <v>0</v>
      </c>
      <c r="G338" s="22">
        <v>0</v>
      </c>
      <c r="H338" s="22">
        <v>0</v>
      </c>
      <c r="I338" s="22">
        <v>0</v>
      </c>
      <c r="J338" s="22">
        <v>72639</v>
      </c>
      <c r="K338" s="22">
        <v>0</v>
      </c>
      <c r="L338" s="22">
        <v>0</v>
      </c>
      <c r="M338" s="22">
        <v>-171469</v>
      </c>
      <c r="N338" s="22">
        <v>0</v>
      </c>
      <c r="O338" s="22">
        <v>0</v>
      </c>
      <c r="P338" s="22">
        <v>0</v>
      </c>
      <c r="Q338" s="22">
        <v>0</v>
      </c>
      <c r="R338" s="22">
        <v>3739209</v>
      </c>
    </row>
    <row r="339" spans="1:1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1706462</v>
      </c>
      <c r="F344" s="22">
        <v>0</v>
      </c>
      <c r="G344" s="22">
        <v>0</v>
      </c>
      <c r="H344" s="22">
        <v>0</v>
      </c>
      <c r="I344" s="22">
        <v>0</v>
      </c>
      <c r="J344" s="22">
        <v>49100</v>
      </c>
      <c r="K344" s="22">
        <v>0</v>
      </c>
      <c r="L344" s="22">
        <v>-1120</v>
      </c>
      <c r="M344" s="22">
        <v>-139106</v>
      </c>
      <c r="N344" s="22">
        <v>0</v>
      </c>
      <c r="O344" s="22">
        <v>0</v>
      </c>
      <c r="P344" s="22">
        <v>0</v>
      </c>
      <c r="Q344" s="22">
        <v>0</v>
      </c>
      <c r="R344" s="22">
        <v>1615336</v>
      </c>
    </row>
    <row r="345" spans="1:1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220190231</v>
      </c>
      <c r="F345" s="22">
        <v>0</v>
      </c>
      <c r="G345" s="22">
        <v>0</v>
      </c>
      <c r="H345" s="22">
        <v>0</v>
      </c>
      <c r="I345" s="22">
        <v>0</v>
      </c>
      <c r="J345" s="22">
        <v>11834299</v>
      </c>
      <c r="K345" s="22">
        <v>0</v>
      </c>
      <c r="L345" s="22">
        <v>-1145972</v>
      </c>
      <c r="M345" s="22">
        <v>-8086221</v>
      </c>
      <c r="N345" s="22">
        <v>0</v>
      </c>
      <c r="O345" s="22">
        <v>0</v>
      </c>
      <c r="P345" s="22">
        <v>0</v>
      </c>
      <c r="Q345" s="22">
        <v>0</v>
      </c>
      <c r="R345" s="22">
        <v>222792337</v>
      </c>
    </row>
    <row r="346" spans="1:1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9B095-B8A1-46E1-9A65-8C6E35064A26}">
  <dimension ref="A1:R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826</v>
      </c>
      <c r="D1" s="20" t="s">
        <v>857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828</v>
      </c>
      <c r="F2" s="21" t="s">
        <v>829</v>
      </c>
      <c r="G2" s="21" t="s">
        <v>830</v>
      </c>
      <c r="H2" s="21" t="s">
        <v>831</v>
      </c>
      <c r="I2" s="21" t="s">
        <v>832</v>
      </c>
      <c r="J2" s="21" t="s">
        <v>833</v>
      </c>
      <c r="K2" s="21" t="s">
        <v>834</v>
      </c>
      <c r="L2" s="21" t="s">
        <v>835</v>
      </c>
      <c r="M2" s="21" t="s">
        <v>17</v>
      </c>
      <c r="N2" s="21" t="s">
        <v>836</v>
      </c>
      <c r="O2" s="21" t="s">
        <v>837</v>
      </c>
      <c r="P2" s="21" t="s">
        <v>838</v>
      </c>
      <c r="Q2" s="21" t="s">
        <v>839</v>
      </c>
      <c r="R2" s="21" t="s">
        <v>840</v>
      </c>
    </row>
    <row r="3" spans="1:18" x14ac:dyDescent="0.25">
      <c r="A3" s="21"/>
      <c r="B3" s="21"/>
      <c r="C3" s="21"/>
      <c r="D3" s="21" t="s">
        <v>88</v>
      </c>
      <c r="E3" s="21" t="s">
        <v>841</v>
      </c>
      <c r="F3" s="21" t="s">
        <v>842</v>
      </c>
      <c r="G3" s="21" t="s">
        <v>843</v>
      </c>
      <c r="H3" s="21" t="s">
        <v>844</v>
      </c>
      <c r="I3" s="21" t="s">
        <v>845</v>
      </c>
      <c r="J3" s="21" t="s">
        <v>846</v>
      </c>
      <c r="K3" s="21" t="s">
        <v>847</v>
      </c>
      <c r="L3" s="21" t="s">
        <v>848</v>
      </c>
      <c r="M3" s="21" t="s">
        <v>849</v>
      </c>
      <c r="N3" s="21" t="s">
        <v>850</v>
      </c>
      <c r="O3" s="21" t="s">
        <v>851</v>
      </c>
      <c r="P3" s="21" t="s">
        <v>852</v>
      </c>
      <c r="Q3" s="21" t="s">
        <v>853</v>
      </c>
      <c r="R3" s="21" t="s">
        <v>854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725730778</v>
      </c>
      <c r="F4" s="22">
        <v>32152896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-9600000</v>
      </c>
      <c r="O4" s="22">
        <v>0</v>
      </c>
      <c r="P4" s="22">
        <v>9600000</v>
      </c>
      <c r="Q4" s="22">
        <v>0</v>
      </c>
      <c r="R4" s="22">
        <v>757883674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148312619</v>
      </c>
      <c r="F5" s="22">
        <v>-614539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147698080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17469555000</v>
      </c>
      <c r="F6" s="22">
        <v>989683000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-290029000</v>
      </c>
      <c r="O6" s="22">
        <v>0</v>
      </c>
      <c r="P6" s="22">
        <v>290029000</v>
      </c>
      <c r="Q6" s="22">
        <v>101004000</v>
      </c>
      <c r="R6" s="22">
        <v>18560242000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252012325</v>
      </c>
      <c r="F7" s="22">
        <v>5918111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257930436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191828542</v>
      </c>
      <c r="F8" s="22">
        <v>7208974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199037516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302193800</v>
      </c>
      <c r="F9" s="22">
        <v>21801849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323995649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14702004000</v>
      </c>
      <c r="F10" s="22">
        <v>754773000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-366274000</v>
      </c>
      <c r="O10" s="22">
        <v>0</v>
      </c>
      <c r="P10" s="22">
        <v>366274000</v>
      </c>
      <c r="Q10" s="22">
        <v>-2157491000</v>
      </c>
      <c r="R10" s="22">
        <v>13299286000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457491000</v>
      </c>
      <c r="F11" s="22">
        <v>26476000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483967000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682811210</v>
      </c>
      <c r="F12" s="22">
        <v>33389438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-900000</v>
      </c>
      <c r="O12" s="22">
        <v>0</v>
      </c>
      <c r="P12" s="22">
        <v>900000</v>
      </c>
      <c r="Q12" s="22">
        <v>0</v>
      </c>
      <c r="R12" s="22">
        <v>716200648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155730374</v>
      </c>
      <c r="F13" s="22">
        <v>4310867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-3765931</v>
      </c>
      <c r="O13" s="22">
        <v>0</v>
      </c>
      <c r="P13" s="22">
        <v>3765931</v>
      </c>
      <c r="Q13" s="22">
        <v>0</v>
      </c>
      <c r="R13" s="22">
        <v>160041241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745612326</v>
      </c>
      <c r="F14" s="22">
        <v>48787395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-2480128</v>
      </c>
      <c r="O14" s="22">
        <v>0</v>
      </c>
      <c r="P14" s="22">
        <v>2480128</v>
      </c>
      <c r="Q14" s="22">
        <v>0</v>
      </c>
      <c r="R14" s="22">
        <v>794399721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1553196000</v>
      </c>
      <c r="F15" s="22">
        <v>92867000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-77463000</v>
      </c>
      <c r="O15" s="22">
        <v>0</v>
      </c>
      <c r="P15" s="22">
        <v>77463000</v>
      </c>
      <c r="Q15" s="22">
        <v>0</v>
      </c>
      <c r="R15" s="22">
        <v>1646063000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485966270</v>
      </c>
      <c r="F16" s="22">
        <v>7003613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4000</v>
      </c>
      <c r="R16" s="22">
        <v>492973883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1276910000</v>
      </c>
      <c r="F17" s="22">
        <v>-8252000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1268658000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1919322033</v>
      </c>
      <c r="F18" s="22">
        <v>30697208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-44170816</v>
      </c>
      <c r="O18" s="22">
        <v>0</v>
      </c>
      <c r="P18" s="22">
        <v>44170816</v>
      </c>
      <c r="Q18" s="22">
        <v>63</v>
      </c>
      <c r="R18" s="22">
        <v>1950019304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457638442</v>
      </c>
      <c r="F19" s="22">
        <v>29799870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-7000000</v>
      </c>
      <c r="O19" s="22">
        <v>0</v>
      </c>
      <c r="P19" s="22">
        <v>7000000</v>
      </c>
      <c r="Q19" s="22">
        <v>0</v>
      </c>
      <c r="R19" s="22">
        <v>470791863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1010397057</v>
      </c>
      <c r="F20" s="22">
        <v>43197625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1</v>
      </c>
      <c r="R20" s="22">
        <v>1053594683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118907309</v>
      </c>
      <c r="F21" s="22">
        <v>6644264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-340838</v>
      </c>
      <c r="R21" s="22">
        <v>125210758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95569299</v>
      </c>
      <c r="F22" s="22">
        <v>104186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95673485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61584753</v>
      </c>
      <c r="F23" s="22">
        <v>544860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62129613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207013061</v>
      </c>
      <c r="F24" s="22">
        <v>4208376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211221437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1909672320</v>
      </c>
      <c r="F25" s="22">
        <v>59458702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-9850000</v>
      </c>
      <c r="O25" s="22">
        <v>0</v>
      </c>
      <c r="P25" s="22">
        <v>9850000</v>
      </c>
      <c r="Q25" s="22">
        <v>0</v>
      </c>
      <c r="R25" s="22">
        <v>1969131022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4310020492</v>
      </c>
      <c r="F26" s="22">
        <v>303024253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4613044745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12177949</v>
      </c>
      <c r="F27" s="22">
        <v>554195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12732144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107752114</v>
      </c>
      <c r="F28" s="22">
        <v>621005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108373119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63008513</v>
      </c>
      <c r="F29" s="22">
        <v>256311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63264824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66152533</v>
      </c>
      <c r="F30" s="22">
        <v>3099241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69251774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319177005</v>
      </c>
      <c r="F31" s="22">
        <v>7242639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326419644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83659131</v>
      </c>
      <c r="F32" s="22">
        <v>1780902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85440033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60552923</v>
      </c>
      <c r="F33" s="22">
        <v>-2060129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58492794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326233074</v>
      </c>
      <c r="F34" s="22">
        <v>22169742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348402816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219973902</v>
      </c>
      <c r="F35" s="22">
        <v>9017989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5503500</v>
      </c>
      <c r="O35" s="22">
        <v>0</v>
      </c>
      <c r="P35" s="22">
        <v>-5503500</v>
      </c>
      <c r="Q35" s="22">
        <v>0</v>
      </c>
      <c r="R35" s="22">
        <v>228991891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73069368</v>
      </c>
      <c r="F36" s="22">
        <v>1237114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74306482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45684331</v>
      </c>
      <c r="F37" s="22">
        <v>1180712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46865043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116195218</v>
      </c>
      <c r="F38" s="22">
        <v>928103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117123321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424559857</v>
      </c>
      <c r="F39" s="22">
        <v>1469330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426029187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229127857</v>
      </c>
      <c r="F40" s="22">
        <v>10301971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239429828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27696243</v>
      </c>
      <c r="F41" s="22">
        <v>-205613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27490630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126136816</v>
      </c>
      <c r="F42" s="22">
        <v>7398528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133535344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227462484</v>
      </c>
      <c r="F43" s="22">
        <v>4184072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231646556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84034055</v>
      </c>
      <c r="F44" s="22">
        <v>1457917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85491972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503470827</v>
      </c>
      <c r="F45" s="22">
        <v>19455786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-7842535</v>
      </c>
      <c r="O45" s="22">
        <v>0</v>
      </c>
      <c r="P45" s="22">
        <v>7842535</v>
      </c>
      <c r="Q45" s="22">
        <v>0</v>
      </c>
      <c r="R45" s="22">
        <v>522926613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427639625</v>
      </c>
      <c r="F46" s="22">
        <v>31131180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458770805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155110225</v>
      </c>
      <c r="F47" s="22">
        <v>7047267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162157492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403766712</v>
      </c>
      <c r="F48" s="22">
        <v>27575899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431342611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62884467</v>
      </c>
      <c r="F49" s="22">
        <v>2033583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-2410000</v>
      </c>
      <c r="O49" s="22">
        <v>0</v>
      </c>
      <c r="P49" s="22">
        <v>2410000</v>
      </c>
      <c r="Q49" s="22">
        <v>0</v>
      </c>
      <c r="R49" s="22">
        <v>64918050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395685655</v>
      </c>
      <c r="F50" s="22">
        <v>-4123725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391561930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63047282</v>
      </c>
      <c r="F51" s="22">
        <v>4207056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2590953</v>
      </c>
      <c r="O51" s="22">
        <v>0</v>
      </c>
      <c r="P51" s="22">
        <v>-2590953</v>
      </c>
      <c r="Q51" s="22">
        <v>0</v>
      </c>
      <c r="R51" s="22">
        <v>67254338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315888043</v>
      </c>
      <c r="F52" s="22">
        <v>30761965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346476001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121315669</v>
      </c>
      <c r="F53" s="22">
        <v>-873846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120441823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143584216</v>
      </c>
      <c r="F54" s="22">
        <v>3425631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147009847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45982712</v>
      </c>
      <c r="F55" s="22">
        <v>3088063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49070775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192650106</v>
      </c>
      <c r="F56" s="22">
        <v>708031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193358137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288672408</v>
      </c>
      <c r="F57" s="22">
        <v>-18998054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-640850</v>
      </c>
      <c r="O57" s="22">
        <v>0</v>
      </c>
      <c r="P57" s="22">
        <v>640850</v>
      </c>
      <c r="Q57" s="22">
        <v>0</v>
      </c>
      <c r="R57" s="22">
        <v>269674354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97056266</v>
      </c>
      <c r="F58" s="22">
        <v>998531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98054797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190317085</v>
      </c>
      <c r="F59" s="22">
        <v>2842134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193159219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343557092</v>
      </c>
      <c r="F60" s="22">
        <v>3341736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346898828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73950426</v>
      </c>
      <c r="F61" s="22">
        <v>110151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74060577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519754778</v>
      </c>
      <c r="F62" s="22">
        <v>20951224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-6733565</v>
      </c>
      <c r="O62" s="22">
        <v>0</v>
      </c>
      <c r="P62" s="22">
        <v>7703310</v>
      </c>
      <c r="Q62" s="22">
        <v>-969745</v>
      </c>
      <c r="R62" s="22">
        <v>540706002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19912506</v>
      </c>
      <c r="F63" s="22">
        <v>293926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20206432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64582057</v>
      </c>
      <c r="F64" s="22">
        <v>-82670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64499387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98472485</v>
      </c>
      <c r="F65" s="22">
        <v>9516376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107988861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155366701</v>
      </c>
      <c r="F66" s="22">
        <v>8393696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163760397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16577333</v>
      </c>
      <c r="F67" s="22">
        <v>-206080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16371253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631712749</v>
      </c>
      <c r="F68" s="22">
        <v>-2434464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629278285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591857097</v>
      </c>
      <c r="F69" s="22">
        <v>18852498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610709595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183364930</v>
      </c>
      <c r="F70" s="22">
        <v>6148144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189513074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55886012</v>
      </c>
      <c r="F71" s="22">
        <v>1094515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56980527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63595384</v>
      </c>
      <c r="F72" s="22">
        <v>1243937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-2000000</v>
      </c>
      <c r="O72" s="22">
        <v>0</v>
      </c>
      <c r="P72" s="22">
        <v>2000000</v>
      </c>
      <c r="Q72" s="22">
        <v>0</v>
      </c>
      <c r="R72" s="22">
        <v>64839321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34671896</v>
      </c>
      <c r="F73" s="22">
        <v>-182177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34489719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104917895</v>
      </c>
      <c r="F74" s="22">
        <v>6967846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-1100500</v>
      </c>
      <c r="O74" s="22">
        <v>0</v>
      </c>
      <c r="P74" s="22">
        <v>1100500</v>
      </c>
      <c r="Q74" s="22">
        <v>0</v>
      </c>
      <c r="R74" s="22">
        <v>111885741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62580844</v>
      </c>
      <c r="F75" s="22">
        <v>254752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62835596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110315452</v>
      </c>
      <c r="F76" s="22">
        <v>1428509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315398</v>
      </c>
      <c r="R76" s="22">
        <v>112059359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235418015</v>
      </c>
      <c r="F77" s="22">
        <v>21810350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-5190000</v>
      </c>
      <c r="O77" s="22">
        <v>0</v>
      </c>
      <c r="P77" s="22">
        <v>5190000</v>
      </c>
      <c r="Q77" s="22">
        <v>-496502</v>
      </c>
      <c r="R77" s="22">
        <v>256731863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138154106</v>
      </c>
      <c r="F78" s="22">
        <v>12008908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150163014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62492055</v>
      </c>
      <c r="F79" s="22">
        <v>5727901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68219956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71399805</v>
      </c>
      <c r="F80" s="22">
        <v>2078195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3285162</v>
      </c>
      <c r="R80" s="22">
        <v>76763162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285462357</v>
      </c>
      <c r="F81" s="22">
        <v>-1209413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284252944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140015240</v>
      </c>
      <c r="F82" s="22">
        <v>808362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140823602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304795081</v>
      </c>
      <c r="F83" s="22">
        <v>366660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305161741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42532358</v>
      </c>
      <c r="F84" s="22">
        <v>928875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-1800000</v>
      </c>
      <c r="O84" s="22">
        <v>0</v>
      </c>
      <c r="P84" s="22">
        <v>1800000</v>
      </c>
      <c r="Q84" s="22">
        <v>0</v>
      </c>
      <c r="R84" s="22">
        <v>43461233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33719756</v>
      </c>
      <c r="F85" s="22">
        <v>3298107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-1460000</v>
      </c>
      <c r="O85" s="22">
        <v>0</v>
      </c>
      <c r="P85" s="22">
        <v>1460000</v>
      </c>
      <c r="Q85" s="22">
        <v>0</v>
      </c>
      <c r="R85" s="22">
        <v>37017863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111566725</v>
      </c>
      <c r="F86" s="22">
        <v>11313110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122879835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295157573</v>
      </c>
      <c r="F87" s="22">
        <v>-1739841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293417732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105971535</v>
      </c>
      <c r="F88" s="22">
        <v>-3713185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102258350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99819060</v>
      </c>
      <c r="F89" s="22">
        <v>-1494029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98325031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377413893</v>
      </c>
      <c r="F90" s="22">
        <v>12287114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389701007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29301675</v>
      </c>
      <c r="F91" s="22">
        <v>1767529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31069204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201483254</v>
      </c>
      <c r="F92" s="22">
        <v>5635766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207119020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60591025</v>
      </c>
      <c r="F93" s="22">
        <v>2699746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63290771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12203449</v>
      </c>
      <c r="F94" s="22">
        <v>1097176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13300625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14613189</v>
      </c>
      <c r="F95" s="22">
        <v>1049495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15662684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282826445</v>
      </c>
      <c r="F96" s="22">
        <v>13634732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4587925</v>
      </c>
      <c r="O96" s="22">
        <v>0</v>
      </c>
      <c r="P96" s="22">
        <v>-4587925</v>
      </c>
      <c r="Q96" s="22">
        <v>0</v>
      </c>
      <c r="R96" s="22">
        <v>296461177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22216910</v>
      </c>
      <c r="F97" s="22">
        <v>2672871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24889781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12859071</v>
      </c>
      <c r="F98" s="22">
        <v>615310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13474381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159035608</v>
      </c>
      <c r="F99" s="22">
        <v>4906285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163941893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12678122</v>
      </c>
      <c r="F100" s="22">
        <v>424056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-1200000</v>
      </c>
      <c r="O100" s="22">
        <v>0</v>
      </c>
      <c r="P100" s="22">
        <v>87740</v>
      </c>
      <c r="Q100" s="22">
        <v>1112260</v>
      </c>
      <c r="R100" s="22">
        <v>13102178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136136472</v>
      </c>
      <c r="F101" s="22">
        <v>7322410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143458882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17098399</v>
      </c>
      <c r="F102" s="22">
        <v>530873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-1161253</v>
      </c>
      <c r="O102" s="22">
        <v>0</v>
      </c>
      <c r="P102" s="22">
        <v>1161253</v>
      </c>
      <c r="Q102" s="22">
        <v>0</v>
      </c>
      <c r="R102" s="22">
        <v>17629272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10515054</v>
      </c>
      <c r="F103" s="22">
        <v>194354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10709408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9479522</v>
      </c>
      <c r="F104" s="22">
        <v>2194775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-1000000</v>
      </c>
      <c r="O104" s="22">
        <v>0</v>
      </c>
      <c r="P104" s="22">
        <v>1000000</v>
      </c>
      <c r="Q104" s="22">
        <v>0</v>
      </c>
      <c r="R104" s="22">
        <v>11674297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40751669</v>
      </c>
      <c r="F105" s="22">
        <v>2084363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5</v>
      </c>
      <c r="R105" s="22">
        <v>42836037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20250352</v>
      </c>
      <c r="F106" s="22">
        <v>1605532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21855884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311148862</v>
      </c>
      <c r="F107" s="22">
        <v>16925803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-6368912</v>
      </c>
      <c r="O107" s="22">
        <v>0</v>
      </c>
      <c r="P107" s="22">
        <v>6368912</v>
      </c>
      <c r="Q107" s="22">
        <v>0</v>
      </c>
      <c r="R107" s="22">
        <v>328074665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49282087</v>
      </c>
      <c r="F108" s="22">
        <v>1053199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-177623</v>
      </c>
      <c r="O108" s="22">
        <v>0</v>
      </c>
      <c r="P108" s="22">
        <v>177623</v>
      </c>
      <c r="Q108" s="22">
        <v>0</v>
      </c>
      <c r="R108" s="22">
        <v>50335286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46368466</v>
      </c>
      <c r="F109" s="22">
        <v>3211004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49579470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7271280</v>
      </c>
      <c r="F110" s="22">
        <v>2781200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-200000</v>
      </c>
      <c r="O110" s="22">
        <v>0</v>
      </c>
      <c r="P110" s="22">
        <v>200000</v>
      </c>
      <c r="Q110" s="22">
        <v>0</v>
      </c>
      <c r="R110" s="22">
        <v>10052480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25801062</v>
      </c>
      <c r="F111" s="22">
        <v>3248577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29049639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101808057</v>
      </c>
      <c r="F112" s="22">
        <v>1799980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103608037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27579267</v>
      </c>
      <c r="F113" s="22">
        <v>297483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27876750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418396470</v>
      </c>
      <c r="F114" s="22">
        <v>35928637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-8000000</v>
      </c>
      <c r="O114" s="22">
        <v>0</v>
      </c>
      <c r="P114" s="22">
        <v>8000000</v>
      </c>
      <c r="Q114" s="22">
        <v>0</v>
      </c>
      <c r="R114" s="22">
        <v>454325107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10912388</v>
      </c>
      <c r="F115" s="22">
        <v>419838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11332226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30783305</v>
      </c>
      <c r="F116" s="22">
        <v>5638341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36421646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12119311</v>
      </c>
      <c r="F117" s="22">
        <v>-131940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11987371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77016357</v>
      </c>
      <c r="F118" s="22">
        <v>6258613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-982537</v>
      </c>
      <c r="R118" s="22">
        <v>82292433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55906015</v>
      </c>
      <c r="F119" s="22">
        <v>3613517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59519532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114665927</v>
      </c>
      <c r="F120" s="22">
        <v>121543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114787470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150981819</v>
      </c>
      <c r="F121" s="22">
        <v>2445400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153427219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11907584</v>
      </c>
      <c r="F122" s="22">
        <v>44583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11952167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107317881</v>
      </c>
      <c r="F123" s="22">
        <v>8874928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-980776</v>
      </c>
      <c r="R123" s="22">
        <v>115212033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22218254</v>
      </c>
      <c r="F124" s="22">
        <v>1003884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23222138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39267125</v>
      </c>
      <c r="F125" s="22">
        <v>2085020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41352145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14829380</v>
      </c>
      <c r="F126" s="22">
        <v>-144674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14684706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47871138</v>
      </c>
      <c r="F127" s="22">
        <v>2002976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49874114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62581882</v>
      </c>
      <c r="F128" s="22">
        <v>17393086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79974968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31838540</v>
      </c>
      <c r="F129" s="22">
        <v>303893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-2544000</v>
      </c>
      <c r="O129" s="22">
        <v>0</v>
      </c>
      <c r="P129" s="22">
        <v>2544000</v>
      </c>
      <c r="Q129" s="22">
        <v>0</v>
      </c>
      <c r="R129" s="22">
        <v>32142433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28310104</v>
      </c>
      <c r="F130" s="22">
        <v>649928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28960032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48629511</v>
      </c>
      <c r="F131" s="22">
        <v>6654804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55284315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6075179</v>
      </c>
      <c r="F132" s="22">
        <v>569702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6644881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33135616</v>
      </c>
      <c r="F133" s="22">
        <v>1145895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34281511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8874880</v>
      </c>
      <c r="F134" s="22">
        <v>554300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9429180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114068097</v>
      </c>
      <c r="F135" s="22">
        <v>-2076799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111991321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48045616</v>
      </c>
      <c r="F136" s="22">
        <v>622254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48667870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186159149</v>
      </c>
      <c r="F137" s="22">
        <v>31761622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217920771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153235761</v>
      </c>
      <c r="F138" s="22">
        <v>3104603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156340364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102695981</v>
      </c>
      <c r="F139" s="22">
        <v>4337979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107033960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11026286</v>
      </c>
      <c r="F140" s="22">
        <v>178506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11204793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7448036</v>
      </c>
      <c r="F141" s="22">
        <v>633793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8081829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20728067</v>
      </c>
      <c r="F142" s="22">
        <v>726226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21454293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12026061</v>
      </c>
      <c r="F143" s="22">
        <v>247061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12273122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19758005</v>
      </c>
      <c r="F144" s="22">
        <v>2627965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322888</v>
      </c>
      <c r="R144" s="22">
        <v>22708858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25357591</v>
      </c>
      <c r="F145" s="22">
        <v>-643371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24714220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22272657</v>
      </c>
      <c r="F146" s="22">
        <v>1563985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-1250765</v>
      </c>
      <c r="O146" s="22">
        <v>0</v>
      </c>
      <c r="P146" s="22">
        <v>1250765</v>
      </c>
      <c r="Q146" s="22">
        <v>0</v>
      </c>
      <c r="R146" s="22">
        <v>23836642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6408330</v>
      </c>
      <c r="F147" s="22">
        <v>1164955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7573285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11329246</v>
      </c>
      <c r="F148" s="22">
        <v>549056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11878302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17249767</v>
      </c>
      <c r="F149" s="22">
        <v>973069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2</v>
      </c>
      <c r="R149" s="22">
        <v>18222838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131989141</v>
      </c>
      <c r="F150" s="22">
        <v>1335865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133325006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11229947</v>
      </c>
      <c r="F151" s="22">
        <v>-345921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10884026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39684273</v>
      </c>
      <c r="F152" s="22">
        <v>2749505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42433778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372808900</v>
      </c>
      <c r="F153" s="22">
        <v>17736184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390545084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78932621</v>
      </c>
      <c r="F154" s="22">
        <v>5216355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84148976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9526076</v>
      </c>
      <c r="F155" s="22">
        <v>1000069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10526145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22839615</v>
      </c>
      <c r="F156" s="22">
        <v>-142082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22697533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114645109</v>
      </c>
      <c r="F157" s="22">
        <v>8009576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122654685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45788158</v>
      </c>
      <c r="F158" s="22">
        <v>2263341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48051499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27021399</v>
      </c>
      <c r="F159" s="22">
        <v>131602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27153001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49779888</v>
      </c>
      <c r="F160" s="22">
        <v>303467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50083355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63146418</v>
      </c>
      <c r="F161" s="22">
        <v>-202862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62943556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38583705</v>
      </c>
      <c r="F162" s="22">
        <v>830557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39414262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39261953</v>
      </c>
      <c r="F163" s="22">
        <v>-821611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38440342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28850861</v>
      </c>
      <c r="F164" s="22">
        <v>-1215556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-2700000</v>
      </c>
      <c r="O164" s="22">
        <v>0</v>
      </c>
      <c r="P164" s="22">
        <v>2700000</v>
      </c>
      <c r="Q164" s="22">
        <v>-1473300</v>
      </c>
      <c r="R164" s="22">
        <v>26162005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99196816</v>
      </c>
      <c r="F165" s="22">
        <v>927368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100124184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20251690</v>
      </c>
      <c r="F166" s="22">
        <v>766409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21018099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29280306</v>
      </c>
      <c r="F167" s="22">
        <v>515668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29795974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93387635</v>
      </c>
      <c r="F168" s="22">
        <v>1335499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94723134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10135926</v>
      </c>
      <c r="F169" s="22">
        <v>67034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10202960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34677255</v>
      </c>
      <c r="F170" s="22">
        <v>4939565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39616820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128953846</v>
      </c>
      <c r="F171" s="22">
        <v>1725975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130679821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8448686</v>
      </c>
      <c r="F172" s="22">
        <v>432680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8881366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18513912</v>
      </c>
      <c r="F173" s="22">
        <v>1343324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19857236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60941848</v>
      </c>
      <c r="F174" s="22">
        <v>5480419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-897000</v>
      </c>
      <c r="O174" s="22">
        <v>0</v>
      </c>
      <c r="P174" s="22">
        <v>897000</v>
      </c>
      <c r="Q174" s="22">
        <v>0</v>
      </c>
      <c r="R174" s="22">
        <v>66422267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6760162</v>
      </c>
      <c r="F175" s="22">
        <v>74692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6834854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106095582</v>
      </c>
      <c r="F176" s="22">
        <v>-917196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105178386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200388920</v>
      </c>
      <c r="F177" s="22">
        <v>15737263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10800000</v>
      </c>
      <c r="O177" s="22">
        <v>0</v>
      </c>
      <c r="P177" s="22">
        <v>-10800000</v>
      </c>
      <c r="Q177" s="22">
        <v>0</v>
      </c>
      <c r="R177" s="22">
        <v>216126183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189701721</v>
      </c>
      <c r="F178" s="22">
        <v>5330294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3027748</v>
      </c>
      <c r="O178" s="22">
        <v>0</v>
      </c>
      <c r="P178" s="22">
        <v>-3027748</v>
      </c>
      <c r="Q178" s="22">
        <v>0</v>
      </c>
      <c r="R178" s="22">
        <v>195032015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42507528</v>
      </c>
      <c r="F179" s="22">
        <v>1366901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-1000000</v>
      </c>
      <c r="O179" s="22">
        <v>0</v>
      </c>
      <c r="P179" s="22">
        <v>1000000</v>
      </c>
      <c r="Q179" s="22">
        <v>0</v>
      </c>
      <c r="R179" s="22">
        <v>43874429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21004728</v>
      </c>
      <c r="F180" s="22">
        <v>776899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21781627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182936445</v>
      </c>
      <c r="F181" s="22">
        <v>4476651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187413096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133880160</v>
      </c>
      <c r="F182" s="22">
        <v>4424738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138304898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15799170</v>
      </c>
      <c r="F183" s="22">
        <v>-281061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-365214</v>
      </c>
      <c r="O183" s="22">
        <v>0</v>
      </c>
      <c r="P183" s="22">
        <v>365214</v>
      </c>
      <c r="Q183" s="22">
        <v>0</v>
      </c>
      <c r="R183" s="22">
        <v>15518109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44769852</v>
      </c>
      <c r="F184" s="22">
        <v>972331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45742183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18011072</v>
      </c>
      <c r="F185" s="22">
        <v>32749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18043821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9065428</v>
      </c>
      <c r="F186" s="22">
        <v>859773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9925201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13147203</v>
      </c>
      <c r="F187" s="22">
        <v>524133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13671336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44574221</v>
      </c>
      <c r="F188" s="22">
        <v>232678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2405933</v>
      </c>
      <c r="R188" s="22">
        <v>47212832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43963563</v>
      </c>
      <c r="F189" s="22">
        <v>1378275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45341838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8303373</v>
      </c>
      <c r="F190" s="22">
        <v>-336512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7966861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58289114</v>
      </c>
      <c r="F191" s="22">
        <v>-1157569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57131545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60611485</v>
      </c>
      <c r="F192" s="22">
        <v>-563415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-108428</v>
      </c>
      <c r="O192" s="22">
        <v>0</v>
      </c>
      <c r="P192" s="22">
        <v>108428</v>
      </c>
      <c r="Q192" s="22">
        <v>0</v>
      </c>
      <c r="R192" s="22">
        <v>60048070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19434433</v>
      </c>
      <c r="F193" s="22">
        <v>435105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19869538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20083721</v>
      </c>
      <c r="F194" s="22">
        <v>-14215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20069506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84046736</v>
      </c>
      <c r="F195" s="22">
        <v>7993312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92040048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14000761</v>
      </c>
      <c r="F196" s="22">
        <v>757111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14757872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46286646</v>
      </c>
      <c r="F197" s="22">
        <v>861069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47147715</v>
      </c>
    </row>
    <row r="198" spans="1:1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166812561</v>
      </c>
      <c r="F198" s="22">
        <v>2593784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169406345</v>
      </c>
    </row>
    <row r="199" spans="1:1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6117127</v>
      </c>
      <c r="F199" s="22">
        <v>217127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-9107</v>
      </c>
      <c r="R199" s="22">
        <v>6325147</v>
      </c>
    </row>
    <row r="200" spans="1:1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6704076</v>
      </c>
      <c r="F200" s="22">
        <v>59759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6763835</v>
      </c>
    </row>
    <row r="201" spans="1:1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8249366</v>
      </c>
      <c r="F201" s="22">
        <v>-207344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8042022</v>
      </c>
    </row>
    <row r="202" spans="1:1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4883332</v>
      </c>
      <c r="F202" s="22">
        <v>-202176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4681156</v>
      </c>
    </row>
    <row r="203" spans="1:1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2546964</v>
      </c>
      <c r="F203" s="22">
        <v>-4942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2542022</v>
      </c>
    </row>
    <row r="204" spans="1:1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6503244</v>
      </c>
      <c r="F204" s="22">
        <v>109336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6612580</v>
      </c>
    </row>
    <row r="205" spans="1:1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3364458</v>
      </c>
      <c r="F205" s="22">
        <v>227879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3592337</v>
      </c>
    </row>
    <row r="206" spans="1:1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8701626</v>
      </c>
      <c r="F206" s="22">
        <v>1081931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9783557</v>
      </c>
    </row>
    <row r="207" spans="1:1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3285614</v>
      </c>
      <c r="F207" s="22">
        <v>274530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3560144</v>
      </c>
    </row>
    <row r="208" spans="1:1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4860655</v>
      </c>
      <c r="F208" s="22">
        <v>124275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4984930</v>
      </c>
    </row>
    <row r="209" spans="1:1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8631639</v>
      </c>
      <c r="F209" s="22">
        <v>248499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8880138</v>
      </c>
    </row>
    <row r="210" spans="1:1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2951520</v>
      </c>
      <c r="F210" s="22">
        <v>-132401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2819119</v>
      </c>
    </row>
    <row r="211" spans="1:1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3117145</v>
      </c>
      <c r="F211" s="22">
        <v>166760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3283905</v>
      </c>
    </row>
    <row r="212" spans="1:1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5301757</v>
      </c>
      <c r="F212" s="22">
        <v>156204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5457961</v>
      </c>
    </row>
    <row r="213" spans="1:1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14277600</v>
      </c>
      <c r="F213" s="22">
        <v>256512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14534112</v>
      </c>
    </row>
    <row r="214" spans="1:1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6095379</v>
      </c>
      <c r="F214" s="22">
        <v>594783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37326</v>
      </c>
      <c r="R214" s="22">
        <v>6727488</v>
      </c>
    </row>
    <row r="215" spans="1:1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4643708</v>
      </c>
      <c r="F215" s="22">
        <v>564387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5208095</v>
      </c>
    </row>
    <row r="216" spans="1:1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3147972</v>
      </c>
      <c r="F216" s="22">
        <v>-103273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3044699</v>
      </c>
    </row>
    <row r="217" spans="1:1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10005471</v>
      </c>
      <c r="F217" s="22">
        <v>-213226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9792245</v>
      </c>
    </row>
    <row r="218" spans="1:1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5659585</v>
      </c>
      <c r="F218" s="22">
        <v>518925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6178510</v>
      </c>
    </row>
    <row r="219" spans="1:1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5792364</v>
      </c>
      <c r="F219" s="22">
        <v>166801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5959165</v>
      </c>
    </row>
    <row r="220" spans="1:1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4484603</v>
      </c>
      <c r="F220" s="22">
        <v>208709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4693312</v>
      </c>
    </row>
    <row r="221" spans="1:1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5890008</v>
      </c>
      <c r="F221" s="22">
        <v>385440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6275448</v>
      </c>
    </row>
    <row r="222" spans="1:1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3241721</v>
      </c>
      <c r="F222" s="22">
        <v>782000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4023721</v>
      </c>
    </row>
    <row r="223" spans="1:1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12183505</v>
      </c>
      <c r="F223" s="22">
        <v>1179417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-423962</v>
      </c>
      <c r="O223" s="22">
        <v>0</v>
      </c>
      <c r="P223" s="22">
        <v>423962</v>
      </c>
      <c r="Q223" s="22">
        <v>0</v>
      </c>
      <c r="R223" s="22">
        <v>13362922</v>
      </c>
    </row>
    <row r="224" spans="1:1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7806201</v>
      </c>
      <c r="F224" s="22">
        <v>-242001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7564200</v>
      </c>
    </row>
    <row r="225" spans="1:1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4256074</v>
      </c>
      <c r="F225" s="22">
        <v>62637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4318711</v>
      </c>
    </row>
    <row r="226" spans="1:1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5944322</v>
      </c>
      <c r="F226" s="22">
        <v>115985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6060307</v>
      </c>
    </row>
    <row r="227" spans="1:1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3539516</v>
      </c>
      <c r="F227" s="22">
        <v>-115246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3424270</v>
      </c>
    </row>
    <row r="228" spans="1:1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3703433</v>
      </c>
      <c r="F228" s="22">
        <v>-193621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3509812</v>
      </c>
    </row>
    <row r="229" spans="1:1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8772867</v>
      </c>
      <c r="F229" s="22">
        <v>490907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9263774</v>
      </c>
    </row>
    <row r="230" spans="1:1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3450261</v>
      </c>
      <c r="F230" s="22">
        <v>146097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3596358</v>
      </c>
    </row>
    <row r="231" spans="1:1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1797711</v>
      </c>
      <c r="F231" s="22">
        <v>-102705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1695006</v>
      </c>
    </row>
    <row r="232" spans="1:1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5036397</v>
      </c>
      <c r="F232" s="22">
        <v>-90949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4945448</v>
      </c>
    </row>
    <row r="233" spans="1:1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17783629</v>
      </c>
      <c r="F233" s="22">
        <v>61639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17845268</v>
      </c>
    </row>
    <row r="234" spans="1:1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3466028</v>
      </c>
      <c r="F234" s="22">
        <v>-115280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3350748</v>
      </c>
    </row>
    <row r="235" spans="1:1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3475572</v>
      </c>
      <c r="F235" s="22">
        <v>256547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2751861</v>
      </c>
      <c r="R235" s="22">
        <v>6483980</v>
      </c>
    </row>
    <row r="236" spans="1:1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6362787</v>
      </c>
      <c r="F236" s="22">
        <v>256833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6619620</v>
      </c>
    </row>
    <row r="237" spans="1:1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3014352</v>
      </c>
      <c r="F237" s="22">
        <v>-71973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2942379</v>
      </c>
    </row>
    <row r="238" spans="1:1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3695022</v>
      </c>
      <c r="F238" s="22">
        <v>-61913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3633109</v>
      </c>
    </row>
    <row r="239" spans="1:1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12685856</v>
      </c>
      <c r="F239" s="22">
        <v>4998820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17684676</v>
      </c>
    </row>
    <row r="240" spans="1:1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14482678</v>
      </c>
      <c r="F240" s="22">
        <v>652463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15135141</v>
      </c>
    </row>
    <row r="241" spans="1:1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3843224</v>
      </c>
      <c r="F241" s="22">
        <v>77457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2751861</v>
      </c>
      <c r="R241" s="22">
        <v>6672542</v>
      </c>
    </row>
    <row r="242" spans="1:1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4743043</v>
      </c>
      <c r="F242" s="22">
        <v>-94232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4648811</v>
      </c>
    </row>
    <row r="243" spans="1:1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7313038</v>
      </c>
      <c r="F243" s="22">
        <v>68458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7381496</v>
      </c>
    </row>
    <row r="244" spans="1:1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3480100</v>
      </c>
      <c r="F244" s="22">
        <v>309282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3789382</v>
      </c>
    </row>
    <row r="245" spans="1:1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1524332</v>
      </c>
      <c r="F245" s="22">
        <v>119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1524451</v>
      </c>
    </row>
    <row r="246" spans="1:1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2470042</v>
      </c>
      <c r="F246" s="22">
        <v>15832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2485874</v>
      </c>
    </row>
    <row r="247" spans="1:1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5275294</v>
      </c>
      <c r="F247" s="22">
        <v>65665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5340959</v>
      </c>
    </row>
    <row r="248" spans="1:1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2079708</v>
      </c>
      <c r="F248" s="22">
        <v>216814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2296522</v>
      </c>
    </row>
    <row r="249" spans="1:1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4135006</v>
      </c>
      <c r="F249" s="22">
        <v>81698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4216704</v>
      </c>
    </row>
    <row r="250" spans="1:1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9482855</v>
      </c>
      <c r="F250" s="22">
        <v>31708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9514563</v>
      </c>
    </row>
    <row r="251" spans="1:1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4491058</v>
      </c>
      <c r="F251" s="22">
        <v>8926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4499984</v>
      </c>
    </row>
    <row r="252" spans="1:1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3368607</v>
      </c>
      <c r="F252" s="22">
        <v>-47676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-51243</v>
      </c>
      <c r="R252" s="22">
        <v>3269688</v>
      </c>
    </row>
    <row r="253" spans="1:1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4827698</v>
      </c>
      <c r="F253" s="22">
        <v>598767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5426465</v>
      </c>
    </row>
    <row r="254" spans="1:1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6419341</v>
      </c>
      <c r="F254" s="22">
        <v>81930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6501271</v>
      </c>
    </row>
    <row r="255" spans="1:1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3794348</v>
      </c>
      <c r="F255" s="22">
        <v>113627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3907975</v>
      </c>
    </row>
    <row r="256" spans="1:1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5840728</v>
      </c>
      <c r="F256" s="22">
        <v>195709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6036437</v>
      </c>
    </row>
    <row r="257" spans="1:1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9123576</v>
      </c>
      <c r="F257" s="22">
        <v>462680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9586256</v>
      </c>
    </row>
    <row r="258" spans="1:1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8214561</v>
      </c>
      <c r="F258" s="22">
        <v>37234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8251795</v>
      </c>
    </row>
    <row r="259" spans="1:1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4177967</v>
      </c>
      <c r="F259" s="22">
        <v>7726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4185693</v>
      </c>
    </row>
    <row r="260" spans="1:1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10314414</v>
      </c>
      <c r="F260" s="22">
        <v>34605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10349019</v>
      </c>
    </row>
    <row r="261" spans="1:1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3174544</v>
      </c>
      <c r="F261" s="22">
        <v>47102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3221646</v>
      </c>
    </row>
    <row r="262" spans="1:1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9933038</v>
      </c>
      <c r="F262" s="22">
        <v>202795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10135833</v>
      </c>
    </row>
    <row r="263" spans="1:1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9167802</v>
      </c>
      <c r="F263" s="22">
        <v>1320225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10488027</v>
      </c>
    </row>
    <row r="264" spans="1:1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2726228</v>
      </c>
      <c r="F264" s="22">
        <v>146323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2872551</v>
      </c>
    </row>
    <row r="265" spans="1:1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4955517</v>
      </c>
      <c r="F265" s="22">
        <v>171002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5126519</v>
      </c>
    </row>
    <row r="266" spans="1:1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4375674</v>
      </c>
      <c r="F266" s="22">
        <v>-137194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4238480</v>
      </c>
    </row>
    <row r="267" spans="1:1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2402728</v>
      </c>
      <c r="F267" s="22">
        <v>143041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2545769</v>
      </c>
    </row>
    <row r="268" spans="1:1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20359590</v>
      </c>
      <c r="F268" s="22">
        <v>1795145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22154735</v>
      </c>
    </row>
    <row r="269" spans="1:1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13824678</v>
      </c>
      <c r="F269" s="22">
        <v>673424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14498102</v>
      </c>
    </row>
    <row r="270" spans="1:1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2879409</v>
      </c>
      <c r="F270" s="22">
        <v>32045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2911454</v>
      </c>
    </row>
    <row r="271" spans="1:1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7466452</v>
      </c>
      <c r="F271" s="22">
        <v>21778414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220559</v>
      </c>
      <c r="R271" s="22">
        <v>29465425</v>
      </c>
    </row>
    <row r="272" spans="1:1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3553760</v>
      </c>
      <c r="F272" s="22">
        <v>56860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3610620</v>
      </c>
    </row>
    <row r="273" spans="1:1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5794802</v>
      </c>
      <c r="F273" s="22">
        <v>30345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5825147</v>
      </c>
    </row>
    <row r="274" spans="1:1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11521436</v>
      </c>
      <c r="F274" s="22">
        <v>307892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11829328</v>
      </c>
    </row>
    <row r="275" spans="1:1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5314491</v>
      </c>
      <c r="F275" s="22">
        <v>511749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5826240</v>
      </c>
    </row>
    <row r="276" spans="1:1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3904978</v>
      </c>
      <c r="F276" s="22">
        <v>147405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4052383</v>
      </c>
    </row>
    <row r="277" spans="1:1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7722357</v>
      </c>
      <c r="F277" s="22">
        <v>-426074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7296283</v>
      </c>
    </row>
    <row r="278" spans="1:1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10150954</v>
      </c>
      <c r="F278" s="22">
        <v>-62841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10088113</v>
      </c>
    </row>
    <row r="279" spans="1:1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2882558</v>
      </c>
      <c r="F279" s="22">
        <v>187615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3070173</v>
      </c>
    </row>
    <row r="280" spans="1:1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3001996</v>
      </c>
      <c r="F280" s="22">
        <v>138083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3140079</v>
      </c>
    </row>
    <row r="281" spans="1:1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8153590</v>
      </c>
      <c r="F281" s="22">
        <v>298449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8452039</v>
      </c>
    </row>
    <row r="282" spans="1:1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4755428</v>
      </c>
      <c r="F282" s="22">
        <v>-51400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4704028</v>
      </c>
    </row>
    <row r="283" spans="1:18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2028692</v>
      </c>
      <c r="F283" s="22">
        <v>-79562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1949130</v>
      </c>
    </row>
    <row r="284" spans="1:18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17971439</v>
      </c>
      <c r="F284" s="22">
        <v>292592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18264031</v>
      </c>
    </row>
    <row r="285" spans="1:18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3111391</v>
      </c>
      <c r="F285" s="22">
        <v>50388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3161779</v>
      </c>
    </row>
    <row r="286" spans="1:1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3411497</v>
      </c>
      <c r="F286" s="22">
        <v>134608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3546105</v>
      </c>
    </row>
    <row r="287" spans="1:1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610091</v>
      </c>
      <c r="F287" s="22">
        <v>158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1</v>
      </c>
      <c r="R287" s="22">
        <v>610250</v>
      </c>
    </row>
    <row r="288" spans="1:1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1308398</v>
      </c>
      <c r="F288" s="22">
        <v>61967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1370366</v>
      </c>
    </row>
    <row r="289" spans="1:1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3045987</v>
      </c>
      <c r="F289" s="22">
        <v>27132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3073119</v>
      </c>
    </row>
    <row r="290" spans="1:1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1033268</v>
      </c>
      <c r="F290" s="22">
        <v>74696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1107964</v>
      </c>
    </row>
    <row r="291" spans="1:1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372799</v>
      </c>
      <c r="F291" s="22">
        <v>-13927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358872</v>
      </c>
    </row>
    <row r="292" spans="1:1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343708</v>
      </c>
      <c r="F292" s="22">
        <v>28075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371783</v>
      </c>
    </row>
    <row r="293" spans="1:1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248209</v>
      </c>
      <c r="F293" s="22">
        <v>-3421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244787</v>
      </c>
    </row>
    <row r="294" spans="1:1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4695366</v>
      </c>
      <c r="F294" s="22">
        <v>833461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5528827</v>
      </c>
    </row>
    <row r="295" spans="1:1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984254</v>
      </c>
      <c r="F295" s="22">
        <v>235800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1220054</v>
      </c>
    </row>
    <row r="296" spans="1:1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5190334</v>
      </c>
      <c r="F296" s="22">
        <v>28619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5218953</v>
      </c>
    </row>
    <row r="297" spans="1:1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5141355</v>
      </c>
      <c r="F297" s="22">
        <v>562772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5704127</v>
      </c>
    </row>
    <row r="298" spans="1:1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2523133</v>
      </c>
      <c r="F298" s="22">
        <v>165096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2688229</v>
      </c>
    </row>
    <row r="299" spans="1:1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935595</v>
      </c>
      <c r="F299" s="22">
        <v>-12867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922728</v>
      </c>
    </row>
    <row r="300" spans="1:1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1130974</v>
      </c>
      <c r="F300" s="22">
        <v>-18125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1112849</v>
      </c>
    </row>
    <row r="301" spans="1:1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1939278</v>
      </c>
      <c r="F301" s="22">
        <v>-65743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1873535</v>
      </c>
    </row>
    <row r="302" spans="1:1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961202</v>
      </c>
      <c r="F302" s="22">
        <v>-26707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934495</v>
      </c>
    </row>
    <row r="303" spans="1:1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1002608</v>
      </c>
      <c r="F303" s="22">
        <v>20250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1022858</v>
      </c>
    </row>
    <row r="304" spans="1:1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2542386</v>
      </c>
      <c r="F304" s="22">
        <v>43271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2585657</v>
      </c>
    </row>
    <row r="305" spans="1:1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815360</v>
      </c>
      <c r="F305" s="22">
        <v>150943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966303</v>
      </c>
    </row>
    <row r="306" spans="1:1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1182902</v>
      </c>
      <c r="F306" s="22">
        <v>100528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-1</v>
      </c>
      <c r="R306" s="22">
        <v>1283429</v>
      </c>
    </row>
    <row r="307" spans="1:1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929038</v>
      </c>
      <c r="F307" s="22">
        <v>153184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1082222</v>
      </c>
    </row>
    <row r="308" spans="1:1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4834378</v>
      </c>
      <c r="F308" s="22">
        <v>1846192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6680570</v>
      </c>
    </row>
    <row r="309" spans="1:1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1995899</v>
      </c>
      <c r="F309" s="22">
        <v>-21849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1974050</v>
      </c>
    </row>
    <row r="310" spans="1:1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721022</v>
      </c>
      <c r="F310" s="22">
        <v>155686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876708</v>
      </c>
    </row>
    <row r="311" spans="1:1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5527572</v>
      </c>
      <c r="F311" s="22">
        <v>-133701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5393871</v>
      </c>
    </row>
    <row r="312" spans="1:1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2767713</v>
      </c>
      <c r="F312" s="22">
        <v>1246738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4014451</v>
      </c>
    </row>
    <row r="313" spans="1:1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2644366</v>
      </c>
      <c r="F313" s="22">
        <v>11633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2655999</v>
      </c>
    </row>
    <row r="314" spans="1:1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890477</v>
      </c>
      <c r="F314" s="22">
        <v>212403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1102880</v>
      </c>
    </row>
    <row r="315" spans="1:1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315739</v>
      </c>
      <c r="F315" s="22">
        <v>-28868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-1</v>
      </c>
      <c r="R315" s="22">
        <v>286869</v>
      </c>
    </row>
    <row r="316" spans="1:1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8002030</v>
      </c>
      <c r="F316" s="22">
        <v>619042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8621072</v>
      </c>
    </row>
    <row r="317" spans="1:1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782973</v>
      </c>
      <c r="F317" s="22">
        <v>594583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1377556</v>
      </c>
    </row>
    <row r="318" spans="1:1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3290044</v>
      </c>
      <c r="F318" s="22">
        <v>246409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3536453</v>
      </c>
    </row>
    <row r="319" spans="1:1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3349532</v>
      </c>
      <c r="F319" s="22">
        <v>-54716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3294816</v>
      </c>
    </row>
    <row r="320" spans="1:1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2253894</v>
      </c>
      <c r="F320" s="22">
        <v>318680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2572574</v>
      </c>
    </row>
    <row r="321" spans="1:1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1811500</v>
      </c>
      <c r="F321" s="22">
        <v>241500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2053000</v>
      </c>
    </row>
    <row r="322" spans="1:1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1801823</v>
      </c>
      <c r="F322" s="22">
        <v>-30188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1771635</v>
      </c>
    </row>
    <row r="323" spans="1:1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1140003</v>
      </c>
      <c r="F323" s="22">
        <v>48860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1188863</v>
      </c>
    </row>
    <row r="324" spans="1:1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1000655</v>
      </c>
      <c r="F324" s="22">
        <v>21787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1022442</v>
      </c>
    </row>
    <row r="325" spans="1:1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2144186</v>
      </c>
      <c r="F325" s="22">
        <v>42397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2186583</v>
      </c>
    </row>
    <row r="326" spans="1:1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1929025</v>
      </c>
      <c r="F326" s="22">
        <v>-57050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-95802</v>
      </c>
      <c r="R326" s="22">
        <v>1776173</v>
      </c>
    </row>
    <row r="327" spans="1:1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1345535</v>
      </c>
      <c r="F327" s="22">
        <v>48611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1394146</v>
      </c>
    </row>
    <row r="328" spans="1:1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819951</v>
      </c>
      <c r="F328" s="22">
        <v>-23848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796103</v>
      </c>
    </row>
    <row r="329" spans="1:1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887222</v>
      </c>
      <c r="F329" s="22">
        <v>309204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1196426</v>
      </c>
    </row>
    <row r="330" spans="1:1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1660518</v>
      </c>
      <c r="F330" s="22">
        <v>15457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1675975</v>
      </c>
    </row>
    <row r="331" spans="1:1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1022103</v>
      </c>
      <c r="F331" s="22">
        <v>-4940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1017163</v>
      </c>
    </row>
    <row r="332" spans="1:1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351079</v>
      </c>
      <c r="F332" s="22">
        <v>141731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492810</v>
      </c>
    </row>
    <row r="333" spans="1:1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2397045</v>
      </c>
      <c r="F333" s="22">
        <v>-34072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2362973</v>
      </c>
    </row>
    <row r="334" spans="1:1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940269</v>
      </c>
      <c r="F334" s="22">
        <v>206887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1147156</v>
      </c>
    </row>
    <row r="335" spans="1:1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879810</v>
      </c>
      <c r="F335" s="22">
        <v>90756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970566</v>
      </c>
    </row>
    <row r="336" spans="1:1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971594</v>
      </c>
      <c r="F336" s="22">
        <v>60591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1032185</v>
      </c>
    </row>
    <row r="337" spans="1:1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794261</v>
      </c>
      <c r="F337" s="22">
        <v>-96351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697910</v>
      </c>
    </row>
    <row r="338" spans="1:1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10288739</v>
      </c>
      <c r="F338" s="22">
        <v>258937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10547676</v>
      </c>
    </row>
    <row r="339" spans="1:1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449198</v>
      </c>
      <c r="F339" s="22">
        <v>-753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448445</v>
      </c>
    </row>
    <row r="340" spans="1:1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266680</v>
      </c>
      <c r="F340" s="22">
        <v>6432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273112</v>
      </c>
    </row>
    <row r="341" spans="1:1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31743</v>
      </c>
      <c r="F341" s="22">
        <v>3951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35694</v>
      </c>
    </row>
    <row r="342" spans="1:1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5560351</v>
      </c>
      <c r="F343" s="22">
        <v>-396847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5163504</v>
      </c>
    </row>
    <row r="344" spans="1:1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4295835</v>
      </c>
      <c r="F344" s="22">
        <v>-76379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4219456</v>
      </c>
    </row>
    <row r="345" spans="1:1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294980145</v>
      </c>
      <c r="F345" s="22">
        <v>859127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295839272</v>
      </c>
    </row>
    <row r="346" spans="1:1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0C83C-4BF4-4537-B632-C3A3F9051D3E}">
  <dimension ref="A1:CD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2" width="15.7109375" customWidth="1"/>
  </cols>
  <sheetData>
    <row r="1" spans="1:82" ht="24" customHeight="1" x14ac:dyDescent="0.3">
      <c r="A1" s="4" t="str">
        <f>HYPERLINK("#'Index'!A1", "&lt;&lt; Index")</f>
        <v>&lt;&lt; Index</v>
      </c>
      <c r="B1" s="20" t="s">
        <v>858</v>
      </c>
      <c r="D1" s="20" t="s">
        <v>859</v>
      </c>
    </row>
    <row r="2" spans="1:8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860</v>
      </c>
      <c r="F2" s="21" t="s">
        <v>861</v>
      </c>
      <c r="G2" s="21" t="s">
        <v>862</v>
      </c>
      <c r="H2" s="21" t="s">
        <v>863</v>
      </c>
      <c r="I2" s="21" t="s">
        <v>864</v>
      </c>
      <c r="J2" s="21" t="s">
        <v>865</v>
      </c>
      <c r="K2" s="21" t="s">
        <v>866</v>
      </c>
      <c r="L2" s="21" t="s">
        <v>867</v>
      </c>
      <c r="M2" s="21" t="s">
        <v>868</v>
      </c>
      <c r="N2" s="21" t="s">
        <v>869</v>
      </c>
      <c r="O2" s="21" t="s">
        <v>870</v>
      </c>
      <c r="P2" s="21" t="s">
        <v>871</v>
      </c>
      <c r="Q2" s="21" t="s">
        <v>872</v>
      </c>
      <c r="R2" s="21" t="s">
        <v>873</v>
      </c>
      <c r="S2" s="21" t="s">
        <v>874</v>
      </c>
      <c r="T2" s="21" t="s">
        <v>875</v>
      </c>
      <c r="U2" s="21" t="s">
        <v>876</v>
      </c>
      <c r="V2" s="21" t="s">
        <v>877</v>
      </c>
      <c r="W2" s="21" t="s">
        <v>878</v>
      </c>
      <c r="X2" s="21" t="s">
        <v>879</v>
      </c>
      <c r="Y2" s="21" t="s">
        <v>880</v>
      </c>
      <c r="Z2" s="21" t="s">
        <v>881</v>
      </c>
      <c r="AA2" s="21" t="s">
        <v>882</v>
      </c>
      <c r="AB2" s="21" t="s">
        <v>883</v>
      </c>
      <c r="AC2" s="21" t="s">
        <v>884</v>
      </c>
      <c r="AD2" s="21" t="s">
        <v>885</v>
      </c>
      <c r="AE2" s="21" t="s">
        <v>886</v>
      </c>
      <c r="AF2" s="21" t="s">
        <v>887</v>
      </c>
      <c r="AG2" s="21" t="s">
        <v>888</v>
      </c>
      <c r="AH2" s="21" t="s">
        <v>889</v>
      </c>
      <c r="AI2" s="21" t="s">
        <v>890</v>
      </c>
      <c r="AJ2" s="21" t="s">
        <v>891</v>
      </c>
      <c r="AK2" s="21" t="s">
        <v>892</v>
      </c>
      <c r="AL2" s="21" t="s">
        <v>893</v>
      </c>
      <c r="AM2" s="21" t="s">
        <v>894</v>
      </c>
      <c r="AN2" s="21" t="s">
        <v>895</v>
      </c>
      <c r="AO2" s="21" t="s">
        <v>896</v>
      </c>
      <c r="AP2" s="21" t="s">
        <v>65</v>
      </c>
      <c r="AQ2" s="21" t="s">
        <v>897</v>
      </c>
      <c r="AR2" s="21" t="s">
        <v>861</v>
      </c>
      <c r="AS2" s="21" t="s">
        <v>862</v>
      </c>
      <c r="AT2" s="21" t="s">
        <v>863</v>
      </c>
      <c r="AU2" s="21" t="s">
        <v>864</v>
      </c>
      <c r="AV2" s="21" t="s">
        <v>865</v>
      </c>
      <c r="AW2" s="21" t="s">
        <v>866</v>
      </c>
      <c r="AX2" s="21" t="s">
        <v>867</v>
      </c>
      <c r="AY2" s="21" t="s">
        <v>868</v>
      </c>
      <c r="AZ2" s="21" t="s">
        <v>869</v>
      </c>
      <c r="BA2" s="21" t="s">
        <v>870</v>
      </c>
      <c r="BB2" s="21" t="s">
        <v>871</v>
      </c>
      <c r="BC2" s="21" t="s">
        <v>872</v>
      </c>
      <c r="BD2" s="21" t="s">
        <v>873</v>
      </c>
      <c r="BE2" s="21" t="s">
        <v>874</v>
      </c>
      <c r="BF2" s="21" t="s">
        <v>875</v>
      </c>
      <c r="BG2" s="21" t="s">
        <v>876</v>
      </c>
      <c r="BH2" s="21" t="s">
        <v>877</v>
      </c>
      <c r="BI2" s="21" t="s">
        <v>878</v>
      </c>
      <c r="BJ2" s="21" t="s">
        <v>879</v>
      </c>
      <c r="BK2" s="21" t="s">
        <v>880</v>
      </c>
      <c r="BL2" s="21" t="s">
        <v>881</v>
      </c>
      <c r="BM2" s="21" t="s">
        <v>882</v>
      </c>
      <c r="BN2" s="21" t="s">
        <v>883</v>
      </c>
      <c r="BO2" s="21" t="s">
        <v>884</v>
      </c>
      <c r="BP2" s="21" t="s">
        <v>885</v>
      </c>
      <c r="BQ2" s="21" t="s">
        <v>886</v>
      </c>
      <c r="BR2" s="21" t="s">
        <v>887</v>
      </c>
      <c r="BS2" s="21" t="s">
        <v>888</v>
      </c>
      <c r="BT2" s="21" t="s">
        <v>889</v>
      </c>
      <c r="BU2" s="21" t="s">
        <v>890</v>
      </c>
      <c r="BV2" s="21" t="s">
        <v>891</v>
      </c>
      <c r="BW2" s="21" t="s">
        <v>892</v>
      </c>
      <c r="BX2" s="21" t="s">
        <v>893</v>
      </c>
      <c r="BY2" s="21" t="s">
        <v>894</v>
      </c>
      <c r="BZ2" s="21" t="s">
        <v>895</v>
      </c>
      <c r="CA2" s="21" t="s">
        <v>896</v>
      </c>
      <c r="CB2" s="21" t="s">
        <v>65</v>
      </c>
      <c r="CC2" s="21" t="s">
        <v>898</v>
      </c>
      <c r="CD2" s="21" t="s">
        <v>899</v>
      </c>
    </row>
    <row r="3" spans="1:82" x14ac:dyDescent="0.25">
      <c r="A3" s="21"/>
      <c r="B3" s="21"/>
      <c r="C3" s="21"/>
      <c r="D3" s="21" t="s">
        <v>88</v>
      </c>
      <c r="E3" s="21" t="s">
        <v>900</v>
      </c>
      <c r="F3" s="21" t="s">
        <v>901</v>
      </c>
      <c r="G3" s="21" t="s">
        <v>902</v>
      </c>
      <c r="H3" s="21" t="s">
        <v>903</v>
      </c>
      <c r="I3" s="21" t="s">
        <v>904</v>
      </c>
      <c r="J3" s="21" t="s">
        <v>905</v>
      </c>
      <c r="K3" s="21" t="s">
        <v>906</v>
      </c>
      <c r="L3" s="21" t="s">
        <v>907</v>
      </c>
      <c r="M3" s="21" t="s">
        <v>908</v>
      </c>
      <c r="N3" s="21" t="s">
        <v>909</v>
      </c>
      <c r="O3" s="21" t="s">
        <v>910</v>
      </c>
      <c r="P3" s="21" t="s">
        <v>911</v>
      </c>
      <c r="Q3" s="21" t="s">
        <v>912</v>
      </c>
      <c r="R3" s="21" t="s">
        <v>913</v>
      </c>
      <c r="S3" s="21" t="s">
        <v>914</v>
      </c>
      <c r="T3" s="21" t="s">
        <v>915</v>
      </c>
      <c r="U3" s="21" t="s">
        <v>916</v>
      </c>
      <c r="V3" s="21" t="s">
        <v>917</v>
      </c>
      <c r="W3" s="21" t="s">
        <v>918</v>
      </c>
      <c r="X3" s="21" t="s">
        <v>919</v>
      </c>
      <c r="Y3" s="21" t="s">
        <v>920</v>
      </c>
      <c r="Z3" s="21" t="s">
        <v>921</v>
      </c>
      <c r="AA3" s="21" t="s">
        <v>922</v>
      </c>
      <c r="AB3" s="21" t="s">
        <v>923</v>
      </c>
      <c r="AC3" s="21" t="s">
        <v>924</v>
      </c>
      <c r="AD3" s="21" t="s">
        <v>925</v>
      </c>
      <c r="AE3" s="21" t="s">
        <v>926</v>
      </c>
      <c r="AF3" s="21" t="s">
        <v>927</v>
      </c>
      <c r="AG3" s="21" t="s">
        <v>928</v>
      </c>
      <c r="AH3" s="21" t="s">
        <v>929</v>
      </c>
      <c r="AI3" s="21" t="s">
        <v>930</v>
      </c>
      <c r="AJ3" s="21" t="s">
        <v>931</v>
      </c>
      <c r="AK3" s="21" t="s">
        <v>932</v>
      </c>
      <c r="AL3" s="21" t="s">
        <v>933</v>
      </c>
      <c r="AM3" s="21" t="s">
        <v>934</v>
      </c>
      <c r="AN3" s="21" t="s">
        <v>935</v>
      </c>
      <c r="AO3" s="21" t="s">
        <v>936</v>
      </c>
      <c r="AP3" s="21" t="s">
        <v>937</v>
      </c>
      <c r="AQ3" s="21" t="s">
        <v>938</v>
      </c>
      <c r="AR3" s="21" t="s">
        <v>939</v>
      </c>
      <c r="AS3" s="21" t="s">
        <v>940</v>
      </c>
      <c r="AT3" s="21" t="s">
        <v>941</v>
      </c>
      <c r="AU3" s="21" t="s">
        <v>942</v>
      </c>
      <c r="AV3" s="21" t="s">
        <v>943</v>
      </c>
      <c r="AW3" s="21" t="s">
        <v>944</v>
      </c>
      <c r="AX3" s="21" t="s">
        <v>945</v>
      </c>
      <c r="AY3" s="21" t="s">
        <v>946</v>
      </c>
      <c r="AZ3" s="21" t="s">
        <v>947</v>
      </c>
      <c r="BA3" s="21" t="s">
        <v>948</v>
      </c>
      <c r="BB3" s="21" t="s">
        <v>949</v>
      </c>
      <c r="BC3" s="21" t="s">
        <v>950</v>
      </c>
      <c r="BD3" s="21" t="s">
        <v>951</v>
      </c>
      <c r="BE3" s="21" t="s">
        <v>952</v>
      </c>
      <c r="BF3" s="21" t="s">
        <v>953</v>
      </c>
      <c r="BG3" s="21" t="s">
        <v>954</v>
      </c>
      <c r="BH3" s="21" t="s">
        <v>955</v>
      </c>
      <c r="BI3" s="21" t="s">
        <v>956</v>
      </c>
      <c r="BJ3" s="21" t="s">
        <v>957</v>
      </c>
      <c r="BK3" s="21" t="s">
        <v>958</v>
      </c>
      <c r="BL3" s="21" t="s">
        <v>959</v>
      </c>
      <c r="BM3" s="21" t="s">
        <v>960</v>
      </c>
      <c r="BN3" s="21" t="s">
        <v>961</v>
      </c>
      <c r="BO3" s="21" t="s">
        <v>962</v>
      </c>
      <c r="BP3" s="21" t="s">
        <v>963</v>
      </c>
      <c r="BQ3" s="21" t="s">
        <v>964</v>
      </c>
      <c r="BR3" s="21" t="s">
        <v>965</v>
      </c>
      <c r="BS3" s="21" t="s">
        <v>966</v>
      </c>
      <c r="BT3" s="21" t="s">
        <v>967</v>
      </c>
      <c r="BU3" s="21" t="s">
        <v>968</v>
      </c>
      <c r="BV3" s="21" t="s">
        <v>969</v>
      </c>
      <c r="BW3" s="21" t="s">
        <v>970</v>
      </c>
      <c r="BX3" s="21" t="s">
        <v>971</v>
      </c>
      <c r="BY3" s="21" t="s">
        <v>972</v>
      </c>
      <c r="BZ3" s="21" t="s">
        <v>973</v>
      </c>
      <c r="CA3" s="21" t="s">
        <v>974</v>
      </c>
      <c r="CB3" s="21" t="s">
        <v>975</v>
      </c>
      <c r="CC3" s="21" t="s">
        <v>976</v>
      </c>
      <c r="CD3" s="21" t="s">
        <v>977</v>
      </c>
    </row>
    <row r="4" spans="1:8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50205124</v>
      </c>
      <c r="F4" s="22">
        <v>10982285</v>
      </c>
      <c r="G4" s="22">
        <v>0</v>
      </c>
      <c r="H4" s="22">
        <v>0</v>
      </c>
      <c r="I4" s="22">
        <v>2892726</v>
      </c>
      <c r="J4" s="22">
        <v>308212</v>
      </c>
      <c r="K4" s="22">
        <v>13487</v>
      </c>
      <c r="L4" s="22">
        <v>0</v>
      </c>
      <c r="M4" s="22">
        <v>4229818</v>
      </c>
      <c r="N4" s="22">
        <v>0</v>
      </c>
      <c r="O4" s="22">
        <v>662168</v>
      </c>
      <c r="P4" s="22">
        <v>19406009</v>
      </c>
      <c r="Q4" s="22">
        <v>0</v>
      </c>
      <c r="R4" s="22">
        <v>1816702</v>
      </c>
      <c r="S4" s="22">
        <v>3985275</v>
      </c>
      <c r="T4" s="22">
        <v>0</v>
      </c>
      <c r="U4" s="22">
        <v>21343949</v>
      </c>
      <c r="V4" s="22">
        <v>19832198</v>
      </c>
      <c r="W4" s="22">
        <v>7414138</v>
      </c>
      <c r="X4" s="22">
        <v>0</v>
      </c>
      <c r="Y4" s="22">
        <v>1703263</v>
      </c>
      <c r="Z4" s="22">
        <v>0</v>
      </c>
      <c r="AA4" s="22">
        <v>45315</v>
      </c>
      <c r="AB4" s="22">
        <v>107374</v>
      </c>
      <c r="AC4" s="22">
        <v>710484</v>
      </c>
      <c r="AD4" s="22">
        <v>1499</v>
      </c>
      <c r="AE4" s="22">
        <v>0</v>
      </c>
      <c r="AF4" s="22">
        <v>472633</v>
      </c>
      <c r="AG4" s="22">
        <v>2010555</v>
      </c>
      <c r="AH4" s="22">
        <v>0</v>
      </c>
      <c r="AI4" s="22">
        <v>0</v>
      </c>
      <c r="AJ4" s="22">
        <v>18896621</v>
      </c>
      <c r="AK4" s="22">
        <v>1643355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168683190</v>
      </c>
      <c r="AR4" s="22">
        <v>498664</v>
      </c>
      <c r="AS4" s="22">
        <v>16455017</v>
      </c>
      <c r="AT4" s="22">
        <v>0</v>
      </c>
      <c r="AU4" s="22">
        <v>10354518</v>
      </c>
      <c r="AV4" s="22">
        <v>12176369</v>
      </c>
      <c r="AW4" s="22">
        <v>128300</v>
      </c>
      <c r="AX4" s="22">
        <v>0</v>
      </c>
      <c r="AY4" s="22">
        <v>3964245</v>
      </c>
      <c r="AZ4" s="22">
        <v>0</v>
      </c>
      <c r="BA4" s="22">
        <v>7087399</v>
      </c>
      <c r="BB4" s="22">
        <v>19190092</v>
      </c>
      <c r="BC4" s="22">
        <v>0</v>
      </c>
      <c r="BD4" s="22">
        <v>2913545</v>
      </c>
      <c r="BE4" s="22">
        <v>2477141</v>
      </c>
      <c r="BF4" s="22">
        <v>0</v>
      </c>
      <c r="BG4" s="22">
        <v>14127423</v>
      </c>
      <c r="BH4" s="22">
        <v>11729937</v>
      </c>
      <c r="BI4" s="22">
        <v>7042494</v>
      </c>
      <c r="BJ4" s="22">
        <v>0</v>
      </c>
      <c r="BK4" s="22">
        <v>2189677</v>
      </c>
      <c r="BL4" s="22">
        <v>0</v>
      </c>
      <c r="BM4" s="22">
        <v>53247</v>
      </c>
      <c r="BN4" s="22">
        <v>664296</v>
      </c>
      <c r="BO4" s="22">
        <v>1590333</v>
      </c>
      <c r="BP4" s="22">
        <v>526008</v>
      </c>
      <c r="BQ4" s="22">
        <v>0</v>
      </c>
      <c r="BR4" s="22">
        <v>640999</v>
      </c>
      <c r="BS4" s="22">
        <v>760222</v>
      </c>
      <c r="BT4" s="22">
        <v>0</v>
      </c>
      <c r="BU4" s="22">
        <v>0</v>
      </c>
      <c r="BV4" s="22">
        <v>17932537</v>
      </c>
      <c r="BW4" s="22">
        <v>4027831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>
        <v>136530294</v>
      </c>
      <c r="CD4" s="22">
        <v>32152896</v>
      </c>
    </row>
    <row r="5" spans="1:8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14497046</v>
      </c>
      <c r="F5" s="22">
        <v>0</v>
      </c>
      <c r="G5" s="22">
        <v>56935</v>
      </c>
      <c r="H5" s="22">
        <v>0</v>
      </c>
      <c r="I5" s="22">
        <v>924124</v>
      </c>
      <c r="J5" s="22">
        <v>336831</v>
      </c>
      <c r="K5" s="22">
        <v>0</v>
      </c>
      <c r="L5" s="22">
        <v>0</v>
      </c>
      <c r="M5" s="22">
        <v>120611</v>
      </c>
      <c r="N5" s="22">
        <v>0</v>
      </c>
      <c r="O5" s="22">
        <v>42405</v>
      </c>
      <c r="P5" s="22">
        <v>1799609</v>
      </c>
      <c r="Q5" s="22">
        <v>21301</v>
      </c>
      <c r="R5" s="22">
        <v>0</v>
      </c>
      <c r="S5" s="22">
        <v>0</v>
      </c>
      <c r="T5" s="22">
        <v>0</v>
      </c>
      <c r="U5" s="22">
        <v>3156639</v>
      </c>
      <c r="V5" s="22">
        <v>1715253</v>
      </c>
      <c r="W5" s="22">
        <v>1386320</v>
      </c>
      <c r="X5" s="22">
        <v>0</v>
      </c>
      <c r="Y5" s="22">
        <v>660824</v>
      </c>
      <c r="Z5" s="22">
        <v>0</v>
      </c>
      <c r="AA5" s="22">
        <v>33022</v>
      </c>
      <c r="AB5" s="22">
        <v>0</v>
      </c>
      <c r="AC5" s="22">
        <v>240894</v>
      </c>
      <c r="AD5" s="22">
        <v>68260</v>
      </c>
      <c r="AE5" s="22">
        <v>0</v>
      </c>
      <c r="AF5" s="22">
        <v>0</v>
      </c>
      <c r="AG5" s="22">
        <v>8942</v>
      </c>
      <c r="AH5" s="22">
        <v>0</v>
      </c>
      <c r="AI5" s="22">
        <v>0</v>
      </c>
      <c r="AJ5" s="22">
        <v>4596093</v>
      </c>
      <c r="AK5" s="22">
        <v>139247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29804356</v>
      </c>
      <c r="AR5" s="22">
        <v>421761</v>
      </c>
      <c r="AS5" s="22">
        <v>3048783</v>
      </c>
      <c r="AT5" s="22">
        <v>0</v>
      </c>
      <c r="AU5" s="22">
        <v>3182500</v>
      </c>
      <c r="AV5" s="22">
        <v>972214</v>
      </c>
      <c r="AW5" s="22">
        <v>0</v>
      </c>
      <c r="AX5" s="22">
        <v>0</v>
      </c>
      <c r="AY5" s="22">
        <v>489593</v>
      </c>
      <c r="AZ5" s="22">
        <v>0</v>
      </c>
      <c r="BA5" s="22">
        <v>267285</v>
      </c>
      <c r="BB5" s="22">
        <v>5290855</v>
      </c>
      <c r="BC5" s="22">
        <v>109947</v>
      </c>
      <c r="BD5" s="22">
        <v>0</v>
      </c>
      <c r="BE5" s="22">
        <v>0</v>
      </c>
      <c r="BF5" s="22">
        <v>0</v>
      </c>
      <c r="BG5" s="22">
        <v>3143844</v>
      </c>
      <c r="BH5" s="22">
        <v>1682575</v>
      </c>
      <c r="BI5" s="22">
        <v>1813667</v>
      </c>
      <c r="BJ5" s="22">
        <v>0</v>
      </c>
      <c r="BK5" s="22">
        <v>767891</v>
      </c>
      <c r="BL5" s="22">
        <v>0</v>
      </c>
      <c r="BM5" s="22">
        <v>94244</v>
      </c>
      <c r="BN5" s="22">
        <v>0</v>
      </c>
      <c r="BO5" s="22">
        <v>619614</v>
      </c>
      <c r="BP5" s="22">
        <v>181388</v>
      </c>
      <c r="BQ5" s="22">
        <v>77276</v>
      </c>
      <c r="BR5" s="22">
        <v>0</v>
      </c>
      <c r="BS5" s="22">
        <v>1830</v>
      </c>
      <c r="BT5" s="22">
        <v>12974</v>
      </c>
      <c r="BU5" s="22">
        <v>0</v>
      </c>
      <c r="BV5" s="22">
        <v>6864090</v>
      </c>
      <c r="BW5" s="22">
        <v>1376564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30418895</v>
      </c>
      <c r="CD5" s="22">
        <v>-614539</v>
      </c>
    </row>
    <row r="6" spans="1:8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19226000</v>
      </c>
      <c r="F6" s="22">
        <v>0</v>
      </c>
      <c r="G6" s="22">
        <v>2090262000</v>
      </c>
      <c r="H6" s="22">
        <v>0</v>
      </c>
      <c r="I6" s="22">
        <v>109990000</v>
      </c>
      <c r="J6" s="22">
        <v>49521000</v>
      </c>
      <c r="K6" s="22">
        <v>11853000</v>
      </c>
      <c r="L6" s="22">
        <v>0</v>
      </c>
      <c r="M6" s="22">
        <v>522000</v>
      </c>
      <c r="N6" s="22">
        <v>0</v>
      </c>
      <c r="O6" s="22">
        <v>2331000</v>
      </c>
      <c r="P6" s="22">
        <v>213474000</v>
      </c>
      <c r="Q6" s="22">
        <v>0</v>
      </c>
      <c r="R6" s="22">
        <v>297455000</v>
      </c>
      <c r="S6" s="22">
        <v>124897000</v>
      </c>
      <c r="T6" s="22">
        <v>447118000</v>
      </c>
      <c r="U6" s="22">
        <v>348414000</v>
      </c>
      <c r="V6" s="22">
        <v>399752000</v>
      </c>
      <c r="W6" s="22">
        <v>147376000</v>
      </c>
      <c r="X6" s="22">
        <v>249000</v>
      </c>
      <c r="Y6" s="22">
        <v>50619000</v>
      </c>
      <c r="Z6" s="22">
        <v>0</v>
      </c>
      <c r="AA6" s="22">
        <v>7504000</v>
      </c>
      <c r="AB6" s="22">
        <v>183000</v>
      </c>
      <c r="AC6" s="22">
        <v>88081000</v>
      </c>
      <c r="AD6" s="22">
        <v>4441000</v>
      </c>
      <c r="AE6" s="22">
        <v>95810000</v>
      </c>
      <c r="AF6" s="22">
        <v>110510000</v>
      </c>
      <c r="AG6" s="22">
        <v>20711000</v>
      </c>
      <c r="AH6" s="22">
        <v>0</v>
      </c>
      <c r="AI6" s="22">
        <v>0</v>
      </c>
      <c r="AJ6" s="22">
        <v>104017000</v>
      </c>
      <c r="AK6" s="22">
        <v>58122000</v>
      </c>
      <c r="AL6" s="22">
        <v>16034000</v>
      </c>
      <c r="AM6" s="22">
        <v>22428000</v>
      </c>
      <c r="AN6" s="22">
        <v>0</v>
      </c>
      <c r="AO6" s="22">
        <v>-30312000</v>
      </c>
      <c r="AP6" s="22">
        <v>0</v>
      </c>
      <c r="AQ6" s="22">
        <v>4810588000</v>
      </c>
      <c r="AR6" s="22">
        <v>9278000</v>
      </c>
      <c r="AS6" s="22">
        <v>362403000</v>
      </c>
      <c r="AT6" s="22">
        <v>0</v>
      </c>
      <c r="AU6" s="22">
        <v>508716000</v>
      </c>
      <c r="AV6" s="22">
        <v>318140000</v>
      </c>
      <c r="AW6" s="22">
        <v>40240000</v>
      </c>
      <c r="AX6" s="22">
        <v>0</v>
      </c>
      <c r="AY6" s="22">
        <v>6249000</v>
      </c>
      <c r="AZ6" s="22">
        <v>0</v>
      </c>
      <c r="BA6" s="22">
        <v>32037000</v>
      </c>
      <c r="BB6" s="22">
        <v>412096000</v>
      </c>
      <c r="BC6" s="22">
        <v>0</v>
      </c>
      <c r="BD6" s="22">
        <v>520222000</v>
      </c>
      <c r="BE6" s="22">
        <v>80144000</v>
      </c>
      <c r="BF6" s="22">
        <v>79199000</v>
      </c>
      <c r="BG6" s="22">
        <v>101929000</v>
      </c>
      <c r="BH6" s="22">
        <v>305845000</v>
      </c>
      <c r="BI6" s="22">
        <v>136910000</v>
      </c>
      <c r="BJ6" s="22">
        <v>14014000</v>
      </c>
      <c r="BK6" s="22">
        <v>97350000</v>
      </c>
      <c r="BL6" s="22">
        <v>0</v>
      </c>
      <c r="BM6" s="22">
        <v>5583000</v>
      </c>
      <c r="BN6" s="22">
        <v>352000</v>
      </c>
      <c r="BO6" s="22">
        <v>117234000</v>
      </c>
      <c r="BP6" s="22">
        <v>14365000</v>
      </c>
      <c r="BQ6" s="22">
        <v>91596000</v>
      </c>
      <c r="BR6" s="22">
        <v>119939000</v>
      </c>
      <c r="BS6" s="22">
        <v>0</v>
      </c>
      <c r="BT6" s="22">
        <v>0</v>
      </c>
      <c r="BU6" s="22">
        <v>0</v>
      </c>
      <c r="BV6" s="22">
        <v>303714000</v>
      </c>
      <c r="BW6" s="22">
        <v>113895000</v>
      </c>
      <c r="BX6" s="22">
        <v>21314000</v>
      </c>
      <c r="BY6" s="22">
        <v>8141000</v>
      </c>
      <c r="BZ6" s="22">
        <v>0</v>
      </c>
      <c r="CA6" s="22">
        <v>0</v>
      </c>
      <c r="CB6" s="22">
        <v>0</v>
      </c>
      <c r="CC6" s="22">
        <v>3820905000</v>
      </c>
      <c r="CD6" s="22">
        <v>989683000</v>
      </c>
    </row>
    <row r="7" spans="1:8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24773265</v>
      </c>
      <c r="F7" s="22">
        <v>18</v>
      </c>
      <c r="G7" s="22">
        <v>4273866</v>
      </c>
      <c r="H7" s="22">
        <v>0</v>
      </c>
      <c r="I7" s="22">
        <v>2043997</v>
      </c>
      <c r="J7" s="22">
        <v>235062</v>
      </c>
      <c r="K7" s="22">
        <v>0</v>
      </c>
      <c r="L7" s="22">
        <v>0</v>
      </c>
      <c r="M7" s="22">
        <v>68303</v>
      </c>
      <c r="N7" s="22">
        <v>590504</v>
      </c>
      <c r="O7" s="22">
        <v>8835</v>
      </c>
      <c r="P7" s="22">
        <v>2778266</v>
      </c>
      <c r="Q7" s="22">
        <v>103984</v>
      </c>
      <c r="R7" s="22">
        <v>21465</v>
      </c>
      <c r="S7" s="22">
        <v>0</v>
      </c>
      <c r="T7" s="22">
        <v>0</v>
      </c>
      <c r="U7" s="22">
        <v>6789215</v>
      </c>
      <c r="V7" s="22">
        <v>3627124</v>
      </c>
      <c r="W7" s="22">
        <v>3175362</v>
      </c>
      <c r="X7" s="22">
        <v>0</v>
      </c>
      <c r="Y7" s="22">
        <v>0</v>
      </c>
      <c r="Z7" s="22">
        <v>0</v>
      </c>
      <c r="AA7" s="22">
        <v>139428</v>
      </c>
      <c r="AB7" s="22">
        <v>0</v>
      </c>
      <c r="AC7" s="22">
        <v>50315</v>
      </c>
      <c r="AD7" s="22">
        <v>0</v>
      </c>
      <c r="AE7" s="22">
        <v>1090</v>
      </c>
      <c r="AF7" s="22">
        <v>226949</v>
      </c>
      <c r="AG7" s="22">
        <v>283338</v>
      </c>
      <c r="AH7" s="22">
        <v>0</v>
      </c>
      <c r="AI7" s="22">
        <v>0</v>
      </c>
      <c r="AJ7" s="22">
        <v>3016139</v>
      </c>
      <c r="AK7" s="22">
        <v>108082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52314607</v>
      </c>
      <c r="AR7" s="22">
        <v>438933</v>
      </c>
      <c r="AS7" s="22">
        <v>5688711</v>
      </c>
      <c r="AT7" s="22">
        <v>0</v>
      </c>
      <c r="AU7" s="22">
        <v>7012049</v>
      </c>
      <c r="AV7" s="22">
        <v>1712287</v>
      </c>
      <c r="AW7" s="22">
        <v>4439</v>
      </c>
      <c r="AX7" s="22">
        <v>162050</v>
      </c>
      <c r="AY7" s="22">
        <v>566627</v>
      </c>
      <c r="AZ7" s="22">
        <v>0</v>
      </c>
      <c r="BA7" s="22">
        <v>3135745</v>
      </c>
      <c r="BB7" s="22">
        <v>5446038</v>
      </c>
      <c r="BC7" s="22">
        <v>204007</v>
      </c>
      <c r="BD7" s="22">
        <v>229052</v>
      </c>
      <c r="BE7" s="22">
        <v>679236</v>
      </c>
      <c r="BF7" s="22">
        <v>0</v>
      </c>
      <c r="BG7" s="22">
        <v>4791057</v>
      </c>
      <c r="BH7" s="22">
        <v>1918221</v>
      </c>
      <c r="BI7" s="22">
        <v>2388094</v>
      </c>
      <c r="BJ7" s="22">
        <v>0</v>
      </c>
      <c r="BK7" s="22">
        <v>167573</v>
      </c>
      <c r="BL7" s="22">
        <v>0</v>
      </c>
      <c r="BM7" s="22">
        <v>157261</v>
      </c>
      <c r="BN7" s="22">
        <v>0</v>
      </c>
      <c r="BO7" s="22">
        <v>1022467</v>
      </c>
      <c r="BP7" s="22">
        <v>212877</v>
      </c>
      <c r="BQ7" s="22">
        <v>0</v>
      </c>
      <c r="BR7" s="22">
        <v>0</v>
      </c>
      <c r="BS7" s="22">
        <v>56628</v>
      </c>
      <c r="BT7" s="22">
        <v>0</v>
      </c>
      <c r="BU7" s="22">
        <v>0</v>
      </c>
      <c r="BV7" s="22">
        <v>9002240</v>
      </c>
      <c r="BW7" s="22">
        <v>1400904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46396496</v>
      </c>
      <c r="CD7" s="22">
        <v>5918111</v>
      </c>
    </row>
    <row r="8" spans="1:8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19439537</v>
      </c>
      <c r="F8" s="22">
        <v>0</v>
      </c>
      <c r="G8" s="22">
        <v>3901164</v>
      </c>
      <c r="H8" s="22">
        <v>0</v>
      </c>
      <c r="I8" s="22">
        <v>1031915</v>
      </c>
      <c r="J8" s="22">
        <v>722704</v>
      </c>
      <c r="K8" s="22">
        <v>0</v>
      </c>
      <c r="L8" s="22">
        <v>0</v>
      </c>
      <c r="M8" s="22">
        <v>433787</v>
      </c>
      <c r="N8" s="22">
        <v>0</v>
      </c>
      <c r="O8" s="22">
        <v>0</v>
      </c>
      <c r="P8" s="22">
        <v>3774245</v>
      </c>
      <c r="Q8" s="22">
        <v>0</v>
      </c>
      <c r="R8" s="22">
        <v>0</v>
      </c>
      <c r="S8" s="22">
        <v>4258184</v>
      </c>
      <c r="T8" s="22">
        <v>0</v>
      </c>
      <c r="U8" s="22">
        <v>3840917</v>
      </c>
      <c r="V8" s="22">
        <v>0</v>
      </c>
      <c r="W8" s="22">
        <v>0</v>
      </c>
      <c r="X8" s="22">
        <v>0</v>
      </c>
      <c r="Y8" s="22">
        <v>1395492</v>
      </c>
      <c r="Z8" s="22">
        <v>0</v>
      </c>
      <c r="AA8" s="22">
        <v>0</v>
      </c>
      <c r="AB8" s="22">
        <v>0</v>
      </c>
      <c r="AC8" s="22">
        <v>1487813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1278584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41564342</v>
      </c>
      <c r="AR8" s="22">
        <v>367949</v>
      </c>
      <c r="AS8" s="22">
        <v>5003586</v>
      </c>
      <c r="AT8" s="22">
        <v>0</v>
      </c>
      <c r="AU8" s="22">
        <v>3143574</v>
      </c>
      <c r="AV8" s="22">
        <v>2988467</v>
      </c>
      <c r="AW8" s="22">
        <v>450825</v>
      </c>
      <c r="AX8" s="22">
        <v>0</v>
      </c>
      <c r="AY8" s="22">
        <v>630208</v>
      </c>
      <c r="AZ8" s="22">
        <v>0</v>
      </c>
      <c r="BA8" s="22">
        <v>0</v>
      </c>
      <c r="BB8" s="22">
        <v>8812451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2274708</v>
      </c>
      <c r="BL8" s="22">
        <v>0</v>
      </c>
      <c r="BM8" s="22">
        <v>0</v>
      </c>
      <c r="BN8" s="22">
        <v>0</v>
      </c>
      <c r="BO8" s="22">
        <v>2310923</v>
      </c>
      <c r="BP8" s="22">
        <v>0</v>
      </c>
      <c r="BQ8" s="22">
        <v>570024</v>
      </c>
      <c r="BR8" s="22">
        <v>0</v>
      </c>
      <c r="BS8" s="22">
        <v>0</v>
      </c>
      <c r="BT8" s="22">
        <v>0</v>
      </c>
      <c r="BU8" s="22">
        <v>123483</v>
      </c>
      <c r="BV8" s="22">
        <v>3271486</v>
      </c>
      <c r="BW8" s="22">
        <v>470770</v>
      </c>
      <c r="BX8" s="22">
        <v>0</v>
      </c>
      <c r="BY8" s="22">
        <v>209496</v>
      </c>
      <c r="BZ8" s="22">
        <v>0</v>
      </c>
      <c r="CA8" s="22">
        <v>0</v>
      </c>
      <c r="CB8" s="22">
        <v>3727418</v>
      </c>
      <c r="CC8" s="22">
        <v>34355368</v>
      </c>
      <c r="CD8" s="22">
        <v>7208974</v>
      </c>
    </row>
    <row r="9" spans="1:8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52190771</v>
      </c>
      <c r="G9" s="22">
        <v>878916</v>
      </c>
      <c r="H9" s="22">
        <v>0</v>
      </c>
      <c r="I9" s="22">
        <v>705803</v>
      </c>
      <c r="J9" s="22">
        <v>244010</v>
      </c>
      <c r="K9" s="22">
        <v>0</v>
      </c>
      <c r="L9" s="22">
        <v>0</v>
      </c>
      <c r="M9" s="22">
        <v>321988</v>
      </c>
      <c r="N9" s="22">
        <v>0</v>
      </c>
      <c r="O9" s="22">
        <v>0</v>
      </c>
      <c r="P9" s="22">
        <v>4519685</v>
      </c>
      <c r="Q9" s="22">
        <v>93490</v>
      </c>
      <c r="R9" s="22">
        <v>29961</v>
      </c>
      <c r="S9" s="22">
        <v>176428</v>
      </c>
      <c r="T9" s="22">
        <v>0</v>
      </c>
      <c r="U9" s="22">
        <v>3337568</v>
      </c>
      <c r="V9" s="22">
        <v>1581589</v>
      </c>
      <c r="W9" s="22">
        <v>3033667</v>
      </c>
      <c r="X9" s="22">
        <v>0</v>
      </c>
      <c r="Y9" s="22">
        <v>668505</v>
      </c>
      <c r="Z9" s="22">
        <v>53462</v>
      </c>
      <c r="AA9" s="22">
        <v>3600</v>
      </c>
      <c r="AB9" s="22">
        <v>5651</v>
      </c>
      <c r="AC9" s="22">
        <v>411411</v>
      </c>
      <c r="AD9" s="22">
        <v>49307</v>
      </c>
      <c r="AE9" s="22">
        <v>104919</v>
      </c>
      <c r="AF9" s="22">
        <v>0</v>
      </c>
      <c r="AG9" s="22">
        <v>66821</v>
      </c>
      <c r="AH9" s="22">
        <v>0</v>
      </c>
      <c r="AI9" s="22">
        <v>0</v>
      </c>
      <c r="AJ9" s="22">
        <v>1799716</v>
      </c>
      <c r="AK9" s="22">
        <v>0</v>
      </c>
      <c r="AL9" s="22">
        <v>0</v>
      </c>
      <c r="AM9" s="22">
        <v>39784</v>
      </c>
      <c r="AN9" s="22">
        <v>0</v>
      </c>
      <c r="AO9" s="22">
        <v>0</v>
      </c>
      <c r="AP9" s="22">
        <v>0</v>
      </c>
      <c r="AQ9" s="22">
        <v>70317052</v>
      </c>
      <c r="AR9" s="22">
        <v>400443</v>
      </c>
      <c r="AS9" s="22">
        <v>7910142</v>
      </c>
      <c r="AT9" s="22">
        <v>0</v>
      </c>
      <c r="AU9" s="22">
        <v>2497314</v>
      </c>
      <c r="AV9" s="22">
        <v>1286718</v>
      </c>
      <c r="AW9" s="22">
        <v>4570</v>
      </c>
      <c r="AX9" s="22">
        <v>0</v>
      </c>
      <c r="AY9" s="22">
        <v>1038833</v>
      </c>
      <c r="AZ9" s="22">
        <v>0</v>
      </c>
      <c r="BA9" s="22">
        <v>0</v>
      </c>
      <c r="BB9" s="22">
        <v>10266298</v>
      </c>
      <c r="BC9" s="22">
        <v>222779</v>
      </c>
      <c r="BD9" s="22">
        <v>1143245</v>
      </c>
      <c r="BE9" s="22">
        <v>1121274</v>
      </c>
      <c r="BF9" s="22">
        <v>0</v>
      </c>
      <c r="BG9" s="22">
        <v>3367618</v>
      </c>
      <c r="BH9" s="22">
        <v>2772796</v>
      </c>
      <c r="BI9" s="22">
        <v>2801048</v>
      </c>
      <c r="BJ9" s="22">
        <v>0</v>
      </c>
      <c r="BK9" s="22">
        <v>1254836</v>
      </c>
      <c r="BL9" s="22">
        <v>90587</v>
      </c>
      <c r="BM9" s="22">
        <v>33357</v>
      </c>
      <c r="BN9" s="22">
        <v>56030</v>
      </c>
      <c r="BO9" s="22">
        <v>1080521</v>
      </c>
      <c r="BP9" s="22">
        <v>174708</v>
      </c>
      <c r="BQ9" s="22">
        <v>0</v>
      </c>
      <c r="BR9" s="22">
        <v>0</v>
      </c>
      <c r="BS9" s="22">
        <v>334401</v>
      </c>
      <c r="BT9" s="22">
        <v>542406</v>
      </c>
      <c r="BU9" s="22">
        <v>1141369</v>
      </c>
      <c r="BV9" s="22">
        <v>8179630</v>
      </c>
      <c r="BW9" s="22">
        <v>771780</v>
      </c>
      <c r="BX9" s="22">
        <v>0</v>
      </c>
      <c r="BY9" s="22">
        <v>0</v>
      </c>
      <c r="BZ9" s="22">
        <v>0</v>
      </c>
      <c r="CA9" s="22">
        <v>0</v>
      </c>
      <c r="CB9" s="22">
        <v>22500</v>
      </c>
      <c r="CC9" s="22">
        <v>48515203</v>
      </c>
      <c r="CD9" s="22">
        <v>21801849</v>
      </c>
    </row>
    <row r="10" spans="1:8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2121456000</v>
      </c>
      <c r="F10" s="22">
        <v>0</v>
      </c>
      <c r="G10" s="22">
        <v>39235000</v>
      </c>
      <c r="H10" s="22">
        <v>0</v>
      </c>
      <c r="I10" s="22">
        <v>73137000</v>
      </c>
      <c r="J10" s="22">
        <v>8774000</v>
      </c>
      <c r="K10" s="22">
        <v>0</v>
      </c>
      <c r="L10" s="22">
        <v>0</v>
      </c>
      <c r="M10" s="22">
        <v>55509000</v>
      </c>
      <c r="N10" s="22">
        <v>0</v>
      </c>
      <c r="O10" s="22">
        <v>17961000</v>
      </c>
      <c r="P10" s="22">
        <v>184432000</v>
      </c>
      <c r="Q10" s="22">
        <v>0</v>
      </c>
      <c r="R10" s="22">
        <v>376139000</v>
      </c>
      <c r="S10" s="22">
        <v>85569000</v>
      </c>
      <c r="T10" s="22">
        <v>2132000</v>
      </c>
      <c r="U10" s="22">
        <v>0</v>
      </c>
      <c r="V10" s="22">
        <v>124123000</v>
      </c>
      <c r="W10" s="22">
        <v>216265000</v>
      </c>
      <c r="X10" s="22">
        <v>0</v>
      </c>
      <c r="Y10" s="22">
        <v>77369000</v>
      </c>
      <c r="Z10" s="22">
        <v>0</v>
      </c>
      <c r="AA10" s="22">
        <v>2481000</v>
      </c>
      <c r="AB10" s="22">
        <v>0</v>
      </c>
      <c r="AC10" s="22">
        <v>100589000</v>
      </c>
      <c r="AD10" s="22">
        <v>0</v>
      </c>
      <c r="AE10" s="22">
        <v>10645000</v>
      </c>
      <c r="AF10" s="22">
        <v>11076000</v>
      </c>
      <c r="AG10" s="22">
        <v>29387000</v>
      </c>
      <c r="AH10" s="22">
        <v>0</v>
      </c>
      <c r="AI10" s="22">
        <v>0</v>
      </c>
      <c r="AJ10" s="22">
        <v>136076000</v>
      </c>
      <c r="AK10" s="22">
        <v>12414000</v>
      </c>
      <c r="AL10" s="22">
        <v>26105000</v>
      </c>
      <c r="AM10" s="22">
        <v>0</v>
      </c>
      <c r="AN10" s="22">
        <v>0</v>
      </c>
      <c r="AO10" s="22">
        <v>0</v>
      </c>
      <c r="AP10" s="22">
        <v>0</v>
      </c>
      <c r="AQ10" s="22">
        <v>3710874000</v>
      </c>
      <c r="AR10" s="22">
        <v>5645000</v>
      </c>
      <c r="AS10" s="22">
        <v>414048000</v>
      </c>
      <c r="AT10" s="22">
        <v>0</v>
      </c>
      <c r="AU10" s="22">
        <v>422439000</v>
      </c>
      <c r="AV10" s="22">
        <v>207048000</v>
      </c>
      <c r="AW10" s="22">
        <v>0</v>
      </c>
      <c r="AX10" s="22">
        <v>0</v>
      </c>
      <c r="AY10" s="22">
        <v>44101000</v>
      </c>
      <c r="AZ10" s="22">
        <v>0</v>
      </c>
      <c r="BA10" s="22">
        <v>30379000</v>
      </c>
      <c r="BB10" s="22">
        <v>406596000</v>
      </c>
      <c r="BC10" s="22">
        <v>0</v>
      </c>
      <c r="BD10" s="22">
        <v>431563000</v>
      </c>
      <c r="BE10" s="22">
        <v>25837000</v>
      </c>
      <c r="BF10" s="22">
        <v>29837000</v>
      </c>
      <c r="BG10" s="22">
        <v>0</v>
      </c>
      <c r="BH10" s="22">
        <v>91675000</v>
      </c>
      <c r="BI10" s="22">
        <v>211654000</v>
      </c>
      <c r="BJ10" s="22">
        <v>0</v>
      </c>
      <c r="BK10" s="22">
        <v>61540000</v>
      </c>
      <c r="BL10" s="22">
        <v>0</v>
      </c>
      <c r="BM10" s="22">
        <v>854000</v>
      </c>
      <c r="BN10" s="22">
        <v>0</v>
      </c>
      <c r="BO10" s="22">
        <v>151058000</v>
      </c>
      <c r="BP10" s="22">
        <v>0</v>
      </c>
      <c r="BQ10" s="22">
        <v>11579000</v>
      </c>
      <c r="BR10" s="22">
        <v>33087000</v>
      </c>
      <c r="BS10" s="22">
        <v>0</v>
      </c>
      <c r="BT10" s="22">
        <v>0</v>
      </c>
      <c r="BU10" s="22">
        <v>0</v>
      </c>
      <c r="BV10" s="22">
        <v>258780000</v>
      </c>
      <c r="BW10" s="22">
        <v>72500000</v>
      </c>
      <c r="BX10" s="22">
        <v>45881000</v>
      </c>
      <c r="BY10" s="22">
        <v>0</v>
      </c>
      <c r="BZ10" s="22">
        <v>0</v>
      </c>
      <c r="CA10" s="22">
        <v>0</v>
      </c>
      <c r="CB10" s="22">
        <v>0</v>
      </c>
      <c r="CC10" s="22">
        <v>2956101000</v>
      </c>
      <c r="CD10" s="22">
        <v>754773000</v>
      </c>
    </row>
    <row r="11" spans="1:8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44720000</v>
      </c>
      <c r="F11" s="22">
        <v>1000</v>
      </c>
      <c r="G11" s="22">
        <v>48000</v>
      </c>
      <c r="H11" s="22">
        <v>0</v>
      </c>
      <c r="I11" s="22">
        <v>1906000</v>
      </c>
      <c r="J11" s="22">
        <v>225000</v>
      </c>
      <c r="K11" s="22">
        <v>0</v>
      </c>
      <c r="L11" s="22">
        <v>0</v>
      </c>
      <c r="M11" s="22">
        <v>63000</v>
      </c>
      <c r="N11" s="22">
        <v>0</v>
      </c>
      <c r="O11" s="22">
        <v>12000</v>
      </c>
      <c r="P11" s="22">
        <v>18260000</v>
      </c>
      <c r="Q11" s="22">
        <v>0</v>
      </c>
      <c r="R11" s="22">
        <v>2508000</v>
      </c>
      <c r="S11" s="22">
        <v>0</v>
      </c>
      <c r="T11" s="22">
        <v>0</v>
      </c>
      <c r="U11" s="22">
        <v>6536000</v>
      </c>
      <c r="V11" s="22">
        <v>6796000</v>
      </c>
      <c r="W11" s="22">
        <v>3262000</v>
      </c>
      <c r="X11" s="22">
        <v>0</v>
      </c>
      <c r="Y11" s="22">
        <v>800000</v>
      </c>
      <c r="Z11" s="22">
        <v>0</v>
      </c>
      <c r="AA11" s="22">
        <v>78000</v>
      </c>
      <c r="AB11" s="22">
        <v>0</v>
      </c>
      <c r="AC11" s="22">
        <v>1392000</v>
      </c>
      <c r="AD11" s="22">
        <v>0</v>
      </c>
      <c r="AE11" s="22">
        <v>282000</v>
      </c>
      <c r="AF11" s="22">
        <v>0</v>
      </c>
      <c r="AG11" s="22">
        <v>23000</v>
      </c>
      <c r="AH11" s="22">
        <v>0</v>
      </c>
      <c r="AI11" s="22">
        <v>0</v>
      </c>
      <c r="AJ11" s="22">
        <v>12575000</v>
      </c>
      <c r="AK11" s="22">
        <v>1378000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100865000</v>
      </c>
      <c r="AR11" s="22">
        <v>1596000</v>
      </c>
      <c r="AS11" s="22">
        <v>7763000</v>
      </c>
      <c r="AT11" s="22">
        <v>444000</v>
      </c>
      <c r="AU11" s="22">
        <v>6240000</v>
      </c>
      <c r="AV11" s="22">
        <v>2079000</v>
      </c>
      <c r="AW11" s="22">
        <v>94000</v>
      </c>
      <c r="AX11" s="22">
        <v>0</v>
      </c>
      <c r="AY11" s="22">
        <v>1035000</v>
      </c>
      <c r="AZ11" s="22">
        <v>0</v>
      </c>
      <c r="BA11" s="22">
        <v>1666000</v>
      </c>
      <c r="BB11" s="22">
        <v>11359000</v>
      </c>
      <c r="BC11" s="22">
        <v>0</v>
      </c>
      <c r="BD11" s="22">
        <v>1273000</v>
      </c>
      <c r="BE11" s="22">
        <v>1127000</v>
      </c>
      <c r="BF11" s="22">
        <v>283000</v>
      </c>
      <c r="BG11" s="22">
        <v>7345000</v>
      </c>
      <c r="BH11" s="22">
        <v>6172000</v>
      </c>
      <c r="BI11" s="22">
        <v>2835000</v>
      </c>
      <c r="BJ11" s="22">
        <v>0</v>
      </c>
      <c r="BK11" s="22">
        <v>1221000</v>
      </c>
      <c r="BL11" s="22">
        <v>0</v>
      </c>
      <c r="BM11" s="22">
        <v>53000</v>
      </c>
      <c r="BN11" s="22">
        <v>0</v>
      </c>
      <c r="BO11" s="22">
        <v>2691000</v>
      </c>
      <c r="BP11" s="22">
        <v>0</v>
      </c>
      <c r="BQ11" s="22">
        <v>0</v>
      </c>
      <c r="BR11" s="22">
        <v>0</v>
      </c>
      <c r="BS11" s="22">
        <v>33000</v>
      </c>
      <c r="BT11" s="22">
        <v>0</v>
      </c>
      <c r="BU11" s="22">
        <v>0</v>
      </c>
      <c r="BV11" s="22">
        <v>15553000</v>
      </c>
      <c r="BW11" s="22">
        <v>3527000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74389000</v>
      </c>
      <c r="CD11" s="22">
        <v>26476000</v>
      </c>
    </row>
    <row r="12" spans="1:8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138277847</v>
      </c>
      <c r="F12" s="22">
        <v>675</v>
      </c>
      <c r="G12" s="22">
        <v>2897329</v>
      </c>
      <c r="H12" s="22">
        <v>0</v>
      </c>
      <c r="I12" s="22">
        <v>2755585</v>
      </c>
      <c r="J12" s="22">
        <v>1988830</v>
      </c>
      <c r="K12" s="22">
        <v>71336</v>
      </c>
      <c r="L12" s="22">
        <v>0</v>
      </c>
      <c r="M12" s="22">
        <v>6362145</v>
      </c>
      <c r="N12" s="22">
        <v>0</v>
      </c>
      <c r="O12" s="22">
        <v>835496</v>
      </c>
      <c r="P12" s="22">
        <v>25808052</v>
      </c>
      <c r="Q12" s="22">
        <v>10631664</v>
      </c>
      <c r="R12" s="22">
        <v>1302835</v>
      </c>
      <c r="S12" s="22">
        <v>27597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3011929</v>
      </c>
      <c r="Z12" s="22">
        <v>0</v>
      </c>
      <c r="AA12" s="22">
        <v>163683</v>
      </c>
      <c r="AB12" s="22">
        <v>0</v>
      </c>
      <c r="AC12" s="22">
        <v>2256921</v>
      </c>
      <c r="AD12" s="22">
        <v>0</v>
      </c>
      <c r="AE12" s="22">
        <v>0</v>
      </c>
      <c r="AF12" s="22">
        <v>4224657</v>
      </c>
      <c r="AG12" s="22">
        <v>0</v>
      </c>
      <c r="AH12" s="22">
        <v>0</v>
      </c>
      <c r="AI12" s="22">
        <v>194943</v>
      </c>
      <c r="AJ12" s="22">
        <v>12148154</v>
      </c>
      <c r="AK12" s="22">
        <v>2050052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215009730</v>
      </c>
      <c r="AR12" s="22">
        <v>748744</v>
      </c>
      <c r="AS12" s="22">
        <v>18443368</v>
      </c>
      <c r="AT12" s="22">
        <v>0</v>
      </c>
      <c r="AU12" s="22">
        <v>22006916</v>
      </c>
      <c r="AV12" s="22">
        <v>16102222</v>
      </c>
      <c r="AW12" s="22">
        <v>1022940</v>
      </c>
      <c r="AX12" s="22">
        <v>0</v>
      </c>
      <c r="AY12" s="22">
        <v>5697583</v>
      </c>
      <c r="AZ12" s="22">
        <v>0</v>
      </c>
      <c r="BA12" s="22">
        <v>16935318</v>
      </c>
      <c r="BB12" s="22">
        <v>23168584</v>
      </c>
      <c r="BC12" s="22">
        <v>10244942</v>
      </c>
      <c r="BD12" s="22">
        <v>4789253</v>
      </c>
      <c r="BE12" s="22">
        <v>2046407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4925399</v>
      </c>
      <c r="BL12" s="22">
        <v>0</v>
      </c>
      <c r="BM12" s="22">
        <v>167935</v>
      </c>
      <c r="BN12" s="22">
        <v>0</v>
      </c>
      <c r="BO12" s="22">
        <v>3771791</v>
      </c>
      <c r="BP12" s="22">
        <v>0</v>
      </c>
      <c r="BQ12" s="22">
        <v>0</v>
      </c>
      <c r="BR12" s="22">
        <v>3759165</v>
      </c>
      <c r="BS12" s="22">
        <v>0</v>
      </c>
      <c r="BT12" s="22">
        <v>0</v>
      </c>
      <c r="BU12" s="22">
        <v>4491660</v>
      </c>
      <c r="BV12" s="22">
        <v>35279454</v>
      </c>
      <c r="BW12" s="22">
        <v>8018611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181620292</v>
      </c>
      <c r="CD12" s="22">
        <v>33389438</v>
      </c>
    </row>
    <row r="13" spans="1:8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15122329</v>
      </c>
      <c r="F13" s="22">
        <v>0</v>
      </c>
      <c r="G13" s="22">
        <v>171338</v>
      </c>
      <c r="H13" s="22">
        <v>0</v>
      </c>
      <c r="I13" s="22">
        <v>1331197</v>
      </c>
      <c r="J13" s="22">
        <v>205827</v>
      </c>
      <c r="K13" s="22">
        <v>0</v>
      </c>
      <c r="L13" s="22">
        <v>0</v>
      </c>
      <c r="M13" s="22">
        <v>255511</v>
      </c>
      <c r="N13" s="22">
        <v>0</v>
      </c>
      <c r="O13" s="22">
        <v>44428</v>
      </c>
      <c r="P13" s="22">
        <v>1866097</v>
      </c>
      <c r="Q13" s="22">
        <v>10250</v>
      </c>
      <c r="R13" s="22">
        <v>98785</v>
      </c>
      <c r="S13" s="22">
        <v>119103</v>
      </c>
      <c r="T13" s="22">
        <v>0</v>
      </c>
      <c r="U13" s="22">
        <v>4618992</v>
      </c>
      <c r="V13" s="22">
        <v>3108864</v>
      </c>
      <c r="W13" s="22">
        <v>2264771</v>
      </c>
      <c r="X13" s="22">
        <v>0</v>
      </c>
      <c r="Y13" s="22">
        <v>317914</v>
      </c>
      <c r="Z13" s="22">
        <v>0</v>
      </c>
      <c r="AA13" s="22">
        <v>88538</v>
      </c>
      <c r="AB13" s="22">
        <v>0</v>
      </c>
      <c r="AC13" s="22">
        <v>757453</v>
      </c>
      <c r="AD13" s="22">
        <v>84378</v>
      </c>
      <c r="AE13" s="22">
        <v>14773</v>
      </c>
      <c r="AF13" s="22">
        <v>0</v>
      </c>
      <c r="AG13" s="22">
        <v>0</v>
      </c>
      <c r="AH13" s="22">
        <v>0</v>
      </c>
      <c r="AI13" s="22">
        <v>9021</v>
      </c>
      <c r="AJ13" s="22">
        <v>3157181</v>
      </c>
      <c r="AK13" s="22">
        <v>1656890</v>
      </c>
      <c r="AL13" s="22">
        <v>86400</v>
      </c>
      <c r="AM13" s="22">
        <v>30225</v>
      </c>
      <c r="AN13" s="22">
        <v>0</v>
      </c>
      <c r="AO13" s="22">
        <v>0</v>
      </c>
      <c r="AP13" s="22">
        <v>0</v>
      </c>
      <c r="AQ13" s="22">
        <v>35420265</v>
      </c>
      <c r="AR13" s="22">
        <v>266718</v>
      </c>
      <c r="AS13" s="22">
        <v>2147877</v>
      </c>
      <c r="AT13" s="22">
        <v>827613</v>
      </c>
      <c r="AU13" s="22">
        <v>3899742</v>
      </c>
      <c r="AV13" s="22">
        <v>851505</v>
      </c>
      <c r="AW13" s="22">
        <v>15232</v>
      </c>
      <c r="AX13" s="22">
        <v>0</v>
      </c>
      <c r="AY13" s="22">
        <v>252891</v>
      </c>
      <c r="AZ13" s="22">
        <v>0</v>
      </c>
      <c r="BA13" s="22">
        <v>1440097</v>
      </c>
      <c r="BB13" s="22">
        <v>4661622</v>
      </c>
      <c r="BC13" s="22">
        <v>53225</v>
      </c>
      <c r="BD13" s="22">
        <v>125771</v>
      </c>
      <c r="BE13" s="22">
        <v>257674</v>
      </c>
      <c r="BF13" s="22">
        <v>673090</v>
      </c>
      <c r="BG13" s="22">
        <v>4155616</v>
      </c>
      <c r="BH13" s="22">
        <v>1435963</v>
      </c>
      <c r="BI13" s="22">
        <v>1865419</v>
      </c>
      <c r="BJ13" s="22">
        <v>0</v>
      </c>
      <c r="BK13" s="22">
        <v>433985</v>
      </c>
      <c r="BL13" s="22">
        <v>0</v>
      </c>
      <c r="BM13" s="22">
        <v>119686</v>
      </c>
      <c r="BN13" s="22">
        <v>0</v>
      </c>
      <c r="BO13" s="22">
        <v>769237</v>
      </c>
      <c r="BP13" s="22">
        <v>662587</v>
      </c>
      <c r="BQ13" s="22">
        <v>212246</v>
      </c>
      <c r="BR13" s="22">
        <v>0</v>
      </c>
      <c r="BS13" s="22">
        <v>0</v>
      </c>
      <c r="BT13" s="22">
        <v>0</v>
      </c>
      <c r="BU13" s="22">
        <v>234503</v>
      </c>
      <c r="BV13" s="22">
        <v>2560451</v>
      </c>
      <c r="BW13" s="22">
        <v>1372998</v>
      </c>
      <c r="BX13" s="22">
        <v>1813650</v>
      </c>
      <c r="BY13" s="22">
        <v>0</v>
      </c>
      <c r="BZ13" s="22">
        <v>0</v>
      </c>
      <c r="CA13" s="22">
        <v>0</v>
      </c>
      <c r="CB13" s="22">
        <v>0</v>
      </c>
      <c r="CC13" s="22">
        <v>31109398</v>
      </c>
      <c r="CD13" s="22">
        <v>4310867</v>
      </c>
    </row>
    <row r="14" spans="1:8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53939984</v>
      </c>
      <c r="F14" s="22">
        <v>200</v>
      </c>
      <c r="G14" s="22">
        <v>17799456</v>
      </c>
      <c r="H14" s="22">
        <v>0</v>
      </c>
      <c r="I14" s="22">
        <v>728484</v>
      </c>
      <c r="J14" s="22">
        <v>530354</v>
      </c>
      <c r="K14" s="22">
        <v>-385</v>
      </c>
      <c r="L14" s="22">
        <v>3367984</v>
      </c>
      <c r="M14" s="22">
        <v>1440751</v>
      </c>
      <c r="N14" s="22">
        <v>0</v>
      </c>
      <c r="O14" s="22">
        <v>79580</v>
      </c>
      <c r="P14" s="22">
        <v>15323909</v>
      </c>
      <c r="Q14" s="22">
        <v>0</v>
      </c>
      <c r="R14" s="22">
        <v>468490</v>
      </c>
      <c r="S14" s="22">
        <v>7392062</v>
      </c>
      <c r="T14" s="22">
        <v>0</v>
      </c>
      <c r="U14" s="22">
        <v>19338616</v>
      </c>
      <c r="V14" s="22">
        <v>13490993</v>
      </c>
      <c r="W14" s="22">
        <v>2683650</v>
      </c>
      <c r="X14" s="22">
        <v>0</v>
      </c>
      <c r="Y14" s="22">
        <v>886026</v>
      </c>
      <c r="Z14" s="22">
        <v>0</v>
      </c>
      <c r="AA14" s="22">
        <v>74903</v>
      </c>
      <c r="AB14" s="22">
        <v>0</v>
      </c>
      <c r="AC14" s="22">
        <v>6088645</v>
      </c>
      <c r="AD14" s="22">
        <v>0</v>
      </c>
      <c r="AE14" s="22">
        <v>0</v>
      </c>
      <c r="AF14" s="22">
        <v>0</v>
      </c>
      <c r="AG14" s="22">
        <v>60450</v>
      </c>
      <c r="AH14" s="22">
        <v>0</v>
      </c>
      <c r="AI14" s="22">
        <v>0</v>
      </c>
      <c r="AJ14" s="22">
        <v>5775251</v>
      </c>
      <c r="AK14" s="22">
        <v>1275568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150744971</v>
      </c>
      <c r="AR14" s="22">
        <v>350306</v>
      </c>
      <c r="AS14" s="22">
        <v>16282857</v>
      </c>
      <c r="AT14" s="22">
        <v>1291942</v>
      </c>
      <c r="AU14" s="22">
        <v>5993723</v>
      </c>
      <c r="AV14" s="22">
        <v>6066048</v>
      </c>
      <c r="AW14" s="22">
        <v>14522</v>
      </c>
      <c r="AX14" s="22">
        <v>3839841</v>
      </c>
      <c r="AY14" s="22">
        <v>1034079</v>
      </c>
      <c r="AZ14" s="22">
        <v>0</v>
      </c>
      <c r="BA14" s="22">
        <v>6369569</v>
      </c>
      <c r="BB14" s="22">
        <v>16442837</v>
      </c>
      <c r="BC14" s="22">
        <v>0</v>
      </c>
      <c r="BD14" s="22">
        <v>1885239</v>
      </c>
      <c r="BE14" s="22">
        <v>2736507</v>
      </c>
      <c r="BF14" s="22">
        <v>0</v>
      </c>
      <c r="BG14" s="22">
        <v>8402313</v>
      </c>
      <c r="BH14" s="22">
        <v>5354914</v>
      </c>
      <c r="BI14" s="22">
        <v>2412564</v>
      </c>
      <c r="BJ14" s="22">
        <v>0</v>
      </c>
      <c r="BK14" s="22">
        <v>1355172</v>
      </c>
      <c r="BL14" s="22">
        <v>0</v>
      </c>
      <c r="BM14" s="22">
        <v>112166</v>
      </c>
      <c r="BN14" s="22">
        <v>0</v>
      </c>
      <c r="BO14" s="22">
        <v>3189101</v>
      </c>
      <c r="BP14" s="22">
        <v>0</v>
      </c>
      <c r="BQ14" s="22">
        <v>0</v>
      </c>
      <c r="BR14" s="22">
        <v>0</v>
      </c>
      <c r="BS14" s="22">
        <v>58605</v>
      </c>
      <c r="BT14" s="22">
        <v>0</v>
      </c>
      <c r="BU14" s="22">
        <v>0</v>
      </c>
      <c r="BV14" s="22">
        <v>17476638</v>
      </c>
      <c r="BW14" s="22">
        <v>1288633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101957576</v>
      </c>
      <c r="CD14" s="22">
        <v>48787395</v>
      </c>
    </row>
    <row r="15" spans="1:8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158407000</v>
      </c>
      <c r="F15" s="22">
        <v>4000</v>
      </c>
      <c r="G15" s="22">
        <v>19163000</v>
      </c>
      <c r="H15" s="22">
        <v>0</v>
      </c>
      <c r="I15" s="22">
        <v>4275000</v>
      </c>
      <c r="J15" s="22">
        <v>726000</v>
      </c>
      <c r="K15" s="22">
        <v>466000</v>
      </c>
      <c r="L15" s="22">
        <v>9409000</v>
      </c>
      <c r="M15" s="22">
        <v>4548000</v>
      </c>
      <c r="N15" s="22">
        <v>2536000</v>
      </c>
      <c r="O15" s="22">
        <v>1242000</v>
      </c>
      <c r="P15" s="22">
        <v>21418000</v>
      </c>
      <c r="Q15" s="22">
        <v>0</v>
      </c>
      <c r="R15" s="22">
        <v>10048000</v>
      </c>
      <c r="S15" s="22">
        <v>3159000</v>
      </c>
      <c r="T15" s="22">
        <v>4042000</v>
      </c>
      <c r="U15" s="22">
        <v>28557000</v>
      </c>
      <c r="V15" s="22">
        <v>18590000</v>
      </c>
      <c r="W15" s="22">
        <v>15874000</v>
      </c>
      <c r="X15" s="22">
        <v>0</v>
      </c>
      <c r="Y15" s="22">
        <v>1867000</v>
      </c>
      <c r="Z15" s="22">
        <v>0</v>
      </c>
      <c r="AA15" s="22">
        <v>917000</v>
      </c>
      <c r="AB15" s="22">
        <v>0</v>
      </c>
      <c r="AC15" s="22">
        <v>975000</v>
      </c>
      <c r="AD15" s="22">
        <v>0</v>
      </c>
      <c r="AE15" s="22">
        <v>28711000</v>
      </c>
      <c r="AF15" s="22">
        <v>4567000</v>
      </c>
      <c r="AG15" s="22">
        <v>0</v>
      </c>
      <c r="AH15" s="22">
        <v>0</v>
      </c>
      <c r="AI15" s="22">
        <v>0</v>
      </c>
      <c r="AJ15" s="22">
        <v>17562000</v>
      </c>
      <c r="AK15" s="22">
        <v>8072000</v>
      </c>
      <c r="AL15" s="22">
        <v>0</v>
      </c>
      <c r="AM15" s="22">
        <v>0</v>
      </c>
      <c r="AN15" s="22">
        <v>0</v>
      </c>
      <c r="AO15" s="22">
        <v>73545000</v>
      </c>
      <c r="AP15" s="22">
        <v>0</v>
      </c>
      <c r="AQ15" s="22">
        <v>438680000</v>
      </c>
      <c r="AR15" s="22">
        <v>857000</v>
      </c>
      <c r="AS15" s="22">
        <v>22836000</v>
      </c>
      <c r="AT15" s="22">
        <v>0</v>
      </c>
      <c r="AU15" s="22">
        <v>39084000</v>
      </c>
      <c r="AV15" s="22">
        <v>29842000</v>
      </c>
      <c r="AW15" s="22">
        <v>182000</v>
      </c>
      <c r="AX15" s="22">
        <v>3123000</v>
      </c>
      <c r="AY15" s="22">
        <v>4305000</v>
      </c>
      <c r="AZ15" s="22">
        <v>1851000</v>
      </c>
      <c r="BA15" s="22">
        <v>1272000</v>
      </c>
      <c r="BB15" s="22">
        <v>28637000</v>
      </c>
      <c r="BC15" s="22">
        <v>0</v>
      </c>
      <c r="BD15" s="22">
        <v>21875000</v>
      </c>
      <c r="BE15" s="22">
        <v>3161000</v>
      </c>
      <c r="BF15" s="22">
        <v>5022000</v>
      </c>
      <c r="BG15" s="22">
        <v>16931000</v>
      </c>
      <c r="BH15" s="22">
        <v>13730000</v>
      </c>
      <c r="BI15" s="22">
        <v>11317000</v>
      </c>
      <c r="BJ15" s="22">
        <v>0</v>
      </c>
      <c r="BK15" s="22">
        <v>3045000</v>
      </c>
      <c r="BL15" s="22">
        <v>0</v>
      </c>
      <c r="BM15" s="22">
        <v>1451000</v>
      </c>
      <c r="BN15" s="22">
        <v>128000</v>
      </c>
      <c r="BO15" s="22">
        <v>2568000</v>
      </c>
      <c r="BP15" s="22">
        <v>1386000</v>
      </c>
      <c r="BQ15" s="22">
        <v>5435000</v>
      </c>
      <c r="BR15" s="22">
        <v>4982000</v>
      </c>
      <c r="BS15" s="22">
        <v>0</v>
      </c>
      <c r="BT15" s="22">
        <v>0</v>
      </c>
      <c r="BU15" s="22">
        <v>0</v>
      </c>
      <c r="BV15" s="22">
        <v>43552000</v>
      </c>
      <c r="BW15" s="22">
        <v>13276000</v>
      </c>
      <c r="BX15" s="22">
        <v>0</v>
      </c>
      <c r="BY15" s="22">
        <v>0</v>
      </c>
      <c r="BZ15" s="22">
        <v>0</v>
      </c>
      <c r="CA15" s="22">
        <v>65965000</v>
      </c>
      <c r="CB15" s="22">
        <v>0</v>
      </c>
      <c r="CC15" s="22">
        <v>345813000</v>
      </c>
      <c r="CD15" s="22">
        <v>92867000</v>
      </c>
    </row>
    <row r="16" spans="1:8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35161555</v>
      </c>
      <c r="F16" s="22">
        <v>129951</v>
      </c>
      <c r="G16" s="22">
        <v>6466832</v>
      </c>
      <c r="H16" s="22">
        <v>0</v>
      </c>
      <c r="I16" s="22">
        <v>1218592</v>
      </c>
      <c r="J16" s="22">
        <v>2100</v>
      </c>
      <c r="K16" s="22">
        <v>20507</v>
      </c>
      <c r="L16" s="22">
        <v>0</v>
      </c>
      <c r="M16" s="22">
        <v>1320600</v>
      </c>
      <c r="N16" s="22">
        <v>0</v>
      </c>
      <c r="O16" s="22">
        <v>0</v>
      </c>
      <c r="P16" s="22">
        <v>169580</v>
      </c>
      <c r="Q16" s="22">
        <v>579291</v>
      </c>
      <c r="R16" s="22">
        <v>0</v>
      </c>
      <c r="S16" s="22">
        <v>1735336</v>
      </c>
      <c r="T16" s="22">
        <v>0</v>
      </c>
      <c r="U16" s="22">
        <v>16465754</v>
      </c>
      <c r="V16" s="22">
        <v>542149</v>
      </c>
      <c r="W16" s="22">
        <v>4578063</v>
      </c>
      <c r="X16" s="22">
        <v>0</v>
      </c>
      <c r="Y16" s="22">
        <v>599504</v>
      </c>
      <c r="Z16" s="22">
        <v>0</v>
      </c>
      <c r="AA16" s="22">
        <v>91767</v>
      </c>
      <c r="AB16" s="22">
        <v>0</v>
      </c>
      <c r="AC16" s="22">
        <v>303471</v>
      </c>
      <c r="AD16" s="22">
        <v>1233</v>
      </c>
      <c r="AE16" s="22">
        <v>8915151</v>
      </c>
      <c r="AF16" s="22">
        <v>0</v>
      </c>
      <c r="AG16" s="22">
        <v>0</v>
      </c>
      <c r="AH16" s="22">
        <v>0</v>
      </c>
      <c r="AI16" s="22">
        <v>0</v>
      </c>
      <c r="AJ16" s="22">
        <v>5872888</v>
      </c>
      <c r="AK16" s="22">
        <v>980620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85154944</v>
      </c>
      <c r="AR16" s="22">
        <v>1521026</v>
      </c>
      <c r="AS16" s="22">
        <v>14016045</v>
      </c>
      <c r="AT16" s="22">
        <v>0</v>
      </c>
      <c r="AU16" s="22">
        <v>10074687</v>
      </c>
      <c r="AV16" s="22">
        <v>1070379</v>
      </c>
      <c r="AW16" s="22">
        <v>69041</v>
      </c>
      <c r="AX16" s="22">
        <v>0</v>
      </c>
      <c r="AY16" s="22">
        <v>1476330</v>
      </c>
      <c r="AZ16" s="22">
        <v>0</v>
      </c>
      <c r="BA16" s="22">
        <v>1821447</v>
      </c>
      <c r="BB16" s="22">
        <v>10759416</v>
      </c>
      <c r="BC16" s="22">
        <v>1265105</v>
      </c>
      <c r="BD16" s="22">
        <v>0</v>
      </c>
      <c r="BE16" s="22">
        <v>1814492</v>
      </c>
      <c r="BF16" s="22">
        <v>0</v>
      </c>
      <c r="BG16" s="22">
        <v>7527172</v>
      </c>
      <c r="BH16" s="22">
        <v>3313028</v>
      </c>
      <c r="BI16" s="22">
        <v>2972951</v>
      </c>
      <c r="BJ16" s="22">
        <v>0</v>
      </c>
      <c r="BK16" s="22">
        <v>980969</v>
      </c>
      <c r="BL16" s="22">
        <v>0</v>
      </c>
      <c r="BM16" s="22">
        <v>143318</v>
      </c>
      <c r="BN16" s="22">
        <v>0</v>
      </c>
      <c r="BO16" s="22">
        <v>875585</v>
      </c>
      <c r="BP16" s="22">
        <v>120101</v>
      </c>
      <c r="BQ16" s="22">
        <v>1530148</v>
      </c>
      <c r="BR16" s="22">
        <v>0</v>
      </c>
      <c r="BS16" s="22">
        <v>0</v>
      </c>
      <c r="BT16" s="22">
        <v>0</v>
      </c>
      <c r="BU16" s="22">
        <v>0</v>
      </c>
      <c r="BV16" s="22">
        <v>13451838</v>
      </c>
      <c r="BW16" s="22">
        <v>3348253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78151331</v>
      </c>
      <c r="CD16" s="22">
        <v>7003613</v>
      </c>
    </row>
    <row r="17" spans="1:8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88018000</v>
      </c>
      <c r="F17" s="22">
        <v>141000</v>
      </c>
      <c r="G17" s="22">
        <v>37795000</v>
      </c>
      <c r="H17" s="22">
        <v>0</v>
      </c>
      <c r="I17" s="22">
        <v>2580000</v>
      </c>
      <c r="J17" s="22">
        <v>350000</v>
      </c>
      <c r="K17" s="22">
        <v>484000</v>
      </c>
      <c r="L17" s="22">
        <v>0</v>
      </c>
      <c r="M17" s="22">
        <v>86000</v>
      </c>
      <c r="N17" s="22">
        <v>0</v>
      </c>
      <c r="O17" s="22">
        <v>7471000</v>
      </c>
      <c r="P17" s="22">
        <v>21602000</v>
      </c>
      <c r="Q17" s="22">
        <v>4558000</v>
      </c>
      <c r="R17" s="22">
        <v>1016000</v>
      </c>
      <c r="S17" s="22">
        <v>0</v>
      </c>
      <c r="T17" s="22">
        <v>132000</v>
      </c>
      <c r="U17" s="22">
        <v>16498000</v>
      </c>
      <c r="V17" s="22">
        <v>11685000</v>
      </c>
      <c r="W17" s="22">
        <v>8009000</v>
      </c>
      <c r="X17" s="22">
        <v>1258000</v>
      </c>
      <c r="Y17" s="22">
        <v>1560000</v>
      </c>
      <c r="Z17" s="22">
        <v>0</v>
      </c>
      <c r="AA17" s="22">
        <v>514000</v>
      </c>
      <c r="AB17" s="22">
        <v>0</v>
      </c>
      <c r="AC17" s="22">
        <v>1768000</v>
      </c>
      <c r="AD17" s="22">
        <v>1000</v>
      </c>
      <c r="AE17" s="22">
        <v>7983000</v>
      </c>
      <c r="AF17" s="22">
        <v>0</v>
      </c>
      <c r="AG17" s="22">
        <v>0</v>
      </c>
      <c r="AH17" s="22">
        <v>0</v>
      </c>
      <c r="AI17" s="22">
        <v>0</v>
      </c>
      <c r="AJ17" s="22">
        <v>4189000</v>
      </c>
      <c r="AK17" s="22">
        <v>3608000</v>
      </c>
      <c r="AL17" s="22">
        <v>0</v>
      </c>
      <c r="AM17" s="22">
        <v>0</v>
      </c>
      <c r="AN17" s="22">
        <v>60262000</v>
      </c>
      <c r="AO17" s="22">
        <v>56417000</v>
      </c>
      <c r="AP17" s="22">
        <v>0</v>
      </c>
      <c r="AQ17" s="22">
        <v>337985000</v>
      </c>
      <c r="AR17" s="22">
        <v>1301000</v>
      </c>
      <c r="AS17" s="22">
        <v>37501000</v>
      </c>
      <c r="AT17" s="22">
        <v>0</v>
      </c>
      <c r="AU17" s="22">
        <v>21745000</v>
      </c>
      <c r="AV17" s="22">
        <v>12830000</v>
      </c>
      <c r="AW17" s="22">
        <v>2414000</v>
      </c>
      <c r="AX17" s="22">
        <v>0</v>
      </c>
      <c r="AY17" s="22">
        <v>844000</v>
      </c>
      <c r="AZ17" s="22">
        <v>0</v>
      </c>
      <c r="BA17" s="22">
        <v>9090000</v>
      </c>
      <c r="BB17" s="22">
        <v>23713000</v>
      </c>
      <c r="BC17" s="22">
        <v>1423000</v>
      </c>
      <c r="BD17" s="22">
        <v>4654000</v>
      </c>
      <c r="BE17" s="22">
        <v>1007000</v>
      </c>
      <c r="BF17" s="22">
        <v>803000</v>
      </c>
      <c r="BG17" s="22">
        <v>13736000</v>
      </c>
      <c r="BH17" s="22">
        <v>13007000</v>
      </c>
      <c r="BI17" s="22">
        <v>5745000</v>
      </c>
      <c r="BJ17" s="22">
        <v>1583000</v>
      </c>
      <c r="BK17" s="22">
        <v>3180000</v>
      </c>
      <c r="BL17" s="22">
        <v>0</v>
      </c>
      <c r="BM17" s="22">
        <v>481000</v>
      </c>
      <c r="BN17" s="22">
        <v>0</v>
      </c>
      <c r="BO17" s="22">
        <v>4055000</v>
      </c>
      <c r="BP17" s="22">
        <v>4000</v>
      </c>
      <c r="BQ17" s="22">
        <v>3178000</v>
      </c>
      <c r="BR17" s="22">
        <v>0</v>
      </c>
      <c r="BS17" s="22">
        <v>0</v>
      </c>
      <c r="BT17" s="22">
        <v>0</v>
      </c>
      <c r="BU17" s="22">
        <v>0</v>
      </c>
      <c r="BV17" s="22">
        <v>23138000</v>
      </c>
      <c r="BW17" s="22">
        <v>7600000</v>
      </c>
      <c r="BX17" s="22">
        <v>0</v>
      </c>
      <c r="BY17" s="22">
        <v>0</v>
      </c>
      <c r="BZ17" s="22">
        <v>103229000</v>
      </c>
      <c r="CA17" s="22">
        <v>49976000</v>
      </c>
      <c r="CB17" s="22">
        <v>0</v>
      </c>
      <c r="CC17" s="22">
        <v>346237000</v>
      </c>
      <c r="CD17" s="22">
        <v>-8252000</v>
      </c>
    </row>
    <row r="18" spans="1:8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140376987</v>
      </c>
      <c r="F18" s="22">
        <v>0</v>
      </c>
      <c r="G18" s="22">
        <v>1120647</v>
      </c>
      <c r="H18" s="22">
        <v>0</v>
      </c>
      <c r="I18" s="22">
        <v>5792799</v>
      </c>
      <c r="J18" s="22">
        <v>3290947</v>
      </c>
      <c r="K18" s="22">
        <v>0</v>
      </c>
      <c r="L18" s="22">
        <v>10882152</v>
      </c>
      <c r="M18" s="22">
        <v>3284807</v>
      </c>
      <c r="N18" s="22">
        <v>2583149</v>
      </c>
      <c r="O18" s="22">
        <v>3899227</v>
      </c>
      <c r="P18" s="22">
        <v>29340109</v>
      </c>
      <c r="Q18" s="22">
        <v>0</v>
      </c>
      <c r="R18" s="22">
        <v>8436756</v>
      </c>
      <c r="S18" s="22">
        <v>805343</v>
      </c>
      <c r="T18" s="22">
        <v>0</v>
      </c>
      <c r="U18" s="22">
        <v>28499656</v>
      </c>
      <c r="V18" s="22">
        <v>28739346</v>
      </c>
      <c r="W18" s="22">
        <v>18527480</v>
      </c>
      <c r="X18" s="22">
        <v>0</v>
      </c>
      <c r="Y18" s="22">
        <v>3419942</v>
      </c>
      <c r="Z18" s="22">
        <v>0</v>
      </c>
      <c r="AA18" s="22">
        <v>444482</v>
      </c>
      <c r="AB18" s="22">
        <v>0</v>
      </c>
      <c r="AC18" s="22">
        <v>0</v>
      </c>
      <c r="AD18" s="22">
        <v>104336</v>
      </c>
      <c r="AE18" s="22">
        <v>8200305</v>
      </c>
      <c r="AF18" s="22">
        <v>5919193</v>
      </c>
      <c r="AG18" s="22">
        <v>0</v>
      </c>
      <c r="AH18" s="22">
        <v>0</v>
      </c>
      <c r="AI18" s="22">
        <v>0</v>
      </c>
      <c r="AJ18" s="22">
        <v>15014274</v>
      </c>
      <c r="AK18" s="22">
        <v>1980259</v>
      </c>
      <c r="AL18" s="22">
        <v>0</v>
      </c>
      <c r="AM18" s="22">
        <v>64736</v>
      </c>
      <c r="AN18" s="22">
        <v>0</v>
      </c>
      <c r="AO18" s="22">
        <v>60359536</v>
      </c>
      <c r="AP18" s="22">
        <v>0</v>
      </c>
      <c r="AQ18" s="22">
        <v>381086468</v>
      </c>
      <c r="AR18" s="22">
        <v>1005564</v>
      </c>
      <c r="AS18" s="22">
        <v>35637803</v>
      </c>
      <c r="AT18" s="22">
        <v>0</v>
      </c>
      <c r="AU18" s="22">
        <v>35446769</v>
      </c>
      <c r="AV18" s="22">
        <v>25626539</v>
      </c>
      <c r="AW18" s="22">
        <v>289463</v>
      </c>
      <c r="AX18" s="22">
        <v>9726500</v>
      </c>
      <c r="AY18" s="22">
        <v>3569319</v>
      </c>
      <c r="AZ18" s="22">
        <v>2020152</v>
      </c>
      <c r="BA18" s="22">
        <v>13455782</v>
      </c>
      <c r="BB18" s="22">
        <v>44876820</v>
      </c>
      <c r="BC18" s="22">
        <v>585000</v>
      </c>
      <c r="BD18" s="22">
        <v>15105198</v>
      </c>
      <c r="BE18" s="22">
        <v>4344539</v>
      </c>
      <c r="BF18" s="22">
        <v>0</v>
      </c>
      <c r="BG18" s="22">
        <v>17473246</v>
      </c>
      <c r="BH18" s="22">
        <v>18713895</v>
      </c>
      <c r="BI18" s="22">
        <v>14642010</v>
      </c>
      <c r="BJ18" s="22">
        <v>0</v>
      </c>
      <c r="BK18" s="22">
        <v>5589155</v>
      </c>
      <c r="BL18" s="22">
        <v>0</v>
      </c>
      <c r="BM18" s="22">
        <v>684602</v>
      </c>
      <c r="BN18" s="22">
        <v>0</v>
      </c>
      <c r="BO18" s="22">
        <v>0</v>
      </c>
      <c r="BP18" s="22">
        <v>2458036</v>
      </c>
      <c r="BQ18" s="22">
        <v>2277450</v>
      </c>
      <c r="BR18" s="22">
        <v>5763948</v>
      </c>
      <c r="BS18" s="22">
        <v>0</v>
      </c>
      <c r="BT18" s="22">
        <v>0</v>
      </c>
      <c r="BU18" s="22">
        <v>0</v>
      </c>
      <c r="BV18" s="22">
        <v>40667943</v>
      </c>
      <c r="BW18" s="22">
        <v>10227821</v>
      </c>
      <c r="BX18" s="22">
        <v>0</v>
      </c>
      <c r="BY18" s="22">
        <v>880024</v>
      </c>
      <c r="BZ18" s="22">
        <v>0</v>
      </c>
      <c r="CA18" s="22">
        <v>39321682</v>
      </c>
      <c r="CB18" s="22">
        <v>0</v>
      </c>
      <c r="CC18" s="22">
        <v>350389260</v>
      </c>
      <c r="CD18" s="22">
        <v>30697208</v>
      </c>
    </row>
    <row r="19" spans="1:8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41560220</v>
      </c>
      <c r="F19" s="22">
        <v>0</v>
      </c>
      <c r="G19" s="22">
        <v>0</v>
      </c>
      <c r="H19" s="22">
        <v>2421380</v>
      </c>
      <c r="I19" s="22">
        <v>748990</v>
      </c>
      <c r="J19" s="22">
        <v>3714070</v>
      </c>
      <c r="K19" s="22">
        <v>0</v>
      </c>
      <c r="L19" s="22">
        <v>0</v>
      </c>
      <c r="M19" s="22">
        <v>4941180</v>
      </c>
      <c r="N19" s="22">
        <v>0</v>
      </c>
      <c r="O19" s="22">
        <v>3277410</v>
      </c>
      <c r="P19" s="22">
        <v>8806380</v>
      </c>
      <c r="Q19" s="22">
        <v>0</v>
      </c>
      <c r="R19" s="22">
        <v>739610</v>
      </c>
      <c r="S19" s="22">
        <v>0</v>
      </c>
      <c r="T19" s="22">
        <v>0</v>
      </c>
      <c r="U19" s="22">
        <v>18192320</v>
      </c>
      <c r="V19" s="22">
        <v>351760</v>
      </c>
      <c r="W19" s="22">
        <v>3735380</v>
      </c>
      <c r="X19" s="22">
        <v>0</v>
      </c>
      <c r="Y19" s="22">
        <v>1119800</v>
      </c>
      <c r="Z19" s="22">
        <v>0</v>
      </c>
      <c r="AA19" s="22">
        <v>0</v>
      </c>
      <c r="AB19" s="22">
        <v>0</v>
      </c>
      <c r="AC19" s="22">
        <v>2101740</v>
      </c>
      <c r="AD19" s="22">
        <v>59880</v>
      </c>
      <c r="AE19" s="22">
        <v>0</v>
      </c>
      <c r="AF19" s="22">
        <v>0</v>
      </c>
      <c r="AG19" s="22">
        <v>0</v>
      </c>
      <c r="AH19" s="22">
        <v>16346070</v>
      </c>
      <c r="AI19" s="22">
        <v>0</v>
      </c>
      <c r="AJ19" s="22">
        <v>4022900</v>
      </c>
      <c r="AK19" s="22">
        <v>499880</v>
      </c>
      <c r="AL19" s="22">
        <v>0</v>
      </c>
      <c r="AM19" s="22">
        <v>967670</v>
      </c>
      <c r="AN19" s="22">
        <v>0</v>
      </c>
      <c r="AO19" s="22">
        <v>0</v>
      </c>
      <c r="AP19" s="22">
        <v>29</v>
      </c>
      <c r="AQ19" s="22">
        <v>113606669</v>
      </c>
      <c r="AR19" s="22">
        <v>597430</v>
      </c>
      <c r="AS19" s="22">
        <v>102390</v>
      </c>
      <c r="AT19" s="22">
        <v>12622370</v>
      </c>
      <c r="AU19" s="22">
        <v>4759350</v>
      </c>
      <c r="AV19" s="22">
        <v>7395260</v>
      </c>
      <c r="AW19" s="22">
        <v>0</v>
      </c>
      <c r="AX19" s="22">
        <v>0</v>
      </c>
      <c r="AY19" s="22">
        <v>3408230</v>
      </c>
      <c r="AZ19" s="22">
        <v>0</v>
      </c>
      <c r="BA19" s="22">
        <v>5053560</v>
      </c>
      <c r="BB19" s="22">
        <v>11508650</v>
      </c>
      <c r="BC19" s="22">
        <v>0</v>
      </c>
      <c r="BD19" s="22">
        <v>1950670</v>
      </c>
      <c r="BE19" s="22">
        <v>0</v>
      </c>
      <c r="BF19" s="22">
        <v>0</v>
      </c>
      <c r="BG19" s="22">
        <v>9162120</v>
      </c>
      <c r="BH19" s="22">
        <v>4054980</v>
      </c>
      <c r="BI19" s="22">
        <v>2792520</v>
      </c>
      <c r="BJ19" s="22">
        <v>0</v>
      </c>
      <c r="BK19" s="22">
        <v>1718490</v>
      </c>
      <c r="BL19" s="22">
        <v>0</v>
      </c>
      <c r="BM19" s="22">
        <v>0</v>
      </c>
      <c r="BN19" s="22">
        <v>0</v>
      </c>
      <c r="BO19" s="22">
        <v>2049390</v>
      </c>
      <c r="BP19" s="22">
        <v>884820</v>
      </c>
      <c r="BQ19" s="22">
        <v>0</v>
      </c>
      <c r="BR19" s="22">
        <v>0</v>
      </c>
      <c r="BS19" s="22">
        <v>0</v>
      </c>
      <c r="BT19" s="22">
        <v>1895420</v>
      </c>
      <c r="BU19" s="22">
        <v>0</v>
      </c>
      <c r="BV19" s="22">
        <v>9553530</v>
      </c>
      <c r="BW19" s="22">
        <v>1631700</v>
      </c>
      <c r="BX19" s="22">
        <v>0</v>
      </c>
      <c r="BY19" s="22">
        <v>2665890</v>
      </c>
      <c r="BZ19" s="22">
        <v>0</v>
      </c>
      <c r="CA19" s="22">
        <v>0</v>
      </c>
      <c r="CB19" s="22">
        <v>0</v>
      </c>
      <c r="CC19" s="22">
        <v>83806770</v>
      </c>
      <c r="CD19" s="22">
        <v>29799899</v>
      </c>
    </row>
    <row r="20" spans="1:8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78830</v>
      </c>
      <c r="G20" s="22">
        <v>105046690</v>
      </c>
      <c r="H20" s="22">
        <v>0</v>
      </c>
      <c r="I20" s="22">
        <v>5837900</v>
      </c>
      <c r="J20" s="22">
        <v>24640</v>
      </c>
      <c r="K20" s="22">
        <v>0</v>
      </c>
      <c r="L20" s="22">
        <v>3598510</v>
      </c>
      <c r="M20" s="22">
        <v>795450</v>
      </c>
      <c r="N20" s="22">
        <v>0</v>
      </c>
      <c r="O20" s="22">
        <v>2449680</v>
      </c>
      <c r="P20" s="22">
        <v>19202820</v>
      </c>
      <c r="Q20" s="22">
        <v>0</v>
      </c>
      <c r="R20" s="22">
        <v>14123840</v>
      </c>
      <c r="S20" s="22">
        <v>10963219</v>
      </c>
      <c r="T20" s="22">
        <v>0</v>
      </c>
      <c r="U20" s="22">
        <v>14597960</v>
      </c>
      <c r="V20" s="22">
        <v>13875410</v>
      </c>
      <c r="W20" s="22">
        <v>6384675</v>
      </c>
      <c r="X20" s="22">
        <v>0</v>
      </c>
      <c r="Y20" s="22">
        <v>1674640</v>
      </c>
      <c r="Z20" s="22">
        <v>0</v>
      </c>
      <c r="AA20" s="22">
        <v>54840</v>
      </c>
      <c r="AB20" s="22">
        <v>0</v>
      </c>
      <c r="AC20" s="22">
        <v>3545070</v>
      </c>
      <c r="AD20" s="22">
        <v>60</v>
      </c>
      <c r="AE20" s="22">
        <v>3311190</v>
      </c>
      <c r="AF20" s="22">
        <v>0</v>
      </c>
      <c r="AG20" s="22">
        <v>0</v>
      </c>
      <c r="AH20" s="22">
        <v>0</v>
      </c>
      <c r="AI20" s="22">
        <v>0</v>
      </c>
      <c r="AJ20" s="22">
        <v>12658530</v>
      </c>
      <c r="AK20" s="22">
        <v>4966365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223190319</v>
      </c>
      <c r="AR20" s="22">
        <v>714950</v>
      </c>
      <c r="AS20" s="22">
        <v>17074934</v>
      </c>
      <c r="AT20" s="22">
        <v>0</v>
      </c>
      <c r="AU20" s="22">
        <v>15445760</v>
      </c>
      <c r="AV20" s="22">
        <v>15527050</v>
      </c>
      <c r="AW20" s="22">
        <v>0</v>
      </c>
      <c r="AX20" s="22">
        <v>3520490</v>
      </c>
      <c r="AY20" s="22">
        <v>1677730</v>
      </c>
      <c r="AZ20" s="22">
        <v>0</v>
      </c>
      <c r="BA20" s="22">
        <v>6470480</v>
      </c>
      <c r="BB20" s="22">
        <v>21669010</v>
      </c>
      <c r="BC20" s="22">
        <v>0</v>
      </c>
      <c r="BD20" s="22">
        <v>14724760</v>
      </c>
      <c r="BE20" s="22">
        <v>3485387</v>
      </c>
      <c r="BF20" s="22">
        <v>0</v>
      </c>
      <c r="BG20" s="22">
        <v>11204489</v>
      </c>
      <c r="BH20" s="22">
        <v>12570879</v>
      </c>
      <c r="BI20" s="22">
        <v>7184252</v>
      </c>
      <c r="BJ20" s="22">
        <v>0</v>
      </c>
      <c r="BK20" s="22">
        <v>3063460</v>
      </c>
      <c r="BL20" s="22">
        <v>0</v>
      </c>
      <c r="BM20" s="22">
        <v>70310</v>
      </c>
      <c r="BN20" s="22">
        <v>0</v>
      </c>
      <c r="BO20" s="22">
        <v>4517680</v>
      </c>
      <c r="BP20" s="22">
        <v>42990</v>
      </c>
      <c r="BQ20" s="22">
        <v>810530</v>
      </c>
      <c r="BR20" s="22">
        <v>0</v>
      </c>
      <c r="BS20" s="22">
        <v>0</v>
      </c>
      <c r="BT20" s="22">
        <v>0</v>
      </c>
      <c r="BU20" s="22">
        <v>0</v>
      </c>
      <c r="BV20" s="22">
        <v>26091390</v>
      </c>
      <c r="BW20" s="22">
        <v>14126165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179992696</v>
      </c>
      <c r="CD20" s="22">
        <v>43197623</v>
      </c>
    </row>
    <row r="21" spans="1:8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15274453</v>
      </c>
      <c r="F21" s="22">
        <v>17736</v>
      </c>
      <c r="G21" s="22">
        <v>339756</v>
      </c>
      <c r="H21" s="22">
        <v>2771124</v>
      </c>
      <c r="I21" s="22">
        <v>788143</v>
      </c>
      <c r="J21" s="22">
        <v>135977</v>
      </c>
      <c r="K21" s="22">
        <v>0</v>
      </c>
      <c r="L21" s="22">
        <v>0</v>
      </c>
      <c r="M21" s="22">
        <v>478528</v>
      </c>
      <c r="N21" s="22">
        <v>23448</v>
      </c>
      <c r="O21" s="22">
        <v>0</v>
      </c>
      <c r="P21" s="22">
        <v>3618794</v>
      </c>
      <c r="Q21" s="22">
        <v>8445</v>
      </c>
      <c r="R21" s="22">
        <v>28161</v>
      </c>
      <c r="S21" s="22">
        <v>0</v>
      </c>
      <c r="T21" s="22">
        <v>0</v>
      </c>
      <c r="U21" s="22">
        <v>4558985</v>
      </c>
      <c r="V21" s="22">
        <v>2351194</v>
      </c>
      <c r="W21" s="22">
        <v>2338564</v>
      </c>
      <c r="X21" s="22">
        <v>0</v>
      </c>
      <c r="Y21" s="22">
        <v>559303</v>
      </c>
      <c r="Z21" s="22">
        <v>0</v>
      </c>
      <c r="AA21" s="22">
        <v>69781</v>
      </c>
      <c r="AB21" s="22">
        <v>0</v>
      </c>
      <c r="AC21" s="22">
        <v>194405</v>
      </c>
      <c r="AD21" s="22">
        <v>35560</v>
      </c>
      <c r="AE21" s="22">
        <v>10123</v>
      </c>
      <c r="AF21" s="22">
        <v>0</v>
      </c>
      <c r="AG21" s="22">
        <v>0</v>
      </c>
      <c r="AH21" s="22">
        <v>0</v>
      </c>
      <c r="AI21" s="22">
        <v>0</v>
      </c>
      <c r="AJ21" s="22">
        <v>2005011</v>
      </c>
      <c r="AK21" s="22">
        <v>272420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35879911</v>
      </c>
      <c r="AR21" s="22">
        <v>23</v>
      </c>
      <c r="AS21" s="22">
        <v>431150</v>
      </c>
      <c r="AT21" s="22">
        <v>3288936</v>
      </c>
      <c r="AU21" s="22">
        <v>3725469</v>
      </c>
      <c r="AV21" s="22">
        <v>1052167</v>
      </c>
      <c r="AW21" s="22">
        <v>33169</v>
      </c>
      <c r="AX21" s="22">
        <v>0</v>
      </c>
      <c r="AY21" s="22">
        <v>533131</v>
      </c>
      <c r="AZ21" s="22">
        <v>98257</v>
      </c>
      <c r="BA21" s="22">
        <v>1751847</v>
      </c>
      <c r="BB21" s="22">
        <v>3017693</v>
      </c>
      <c r="BC21" s="22">
        <v>188356</v>
      </c>
      <c r="BD21" s="22">
        <v>183805</v>
      </c>
      <c r="BE21" s="22">
        <v>213312</v>
      </c>
      <c r="BF21" s="22">
        <v>0</v>
      </c>
      <c r="BG21" s="22">
        <v>3211309</v>
      </c>
      <c r="BH21" s="22">
        <v>1187729</v>
      </c>
      <c r="BI21" s="22">
        <v>1339785</v>
      </c>
      <c r="BJ21" s="22">
        <v>0</v>
      </c>
      <c r="BK21" s="22">
        <v>552150</v>
      </c>
      <c r="BL21" s="22">
        <v>0</v>
      </c>
      <c r="BM21" s="22">
        <v>126405</v>
      </c>
      <c r="BN21" s="22">
        <v>0</v>
      </c>
      <c r="BO21" s="22">
        <v>265543</v>
      </c>
      <c r="BP21" s="22">
        <v>819844</v>
      </c>
      <c r="BQ21" s="22">
        <v>23</v>
      </c>
      <c r="BR21" s="22">
        <v>0</v>
      </c>
      <c r="BS21" s="22">
        <v>0</v>
      </c>
      <c r="BT21" s="22">
        <v>0</v>
      </c>
      <c r="BU21" s="22">
        <v>0</v>
      </c>
      <c r="BV21" s="22">
        <v>5818908</v>
      </c>
      <c r="BW21" s="22">
        <v>1154505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28993516</v>
      </c>
      <c r="CD21" s="22">
        <v>6886395</v>
      </c>
    </row>
    <row r="22" spans="1:8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8993426</v>
      </c>
      <c r="H22" s="22">
        <v>1000</v>
      </c>
      <c r="I22" s="22">
        <v>0</v>
      </c>
      <c r="J22" s="22">
        <v>508016</v>
      </c>
      <c r="K22" s="22">
        <v>0</v>
      </c>
      <c r="L22" s="22">
        <v>0</v>
      </c>
      <c r="M22" s="22">
        <v>62682</v>
      </c>
      <c r="N22" s="22">
        <v>157756</v>
      </c>
      <c r="O22" s="22">
        <v>0</v>
      </c>
      <c r="P22" s="22">
        <v>658338</v>
      </c>
      <c r="Q22" s="22">
        <v>0</v>
      </c>
      <c r="R22" s="22">
        <v>3964</v>
      </c>
      <c r="S22" s="22">
        <v>0</v>
      </c>
      <c r="T22" s="22">
        <v>0</v>
      </c>
      <c r="U22" s="22">
        <v>1244454</v>
      </c>
      <c r="V22" s="22">
        <v>2846740</v>
      </c>
      <c r="W22" s="22">
        <v>884785</v>
      </c>
      <c r="X22" s="22">
        <v>8429</v>
      </c>
      <c r="Y22" s="22">
        <v>236947</v>
      </c>
      <c r="Z22" s="22">
        <v>0</v>
      </c>
      <c r="AA22" s="22">
        <v>11672</v>
      </c>
      <c r="AB22" s="22">
        <v>0</v>
      </c>
      <c r="AC22" s="22">
        <v>225530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710333</v>
      </c>
      <c r="AJ22" s="22">
        <v>0</v>
      </c>
      <c r="AK22" s="22">
        <v>73989</v>
      </c>
      <c r="AL22" s="22">
        <v>0</v>
      </c>
      <c r="AM22" s="22">
        <v>2286</v>
      </c>
      <c r="AN22" s="22">
        <v>0</v>
      </c>
      <c r="AO22" s="22">
        <v>19570</v>
      </c>
      <c r="AP22" s="22">
        <v>0</v>
      </c>
      <c r="AQ22" s="22">
        <v>16649917</v>
      </c>
      <c r="AR22" s="22">
        <v>207410</v>
      </c>
      <c r="AS22" s="22">
        <v>2419883</v>
      </c>
      <c r="AT22" s="22">
        <v>0</v>
      </c>
      <c r="AU22" s="22">
        <v>0</v>
      </c>
      <c r="AV22" s="22">
        <v>802892</v>
      </c>
      <c r="AW22" s="22">
        <v>58742</v>
      </c>
      <c r="AX22" s="22">
        <v>0</v>
      </c>
      <c r="AY22" s="22">
        <v>177635</v>
      </c>
      <c r="AZ22" s="22">
        <v>406702</v>
      </c>
      <c r="BA22" s="22">
        <v>0</v>
      </c>
      <c r="BB22" s="22">
        <v>4841679</v>
      </c>
      <c r="BC22" s="22">
        <v>0</v>
      </c>
      <c r="BD22" s="22">
        <v>0</v>
      </c>
      <c r="BE22" s="22">
        <v>0</v>
      </c>
      <c r="BF22" s="22">
        <v>0</v>
      </c>
      <c r="BG22" s="22">
        <v>1383706</v>
      </c>
      <c r="BH22" s="22">
        <v>1423192</v>
      </c>
      <c r="BI22" s="22">
        <v>582747</v>
      </c>
      <c r="BJ22" s="22">
        <v>0</v>
      </c>
      <c r="BK22" s="22">
        <v>292583</v>
      </c>
      <c r="BL22" s="22">
        <v>0</v>
      </c>
      <c r="BM22" s="22">
        <v>30095</v>
      </c>
      <c r="BN22" s="22">
        <v>0</v>
      </c>
      <c r="BO22" s="22">
        <v>814271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2644878</v>
      </c>
      <c r="BV22" s="22">
        <v>0</v>
      </c>
      <c r="BW22" s="22">
        <v>342165</v>
      </c>
      <c r="BX22" s="22">
        <v>0</v>
      </c>
      <c r="BY22" s="22">
        <v>0</v>
      </c>
      <c r="BZ22" s="22">
        <v>0</v>
      </c>
      <c r="CA22" s="22">
        <v>972</v>
      </c>
      <c r="CB22" s="22">
        <v>116179</v>
      </c>
      <c r="CC22" s="22">
        <v>16545731</v>
      </c>
      <c r="CD22" s="22">
        <v>104186</v>
      </c>
    </row>
    <row r="23" spans="1:8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7162775</v>
      </c>
      <c r="F23" s="22">
        <v>6361</v>
      </c>
      <c r="G23" s="22">
        <v>252593</v>
      </c>
      <c r="H23" s="22">
        <v>0</v>
      </c>
      <c r="I23" s="22">
        <v>0</v>
      </c>
      <c r="J23" s="22">
        <v>762495</v>
      </c>
      <c r="K23" s="22">
        <v>0</v>
      </c>
      <c r="L23" s="22">
        <v>0</v>
      </c>
      <c r="M23" s="22">
        <v>191220</v>
      </c>
      <c r="N23" s="22">
        <v>0</v>
      </c>
      <c r="O23" s="22">
        <v>505624</v>
      </c>
      <c r="P23" s="22">
        <v>496605</v>
      </c>
      <c r="Q23" s="22">
        <v>0</v>
      </c>
      <c r="R23" s="22">
        <v>0</v>
      </c>
      <c r="S23" s="22">
        <v>0</v>
      </c>
      <c r="T23" s="22">
        <v>0</v>
      </c>
      <c r="U23" s="22">
        <v>1029161</v>
      </c>
      <c r="V23" s="22">
        <v>1627872</v>
      </c>
      <c r="W23" s="22">
        <v>1237742</v>
      </c>
      <c r="X23" s="22">
        <v>90839</v>
      </c>
      <c r="Y23" s="22">
        <v>764966</v>
      </c>
      <c r="Z23" s="22">
        <v>1791957</v>
      </c>
      <c r="AA23" s="22">
        <v>8595</v>
      </c>
      <c r="AB23" s="22">
        <v>0</v>
      </c>
      <c r="AC23" s="22">
        <v>0</v>
      </c>
      <c r="AD23" s="22">
        <v>0</v>
      </c>
      <c r="AE23" s="22">
        <v>0</v>
      </c>
      <c r="AF23" s="22">
        <v>3100</v>
      </c>
      <c r="AG23" s="22">
        <v>99121</v>
      </c>
      <c r="AH23" s="22">
        <v>0</v>
      </c>
      <c r="AI23" s="22">
        <v>0</v>
      </c>
      <c r="AJ23" s="22">
        <v>1596265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17627291</v>
      </c>
      <c r="AR23" s="22">
        <v>372911</v>
      </c>
      <c r="AS23" s="22">
        <v>1298014</v>
      </c>
      <c r="AT23" s="22">
        <v>194497</v>
      </c>
      <c r="AU23" s="22">
        <v>0</v>
      </c>
      <c r="AV23" s="22">
        <v>973968</v>
      </c>
      <c r="AW23" s="22">
        <v>0</v>
      </c>
      <c r="AX23" s="22">
        <v>0</v>
      </c>
      <c r="AY23" s="22">
        <v>302616</v>
      </c>
      <c r="AZ23" s="22">
        <v>0</v>
      </c>
      <c r="BA23" s="22">
        <v>638713</v>
      </c>
      <c r="BB23" s="22">
        <v>1887164</v>
      </c>
      <c r="BC23" s="22">
        <v>0</v>
      </c>
      <c r="BD23" s="22">
        <v>0</v>
      </c>
      <c r="BE23" s="22">
        <v>0</v>
      </c>
      <c r="BF23" s="22">
        <v>0</v>
      </c>
      <c r="BG23" s="22">
        <v>1014467</v>
      </c>
      <c r="BH23" s="22">
        <v>1537588</v>
      </c>
      <c r="BI23" s="22">
        <v>1086251</v>
      </c>
      <c r="BJ23" s="22">
        <v>155899</v>
      </c>
      <c r="BK23" s="22">
        <v>1125321</v>
      </c>
      <c r="BL23" s="22">
        <v>1936689</v>
      </c>
      <c r="BM23" s="22">
        <v>32460</v>
      </c>
      <c r="BN23" s="22">
        <v>0</v>
      </c>
      <c r="BO23" s="22">
        <v>0</v>
      </c>
      <c r="BP23" s="22">
        <v>12500</v>
      </c>
      <c r="BQ23" s="22">
        <v>0</v>
      </c>
      <c r="BR23" s="22">
        <v>31480</v>
      </c>
      <c r="BS23" s="22">
        <v>129959</v>
      </c>
      <c r="BT23" s="22">
        <v>149767</v>
      </c>
      <c r="BU23" s="22">
        <v>0</v>
      </c>
      <c r="BV23" s="22">
        <v>3644853</v>
      </c>
      <c r="BW23" s="22">
        <v>557314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17082431</v>
      </c>
      <c r="CD23" s="22">
        <v>544860</v>
      </c>
    </row>
    <row r="24" spans="1:8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24538772</v>
      </c>
      <c r="F24" s="22">
        <v>0</v>
      </c>
      <c r="G24" s="22">
        <v>851833</v>
      </c>
      <c r="H24" s="22">
        <v>0</v>
      </c>
      <c r="I24" s="22">
        <v>0</v>
      </c>
      <c r="J24" s="22">
        <v>514685</v>
      </c>
      <c r="K24" s="22">
        <v>0</v>
      </c>
      <c r="L24" s="22">
        <v>8100</v>
      </c>
      <c r="M24" s="22">
        <v>33477</v>
      </c>
      <c r="N24" s="22">
        <v>0</v>
      </c>
      <c r="O24" s="22">
        <v>0</v>
      </c>
      <c r="P24" s="22">
        <v>3496161</v>
      </c>
      <c r="Q24" s="22">
        <v>79350</v>
      </c>
      <c r="R24" s="22">
        <v>0</v>
      </c>
      <c r="S24" s="22">
        <v>0</v>
      </c>
      <c r="T24" s="22">
        <v>0</v>
      </c>
      <c r="U24" s="22">
        <v>4380509</v>
      </c>
      <c r="V24" s="22">
        <v>1205875</v>
      </c>
      <c r="W24" s="22">
        <v>112102</v>
      </c>
      <c r="X24" s="22">
        <v>0</v>
      </c>
      <c r="Y24" s="22">
        <v>298682</v>
      </c>
      <c r="Z24" s="22">
        <v>0</v>
      </c>
      <c r="AA24" s="22">
        <v>0</v>
      </c>
      <c r="AB24" s="22">
        <v>0</v>
      </c>
      <c r="AC24" s="22">
        <v>562288</v>
      </c>
      <c r="AD24" s="22">
        <v>4195865</v>
      </c>
      <c r="AE24" s="22">
        <v>37600</v>
      </c>
      <c r="AF24" s="22">
        <v>0</v>
      </c>
      <c r="AG24" s="22">
        <v>0</v>
      </c>
      <c r="AH24" s="22">
        <v>0</v>
      </c>
      <c r="AI24" s="22">
        <v>469174</v>
      </c>
      <c r="AJ24" s="22">
        <v>215973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41000446</v>
      </c>
      <c r="AR24" s="22">
        <v>687754</v>
      </c>
      <c r="AS24" s="22">
        <v>7179970</v>
      </c>
      <c r="AT24" s="22">
        <v>0</v>
      </c>
      <c r="AU24" s="22">
        <v>0</v>
      </c>
      <c r="AV24" s="22">
        <v>990948</v>
      </c>
      <c r="AW24" s="22">
        <v>0</v>
      </c>
      <c r="AX24" s="22">
        <v>20260</v>
      </c>
      <c r="AY24" s="22">
        <v>462327</v>
      </c>
      <c r="AZ24" s="22">
        <v>0</v>
      </c>
      <c r="BA24" s="22">
        <v>0</v>
      </c>
      <c r="BB24" s="22">
        <v>16653637</v>
      </c>
      <c r="BC24" s="22">
        <v>394413</v>
      </c>
      <c r="BD24" s="22">
        <v>0</v>
      </c>
      <c r="BE24" s="22">
        <v>0</v>
      </c>
      <c r="BF24" s="22">
        <v>0</v>
      </c>
      <c r="BG24" s="22">
        <v>3000155</v>
      </c>
      <c r="BH24" s="22">
        <v>1186856</v>
      </c>
      <c r="BI24" s="22">
        <v>729948</v>
      </c>
      <c r="BJ24" s="22">
        <v>0</v>
      </c>
      <c r="BK24" s="22">
        <v>792049</v>
      </c>
      <c r="BL24" s="22">
        <v>0</v>
      </c>
      <c r="BM24" s="22">
        <v>0</v>
      </c>
      <c r="BN24" s="22">
        <v>0</v>
      </c>
      <c r="BO24" s="22">
        <v>985435</v>
      </c>
      <c r="BP24" s="22">
        <v>1339570</v>
      </c>
      <c r="BQ24" s="22">
        <v>161016</v>
      </c>
      <c r="BR24" s="22">
        <v>0</v>
      </c>
      <c r="BS24" s="22">
        <v>0</v>
      </c>
      <c r="BT24" s="22">
        <v>0</v>
      </c>
      <c r="BU24" s="22">
        <v>1295417</v>
      </c>
      <c r="BV24" s="22">
        <v>638147</v>
      </c>
      <c r="BW24" s="22">
        <v>34680</v>
      </c>
      <c r="BX24" s="22">
        <v>0</v>
      </c>
      <c r="BY24" s="22">
        <v>239488</v>
      </c>
      <c r="BZ24" s="22">
        <v>0</v>
      </c>
      <c r="CA24" s="22">
        <v>0</v>
      </c>
      <c r="CB24" s="22">
        <v>0</v>
      </c>
      <c r="CC24" s="22">
        <v>36792070</v>
      </c>
      <c r="CD24" s="22">
        <v>4208376</v>
      </c>
    </row>
    <row r="25" spans="1:8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232603578</v>
      </c>
      <c r="F25" s="22">
        <v>0</v>
      </c>
      <c r="G25" s="22">
        <v>12240388</v>
      </c>
      <c r="H25" s="22">
        <v>0</v>
      </c>
      <c r="I25" s="22">
        <v>3951095</v>
      </c>
      <c r="J25" s="22">
        <v>1758179</v>
      </c>
      <c r="K25" s="22">
        <v>94598</v>
      </c>
      <c r="L25" s="22">
        <v>6942629</v>
      </c>
      <c r="M25" s="22">
        <v>4266575</v>
      </c>
      <c r="N25" s="22">
        <v>0</v>
      </c>
      <c r="O25" s="22">
        <v>632879</v>
      </c>
      <c r="P25" s="22">
        <v>25482976</v>
      </c>
      <c r="Q25" s="22">
        <v>222581</v>
      </c>
      <c r="R25" s="22">
        <v>7529737</v>
      </c>
      <c r="S25" s="22">
        <v>-29</v>
      </c>
      <c r="T25" s="22">
        <v>175587</v>
      </c>
      <c r="U25" s="22">
        <v>27067433</v>
      </c>
      <c r="V25" s="22">
        <v>25404881</v>
      </c>
      <c r="W25" s="22">
        <v>8706635</v>
      </c>
      <c r="X25" s="22">
        <v>228859</v>
      </c>
      <c r="Y25" s="22">
        <v>5191766</v>
      </c>
      <c r="Z25" s="22">
        <v>0</v>
      </c>
      <c r="AA25" s="22">
        <v>0</v>
      </c>
      <c r="AB25" s="22">
        <v>0</v>
      </c>
      <c r="AC25" s="22">
        <v>4456662</v>
      </c>
      <c r="AD25" s="22">
        <v>288625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23001117</v>
      </c>
      <c r="AK25" s="22">
        <v>10613845</v>
      </c>
      <c r="AL25" s="22">
        <v>0</v>
      </c>
      <c r="AM25" s="22">
        <v>0</v>
      </c>
      <c r="AN25" s="22">
        <v>0</v>
      </c>
      <c r="AO25" s="22">
        <v>0</v>
      </c>
      <c r="AP25" s="22">
        <v>453612</v>
      </c>
      <c r="AQ25" s="22">
        <v>401314208</v>
      </c>
      <c r="AR25" s="22">
        <v>1279649</v>
      </c>
      <c r="AS25" s="22">
        <v>88257574</v>
      </c>
      <c r="AT25" s="22">
        <v>0</v>
      </c>
      <c r="AU25" s="22">
        <v>18739742</v>
      </c>
      <c r="AV25" s="22">
        <v>21479321</v>
      </c>
      <c r="AW25" s="22">
        <v>619240</v>
      </c>
      <c r="AX25" s="22">
        <v>11497254</v>
      </c>
      <c r="AY25" s="22">
        <v>4929251</v>
      </c>
      <c r="AZ25" s="22">
        <v>0</v>
      </c>
      <c r="BA25" s="22">
        <v>19013360</v>
      </c>
      <c r="BB25" s="22">
        <v>25016054</v>
      </c>
      <c r="BC25" s="22">
        <v>263230</v>
      </c>
      <c r="BD25" s="22">
        <v>18101838</v>
      </c>
      <c r="BE25" s="22">
        <v>59701</v>
      </c>
      <c r="BF25" s="22">
        <v>0</v>
      </c>
      <c r="BG25" s="22">
        <v>24854465</v>
      </c>
      <c r="BH25" s="22">
        <v>20592603</v>
      </c>
      <c r="BI25" s="22">
        <v>8152440</v>
      </c>
      <c r="BJ25" s="22">
        <v>1184434</v>
      </c>
      <c r="BK25" s="22">
        <v>8649968</v>
      </c>
      <c r="BL25" s="22">
        <v>0</v>
      </c>
      <c r="BM25" s="22">
        <v>0</v>
      </c>
      <c r="BN25" s="22">
        <v>0</v>
      </c>
      <c r="BO25" s="22">
        <v>9690593</v>
      </c>
      <c r="BP25" s="22">
        <v>4270889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22">
        <v>43211559</v>
      </c>
      <c r="BW25" s="22">
        <v>10224350</v>
      </c>
      <c r="BX25" s="22">
        <v>0</v>
      </c>
      <c r="BY25" s="22">
        <v>0</v>
      </c>
      <c r="BZ25" s="22">
        <v>0</v>
      </c>
      <c r="CA25" s="22">
        <v>0</v>
      </c>
      <c r="CB25" s="22">
        <v>1767991</v>
      </c>
      <c r="CC25" s="22">
        <v>341855506</v>
      </c>
      <c r="CD25" s="22">
        <v>59458702</v>
      </c>
    </row>
    <row r="26" spans="1:8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4880</v>
      </c>
      <c r="G26" s="22">
        <v>860046841</v>
      </c>
      <c r="H26" s="22">
        <v>685213</v>
      </c>
      <c r="I26" s="22">
        <v>6151762</v>
      </c>
      <c r="J26" s="22">
        <v>2457047</v>
      </c>
      <c r="K26" s="22">
        <v>2266439</v>
      </c>
      <c r="L26" s="22">
        <v>8783304</v>
      </c>
      <c r="M26" s="22">
        <v>2473645</v>
      </c>
      <c r="N26" s="22">
        <v>0</v>
      </c>
      <c r="O26" s="22">
        <v>-6750</v>
      </c>
      <c r="P26" s="22">
        <v>3525279</v>
      </c>
      <c r="Q26" s="22">
        <v>0</v>
      </c>
      <c r="R26" s="22">
        <v>1598338</v>
      </c>
      <c r="S26" s="22">
        <v>952405</v>
      </c>
      <c r="T26" s="22">
        <v>0</v>
      </c>
      <c r="U26" s="22">
        <v>22508533</v>
      </c>
      <c r="V26" s="22">
        <v>13935028</v>
      </c>
      <c r="W26" s="22">
        <v>8571109</v>
      </c>
      <c r="X26" s="22">
        <v>0</v>
      </c>
      <c r="Y26" s="22">
        <v>2733959</v>
      </c>
      <c r="Z26" s="22">
        <v>0</v>
      </c>
      <c r="AA26" s="22">
        <v>5224</v>
      </c>
      <c r="AB26" s="22">
        <v>0</v>
      </c>
      <c r="AC26" s="22">
        <v>3248871</v>
      </c>
      <c r="AD26" s="22">
        <v>0</v>
      </c>
      <c r="AE26" s="22">
        <v>0</v>
      </c>
      <c r="AF26" s="22">
        <v>31495538</v>
      </c>
      <c r="AG26" s="22">
        <v>37412</v>
      </c>
      <c r="AH26" s="22">
        <v>0</v>
      </c>
      <c r="AI26" s="22">
        <v>10796</v>
      </c>
      <c r="AJ26" s="22">
        <v>19890819</v>
      </c>
      <c r="AK26" s="22">
        <v>1076498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992452190</v>
      </c>
      <c r="AR26" s="22">
        <v>1332859</v>
      </c>
      <c r="AS26" s="22">
        <v>190752128</v>
      </c>
      <c r="AT26" s="22">
        <v>20678425</v>
      </c>
      <c r="AU26" s="22">
        <v>37504376</v>
      </c>
      <c r="AV26" s="22">
        <v>35084990</v>
      </c>
      <c r="AW26" s="22">
        <v>3585499</v>
      </c>
      <c r="AX26" s="22">
        <v>8585914</v>
      </c>
      <c r="AY26" s="22">
        <v>10124773</v>
      </c>
      <c r="AZ26" s="22">
        <v>0</v>
      </c>
      <c r="BA26" s="22">
        <v>28189689</v>
      </c>
      <c r="BB26" s="22">
        <v>47954088</v>
      </c>
      <c r="BC26" s="22">
        <v>0</v>
      </c>
      <c r="BD26" s="22">
        <v>26465288</v>
      </c>
      <c r="BE26" s="22">
        <v>3898697</v>
      </c>
      <c r="BF26" s="22">
        <v>0</v>
      </c>
      <c r="BG26" s="22">
        <v>67772034</v>
      </c>
      <c r="BH26" s="22">
        <v>19639066</v>
      </c>
      <c r="BI26" s="22">
        <v>16357047</v>
      </c>
      <c r="BJ26" s="22">
        <v>0</v>
      </c>
      <c r="BK26" s="22">
        <v>16335404</v>
      </c>
      <c r="BL26" s="22">
        <v>0</v>
      </c>
      <c r="BM26" s="22">
        <v>251963</v>
      </c>
      <c r="BN26" s="22">
        <v>0</v>
      </c>
      <c r="BO26" s="22">
        <v>11771318</v>
      </c>
      <c r="BP26" s="22">
        <v>0</v>
      </c>
      <c r="BQ26" s="22">
        <v>0</v>
      </c>
      <c r="BR26" s="22">
        <v>33392076</v>
      </c>
      <c r="BS26" s="22">
        <v>7100646</v>
      </c>
      <c r="BT26" s="22">
        <v>0</v>
      </c>
      <c r="BU26" s="22">
        <v>38090</v>
      </c>
      <c r="BV26" s="22">
        <v>96734604</v>
      </c>
      <c r="BW26" s="22">
        <v>5878963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689427937</v>
      </c>
      <c r="CD26" s="22">
        <v>303024253</v>
      </c>
    </row>
    <row r="27" spans="1:8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1138666</v>
      </c>
      <c r="F27" s="22">
        <v>0</v>
      </c>
      <c r="G27" s="22">
        <v>344990</v>
      </c>
      <c r="H27" s="22">
        <v>0</v>
      </c>
      <c r="I27" s="22">
        <v>0</v>
      </c>
      <c r="J27" s="22">
        <v>429380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297139</v>
      </c>
      <c r="Q27" s="22">
        <v>0</v>
      </c>
      <c r="R27" s="22">
        <v>0</v>
      </c>
      <c r="S27" s="22">
        <v>0</v>
      </c>
      <c r="T27" s="22">
        <v>0</v>
      </c>
      <c r="U27" s="22">
        <v>162393</v>
      </c>
      <c r="V27" s="22">
        <v>15324</v>
      </c>
      <c r="W27" s="22">
        <v>13205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246546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143795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2791438</v>
      </c>
      <c r="AR27" s="22">
        <v>54740</v>
      </c>
      <c r="AS27" s="22">
        <v>769398</v>
      </c>
      <c r="AT27" s="22">
        <v>0</v>
      </c>
      <c r="AU27" s="22">
        <v>0</v>
      </c>
      <c r="AV27" s="22">
        <v>103620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741971</v>
      </c>
      <c r="BC27" s="22">
        <v>0</v>
      </c>
      <c r="BD27" s="22">
        <v>0</v>
      </c>
      <c r="BE27" s="22">
        <v>0</v>
      </c>
      <c r="BF27" s="22">
        <v>0</v>
      </c>
      <c r="BG27" s="22">
        <v>149741</v>
      </c>
      <c r="BH27" s="22">
        <v>16627</v>
      </c>
      <c r="BI27" s="22">
        <v>74538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255041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71567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2237243</v>
      </c>
      <c r="CD27" s="22">
        <v>554195</v>
      </c>
    </row>
    <row r="28" spans="1:8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18269594</v>
      </c>
      <c r="F28" s="22">
        <v>8613</v>
      </c>
      <c r="G28" s="22">
        <v>712092</v>
      </c>
      <c r="H28" s="22">
        <v>0</v>
      </c>
      <c r="I28" s="22">
        <v>0</v>
      </c>
      <c r="J28" s="22">
        <v>786474</v>
      </c>
      <c r="K28" s="22">
        <v>0</v>
      </c>
      <c r="L28" s="22">
        <v>0</v>
      </c>
      <c r="M28" s="22">
        <v>13102</v>
      </c>
      <c r="N28" s="22">
        <v>491850</v>
      </c>
      <c r="O28" s="22">
        <v>1418480</v>
      </c>
      <c r="P28" s="22">
        <v>3354632</v>
      </c>
      <c r="Q28" s="22">
        <v>57769</v>
      </c>
      <c r="R28" s="22">
        <v>0</v>
      </c>
      <c r="S28" s="22">
        <v>0</v>
      </c>
      <c r="T28" s="22">
        <v>50041</v>
      </c>
      <c r="U28" s="22">
        <v>601274</v>
      </c>
      <c r="V28" s="22">
        <v>94548</v>
      </c>
      <c r="W28" s="22">
        <v>0</v>
      </c>
      <c r="X28" s="22">
        <v>0</v>
      </c>
      <c r="Y28" s="22">
        <v>966204</v>
      </c>
      <c r="Z28" s="22">
        <v>0</v>
      </c>
      <c r="AA28" s="22">
        <v>1950</v>
      </c>
      <c r="AB28" s="22">
        <v>0</v>
      </c>
      <c r="AC28" s="22">
        <v>296526</v>
      </c>
      <c r="AD28" s="22">
        <v>209293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723668</v>
      </c>
      <c r="AK28" s="22">
        <v>115063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28171173</v>
      </c>
      <c r="AR28" s="22">
        <v>516724</v>
      </c>
      <c r="AS28" s="22">
        <v>3108276</v>
      </c>
      <c r="AT28" s="22">
        <v>0</v>
      </c>
      <c r="AU28" s="22">
        <v>0</v>
      </c>
      <c r="AV28" s="22">
        <v>731421</v>
      </c>
      <c r="AW28" s="22">
        <v>0</v>
      </c>
      <c r="AX28" s="22">
        <v>0</v>
      </c>
      <c r="AY28" s="22">
        <v>140456</v>
      </c>
      <c r="AZ28" s="22">
        <v>492290</v>
      </c>
      <c r="BA28" s="22">
        <v>1088752</v>
      </c>
      <c r="BB28" s="22">
        <v>13925432</v>
      </c>
      <c r="BC28" s="22">
        <v>239804</v>
      </c>
      <c r="BD28" s="22">
        <v>0</v>
      </c>
      <c r="BE28" s="22">
        <v>0</v>
      </c>
      <c r="BF28" s="22">
        <v>123555</v>
      </c>
      <c r="BG28" s="22">
        <v>726015</v>
      </c>
      <c r="BH28" s="22">
        <v>106646</v>
      </c>
      <c r="BI28" s="22">
        <v>815590</v>
      </c>
      <c r="BJ28" s="22">
        <v>0</v>
      </c>
      <c r="BK28" s="22">
        <v>1074252</v>
      </c>
      <c r="BL28" s="22">
        <v>0</v>
      </c>
      <c r="BM28" s="22">
        <v>29870</v>
      </c>
      <c r="BN28" s="22">
        <v>0</v>
      </c>
      <c r="BO28" s="22">
        <v>793875</v>
      </c>
      <c r="BP28" s="22">
        <v>1000951</v>
      </c>
      <c r="BQ28" s="22">
        <v>0</v>
      </c>
      <c r="BR28" s="22">
        <v>0</v>
      </c>
      <c r="BS28" s="22">
        <v>0</v>
      </c>
      <c r="BT28" s="22">
        <v>0</v>
      </c>
      <c r="BU28" s="22">
        <v>0</v>
      </c>
      <c r="BV28" s="22">
        <v>2230555</v>
      </c>
      <c r="BW28" s="22">
        <v>405704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27550168</v>
      </c>
      <c r="CD28" s="22">
        <v>621005</v>
      </c>
    </row>
    <row r="29" spans="1:8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8424451</v>
      </c>
      <c r="F29" s="22">
        <v>4449</v>
      </c>
      <c r="G29" s="22">
        <v>436141</v>
      </c>
      <c r="H29" s="22">
        <v>0</v>
      </c>
      <c r="I29" s="22">
        <v>0</v>
      </c>
      <c r="J29" s="22">
        <v>98329</v>
      </c>
      <c r="K29" s="22">
        <v>0</v>
      </c>
      <c r="L29" s="22">
        <v>0</v>
      </c>
      <c r="M29" s="22">
        <v>3003</v>
      </c>
      <c r="N29" s="22">
        <v>0</v>
      </c>
      <c r="O29" s="22">
        <v>0</v>
      </c>
      <c r="P29" s="22">
        <v>1848870</v>
      </c>
      <c r="Q29" s="22">
        <v>24749</v>
      </c>
      <c r="R29" s="22">
        <v>0</v>
      </c>
      <c r="S29" s="22">
        <v>0</v>
      </c>
      <c r="T29" s="22">
        <v>0</v>
      </c>
      <c r="U29" s="22">
        <v>271332</v>
      </c>
      <c r="V29" s="22">
        <v>78502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92306</v>
      </c>
      <c r="AD29" s="22">
        <v>379958</v>
      </c>
      <c r="AE29" s="22">
        <v>0</v>
      </c>
      <c r="AF29" s="22">
        <v>0</v>
      </c>
      <c r="AG29" s="22">
        <v>21377</v>
      </c>
      <c r="AH29" s="22">
        <v>0</v>
      </c>
      <c r="AI29" s="22">
        <v>0</v>
      </c>
      <c r="AJ29" s="22">
        <v>10768</v>
      </c>
      <c r="AK29" s="22">
        <v>132307</v>
      </c>
      <c r="AL29" s="22">
        <v>0</v>
      </c>
      <c r="AM29" s="22">
        <v>0</v>
      </c>
      <c r="AN29" s="22">
        <v>0</v>
      </c>
      <c r="AO29" s="22">
        <v>0</v>
      </c>
      <c r="AP29" s="22">
        <v>401</v>
      </c>
      <c r="AQ29" s="22">
        <v>11826943</v>
      </c>
      <c r="AR29" s="22">
        <v>273943</v>
      </c>
      <c r="AS29" s="22">
        <v>1159296</v>
      </c>
      <c r="AT29" s="22">
        <v>0</v>
      </c>
      <c r="AU29" s="22">
        <v>37200</v>
      </c>
      <c r="AV29" s="22">
        <v>548420</v>
      </c>
      <c r="AW29" s="22">
        <v>8546</v>
      </c>
      <c r="AX29" s="22">
        <v>6096</v>
      </c>
      <c r="AY29" s="22">
        <v>59185</v>
      </c>
      <c r="AZ29" s="22">
        <v>13749</v>
      </c>
      <c r="BA29" s="22">
        <v>0</v>
      </c>
      <c r="BB29" s="22">
        <v>7312328</v>
      </c>
      <c r="BC29" s="22">
        <v>56846</v>
      </c>
      <c r="BD29" s="22">
        <v>0</v>
      </c>
      <c r="BE29" s="22">
        <v>0</v>
      </c>
      <c r="BF29" s="22">
        <v>0</v>
      </c>
      <c r="BG29" s="22">
        <v>316198</v>
      </c>
      <c r="BH29" s="22">
        <v>42437</v>
      </c>
      <c r="BI29" s="22">
        <v>253056</v>
      </c>
      <c r="BJ29" s="22">
        <v>0</v>
      </c>
      <c r="BK29" s="22">
        <v>50000</v>
      </c>
      <c r="BL29" s="22">
        <v>0</v>
      </c>
      <c r="BM29" s="22">
        <v>0</v>
      </c>
      <c r="BN29" s="22">
        <v>0</v>
      </c>
      <c r="BO29" s="22">
        <v>159138</v>
      </c>
      <c r="BP29" s="22">
        <v>785518</v>
      </c>
      <c r="BQ29" s="22">
        <v>283</v>
      </c>
      <c r="BR29" s="22">
        <v>0</v>
      </c>
      <c r="BS29" s="22">
        <v>0</v>
      </c>
      <c r="BT29" s="22">
        <v>0</v>
      </c>
      <c r="BU29" s="22">
        <v>0</v>
      </c>
      <c r="BV29" s="22">
        <v>330561</v>
      </c>
      <c r="BW29" s="22">
        <v>145662</v>
      </c>
      <c r="BX29" s="22">
        <v>0</v>
      </c>
      <c r="BY29" s="22">
        <v>6257</v>
      </c>
      <c r="BZ29" s="22">
        <v>0</v>
      </c>
      <c r="CA29" s="22">
        <v>0</v>
      </c>
      <c r="CB29" s="22">
        <v>5913</v>
      </c>
      <c r="CC29" s="22">
        <v>11570632</v>
      </c>
      <c r="CD29" s="22">
        <v>256311</v>
      </c>
    </row>
    <row r="30" spans="1:8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13844787</v>
      </c>
      <c r="F30" s="22">
        <v>0</v>
      </c>
      <c r="G30" s="22">
        <v>1474526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92171</v>
      </c>
      <c r="N30" s="22">
        <v>0</v>
      </c>
      <c r="O30" s="22">
        <v>0</v>
      </c>
      <c r="P30" s="22">
        <v>2931473</v>
      </c>
      <c r="Q30" s="22">
        <v>0</v>
      </c>
      <c r="R30" s="22">
        <v>0</v>
      </c>
      <c r="S30" s="22">
        <v>0</v>
      </c>
      <c r="T30" s="22">
        <v>0</v>
      </c>
      <c r="U30" s="22">
        <v>139037</v>
      </c>
      <c r="V30" s="22">
        <v>18698</v>
      </c>
      <c r="W30" s="22">
        <v>4698</v>
      </c>
      <c r="X30" s="22">
        <v>0</v>
      </c>
      <c r="Y30" s="22">
        <v>0</v>
      </c>
      <c r="Z30" s="22">
        <v>0</v>
      </c>
      <c r="AA30" s="22">
        <v>0</v>
      </c>
      <c r="AB30" s="22">
        <v>103351</v>
      </c>
      <c r="AC30" s="22">
        <v>115361</v>
      </c>
      <c r="AD30" s="22">
        <v>199716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162501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19086319</v>
      </c>
      <c r="AR30" s="22">
        <v>281326</v>
      </c>
      <c r="AS30" s="22">
        <v>3462752</v>
      </c>
      <c r="AT30" s="22">
        <v>0</v>
      </c>
      <c r="AU30" s="22">
        <v>292505</v>
      </c>
      <c r="AV30" s="22">
        <v>637096</v>
      </c>
      <c r="AW30" s="22">
        <v>0</v>
      </c>
      <c r="AX30" s="22">
        <v>0</v>
      </c>
      <c r="AY30" s="22">
        <v>6750</v>
      </c>
      <c r="AZ30" s="22">
        <v>0</v>
      </c>
      <c r="BA30" s="22">
        <v>0</v>
      </c>
      <c r="BB30" s="22">
        <v>8788366</v>
      </c>
      <c r="BC30" s="22">
        <v>0</v>
      </c>
      <c r="BD30" s="22">
        <v>0</v>
      </c>
      <c r="BE30" s="22">
        <v>0</v>
      </c>
      <c r="BF30" s="22">
        <v>0</v>
      </c>
      <c r="BG30" s="22">
        <v>124561</v>
      </c>
      <c r="BH30" s="22">
        <v>67831</v>
      </c>
      <c r="BI30" s="22">
        <v>5928</v>
      </c>
      <c r="BJ30" s="22">
        <v>0</v>
      </c>
      <c r="BK30" s="22">
        <v>113032</v>
      </c>
      <c r="BL30" s="22">
        <v>0</v>
      </c>
      <c r="BM30" s="22">
        <v>0</v>
      </c>
      <c r="BN30" s="22">
        <v>103351</v>
      </c>
      <c r="BO30" s="22">
        <v>208697</v>
      </c>
      <c r="BP30" s="22">
        <v>1192862</v>
      </c>
      <c r="BQ30" s="22">
        <v>0</v>
      </c>
      <c r="BR30" s="22">
        <v>0</v>
      </c>
      <c r="BS30" s="22">
        <v>0</v>
      </c>
      <c r="BT30" s="22">
        <v>0</v>
      </c>
      <c r="BU30" s="22">
        <v>0</v>
      </c>
      <c r="BV30" s="22">
        <v>496294</v>
      </c>
      <c r="BW30" s="22">
        <v>0</v>
      </c>
      <c r="BX30" s="22">
        <v>0</v>
      </c>
      <c r="BY30" s="22">
        <v>205727</v>
      </c>
      <c r="BZ30" s="22">
        <v>0</v>
      </c>
      <c r="CA30" s="22">
        <v>0</v>
      </c>
      <c r="CB30" s="22">
        <v>0</v>
      </c>
      <c r="CC30" s="22">
        <v>15987078</v>
      </c>
      <c r="CD30" s="22">
        <v>3099241</v>
      </c>
    </row>
    <row r="31" spans="1:8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22475914</v>
      </c>
      <c r="F31" s="22">
        <v>2774</v>
      </c>
      <c r="G31" s="22">
        <v>240029</v>
      </c>
      <c r="H31" s="22">
        <v>0</v>
      </c>
      <c r="I31" s="22">
        <v>0</v>
      </c>
      <c r="J31" s="22">
        <v>74150</v>
      </c>
      <c r="K31" s="22">
        <v>0</v>
      </c>
      <c r="L31" s="22">
        <v>0</v>
      </c>
      <c r="M31" s="22">
        <v>68830</v>
      </c>
      <c r="N31" s="22">
        <v>0</v>
      </c>
      <c r="O31" s="22">
        <v>1278895</v>
      </c>
      <c r="P31" s="22">
        <v>6482180</v>
      </c>
      <c r="Q31" s="22">
        <v>86599</v>
      </c>
      <c r="R31" s="22">
        <v>0</v>
      </c>
      <c r="S31" s="22">
        <v>0</v>
      </c>
      <c r="T31" s="22">
        <v>0</v>
      </c>
      <c r="U31" s="22">
        <v>3029005</v>
      </c>
      <c r="V31" s="22">
        <v>1335793</v>
      </c>
      <c r="W31" s="22">
        <v>24678</v>
      </c>
      <c r="X31" s="22">
        <v>0</v>
      </c>
      <c r="Y31" s="22">
        <v>267278</v>
      </c>
      <c r="Z31" s="22">
        <v>0</v>
      </c>
      <c r="AA31" s="22">
        <v>0</v>
      </c>
      <c r="AB31" s="22">
        <v>0</v>
      </c>
      <c r="AC31" s="22">
        <v>331508</v>
      </c>
      <c r="AD31" s="22">
        <v>0</v>
      </c>
      <c r="AE31" s="22">
        <v>0</v>
      </c>
      <c r="AF31" s="22">
        <v>0</v>
      </c>
      <c r="AG31" s="22">
        <v>137789</v>
      </c>
      <c r="AH31" s="22">
        <v>0</v>
      </c>
      <c r="AI31" s="22">
        <v>0</v>
      </c>
      <c r="AJ31" s="22">
        <v>79002</v>
      </c>
      <c r="AK31" s="22">
        <v>25825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35940249</v>
      </c>
      <c r="AR31" s="22">
        <v>637565</v>
      </c>
      <c r="AS31" s="22">
        <v>2984791</v>
      </c>
      <c r="AT31" s="22">
        <v>0</v>
      </c>
      <c r="AU31" s="22">
        <v>0</v>
      </c>
      <c r="AV31" s="22">
        <v>985064</v>
      </c>
      <c r="AW31" s="22">
        <v>27241</v>
      </c>
      <c r="AX31" s="22">
        <v>0</v>
      </c>
      <c r="AY31" s="22">
        <v>257842</v>
      </c>
      <c r="AZ31" s="22">
        <v>30992</v>
      </c>
      <c r="BA31" s="22">
        <v>1472578</v>
      </c>
      <c r="BB31" s="22">
        <v>11803021</v>
      </c>
      <c r="BC31" s="22">
        <v>434188</v>
      </c>
      <c r="BD31" s="22">
        <v>0</v>
      </c>
      <c r="BE31" s="22">
        <v>189436</v>
      </c>
      <c r="BF31" s="22">
        <v>0</v>
      </c>
      <c r="BG31" s="22">
        <v>2481366</v>
      </c>
      <c r="BH31" s="22">
        <v>1004304</v>
      </c>
      <c r="BI31" s="22">
        <v>605048</v>
      </c>
      <c r="BJ31" s="22">
        <v>0</v>
      </c>
      <c r="BK31" s="22">
        <v>609420</v>
      </c>
      <c r="BL31" s="22">
        <v>0</v>
      </c>
      <c r="BM31" s="22">
        <v>0</v>
      </c>
      <c r="BN31" s="22">
        <v>0</v>
      </c>
      <c r="BO31" s="22">
        <v>431651</v>
      </c>
      <c r="BP31" s="22">
        <v>624687</v>
      </c>
      <c r="BQ31" s="22">
        <v>1285</v>
      </c>
      <c r="BR31" s="22">
        <v>0</v>
      </c>
      <c r="BS31" s="22">
        <v>541856</v>
      </c>
      <c r="BT31" s="22">
        <v>0</v>
      </c>
      <c r="BU31" s="22">
        <v>993614</v>
      </c>
      <c r="BV31" s="22">
        <v>0</v>
      </c>
      <c r="BW31" s="22">
        <v>413271</v>
      </c>
      <c r="BX31" s="22">
        <v>0</v>
      </c>
      <c r="BY31" s="22">
        <v>0</v>
      </c>
      <c r="BZ31" s="22">
        <v>0</v>
      </c>
      <c r="CA31" s="22">
        <v>0</v>
      </c>
      <c r="CB31" s="22">
        <v>2168390</v>
      </c>
      <c r="CC31" s="22">
        <v>28697610</v>
      </c>
      <c r="CD31" s="22">
        <v>7242639</v>
      </c>
    </row>
    <row r="32" spans="1:8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6147030</v>
      </c>
      <c r="F32" s="22">
        <v>9191</v>
      </c>
      <c r="G32" s="22">
        <v>63326</v>
      </c>
      <c r="H32" s="22">
        <v>0</v>
      </c>
      <c r="I32" s="22">
        <v>0</v>
      </c>
      <c r="J32" s="22">
        <v>372162</v>
      </c>
      <c r="K32" s="22">
        <v>300729</v>
      </c>
      <c r="L32" s="22">
        <v>0</v>
      </c>
      <c r="M32" s="22">
        <v>4005</v>
      </c>
      <c r="N32" s="22">
        <v>0</v>
      </c>
      <c r="O32" s="22">
        <v>435</v>
      </c>
      <c r="P32" s="22">
        <v>446049</v>
      </c>
      <c r="Q32" s="22">
        <v>0</v>
      </c>
      <c r="R32" s="22">
        <v>0</v>
      </c>
      <c r="S32" s="22">
        <v>0</v>
      </c>
      <c r="T32" s="22">
        <v>0</v>
      </c>
      <c r="U32" s="22">
        <v>1112970</v>
      </c>
      <c r="V32" s="22">
        <v>494343</v>
      </c>
      <c r="W32" s="22">
        <v>101543</v>
      </c>
      <c r="X32" s="22">
        <v>1947873</v>
      </c>
      <c r="Y32" s="22">
        <v>147092</v>
      </c>
      <c r="Z32" s="22">
        <v>0</v>
      </c>
      <c r="AA32" s="22">
        <v>0</v>
      </c>
      <c r="AB32" s="22">
        <v>0</v>
      </c>
      <c r="AC32" s="22">
        <v>285155</v>
      </c>
      <c r="AD32" s="22">
        <v>142287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5461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11579651</v>
      </c>
      <c r="AR32" s="22">
        <v>721734</v>
      </c>
      <c r="AS32" s="22">
        <v>772340</v>
      </c>
      <c r="AT32" s="22">
        <v>0</v>
      </c>
      <c r="AU32" s="22">
        <v>0</v>
      </c>
      <c r="AV32" s="22">
        <v>634526</v>
      </c>
      <c r="AW32" s="22">
        <v>34021</v>
      </c>
      <c r="AX32" s="22">
        <v>0</v>
      </c>
      <c r="AY32" s="22">
        <v>191179</v>
      </c>
      <c r="AZ32" s="22">
        <v>0</v>
      </c>
      <c r="BA32" s="22">
        <v>1447854</v>
      </c>
      <c r="BB32" s="22">
        <v>1320362</v>
      </c>
      <c r="BC32" s="22">
        <v>0</v>
      </c>
      <c r="BD32" s="22">
        <v>0</v>
      </c>
      <c r="BE32" s="22">
        <v>0</v>
      </c>
      <c r="BF32" s="22">
        <v>0</v>
      </c>
      <c r="BG32" s="22">
        <v>751238</v>
      </c>
      <c r="BH32" s="22">
        <v>370970</v>
      </c>
      <c r="BI32" s="22">
        <v>300766</v>
      </c>
      <c r="BJ32" s="22">
        <v>1793636</v>
      </c>
      <c r="BK32" s="22">
        <v>348268</v>
      </c>
      <c r="BL32" s="22">
        <v>0</v>
      </c>
      <c r="BM32" s="22">
        <v>0</v>
      </c>
      <c r="BN32" s="22">
        <v>54715</v>
      </c>
      <c r="BO32" s="22">
        <v>634224</v>
      </c>
      <c r="BP32" s="22">
        <v>257476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22">
        <v>131545</v>
      </c>
      <c r="BW32" s="22">
        <v>33895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9798749</v>
      </c>
      <c r="CD32" s="22">
        <v>1780902</v>
      </c>
    </row>
    <row r="33" spans="1:8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5320330</v>
      </c>
      <c r="F33" s="22">
        <v>0</v>
      </c>
      <c r="G33" s="22">
        <v>76476</v>
      </c>
      <c r="H33" s="22">
        <v>0</v>
      </c>
      <c r="I33" s="22">
        <v>0</v>
      </c>
      <c r="J33" s="22">
        <v>28153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609834</v>
      </c>
      <c r="Q33" s="22">
        <v>3040</v>
      </c>
      <c r="R33" s="22">
        <v>0</v>
      </c>
      <c r="S33" s="22">
        <v>0</v>
      </c>
      <c r="T33" s="22">
        <v>0</v>
      </c>
      <c r="U33" s="22">
        <v>424121</v>
      </c>
      <c r="V33" s="22">
        <v>50060</v>
      </c>
      <c r="W33" s="22">
        <v>28798</v>
      </c>
      <c r="X33" s="22">
        <v>0</v>
      </c>
      <c r="Y33" s="22">
        <v>52468</v>
      </c>
      <c r="Z33" s="22">
        <v>0</v>
      </c>
      <c r="AA33" s="22">
        <v>40</v>
      </c>
      <c r="AB33" s="22">
        <v>5400</v>
      </c>
      <c r="AC33" s="22">
        <v>15768</v>
      </c>
      <c r="AD33" s="22">
        <v>237668</v>
      </c>
      <c r="AE33" s="22">
        <v>500</v>
      </c>
      <c r="AF33" s="22">
        <v>0</v>
      </c>
      <c r="AG33" s="22">
        <v>0</v>
      </c>
      <c r="AH33" s="22">
        <v>0</v>
      </c>
      <c r="AI33" s="22">
        <v>0</v>
      </c>
      <c r="AJ33" s="22">
        <v>2040</v>
      </c>
      <c r="AK33" s="22">
        <v>12945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6867641</v>
      </c>
      <c r="AR33" s="22">
        <v>148525</v>
      </c>
      <c r="AS33" s="22">
        <v>1147380</v>
      </c>
      <c r="AT33" s="22">
        <v>0</v>
      </c>
      <c r="AU33" s="22">
        <v>0</v>
      </c>
      <c r="AV33" s="22">
        <v>182904</v>
      </c>
      <c r="AW33" s="22">
        <v>11492</v>
      </c>
      <c r="AX33" s="22">
        <v>41442</v>
      </c>
      <c r="AY33" s="22">
        <v>3801</v>
      </c>
      <c r="AZ33" s="22">
        <v>0</v>
      </c>
      <c r="BA33" s="22">
        <v>0</v>
      </c>
      <c r="BB33" s="22">
        <v>5707590</v>
      </c>
      <c r="BC33" s="22">
        <v>1667</v>
      </c>
      <c r="BD33" s="22">
        <v>0</v>
      </c>
      <c r="BE33" s="22">
        <v>0</v>
      </c>
      <c r="BF33" s="22">
        <v>0</v>
      </c>
      <c r="BG33" s="22">
        <v>618286</v>
      </c>
      <c r="BH33" s="22">
        <v>90118</v>
      </c>
      <c r="BI33" s="22">
        <v>113318</v>
      </c>
      <c r="BJ33" s="22">
        <v>0</v>
      </c>
      <c r="BK33" s="22">
        <v>64971</v>
      </c>
      <c r="BL33" s="22">
        <v>0</v>
      </c>
      <c r="BM33" s="22">
        <v>0</v>
      </c>
      <c r="BN33" s="22">
        <v>10460</v>
      </c>
      <c r="BO33" s="22">
        <v>83714</v>
      </c>
      <c r="BP33" s="22">
        <v>525837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128277</v>
      </c>
      <c r="BW33" s="22">
        <v>47988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8927770</v>
      </c>
      <c r="CD33" s="22">
        <v>-2060129</v>
      </c>
    </row>
    <row r="34" spans="1:8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66019541</v>
      </c>
      <c r="F34" s="22">
        <v>0</v>
      </c>
      <c r="G34" s="22">
        <v>566778</v>
      </c>
      <c r="H34" s="22">
        <v>0</v>
      </c>
      <c r="I34" s="22">
        <v>0</v>
      </c>
      <c r="J34" s="22">
        <v>653230</v>
      </c>
      <c r="K34" s="22">
        <v>0</v>
      </c>
      <c r="L34" s="22">
        <v>1969130</v>
      </c>
      <c r="M34" s="22">
        <v>429539</v>
      </c>
      <c r="N34" s="22">
        <v>0</v>
      </c>
      <c r="O34" s="22">
        <v>0</v>
      </c>
      <c r="P34" s="22">
        <v>10978202</v>
      </c>
      <c r="Q34" s="22">
        <v>0</v>
      </c>
      <c r="R34" s="22">
        <v>0</v>
      </c>
      <c r="S34" s="22">
        <v>0</v>
      </c>
      <c r="T34" s="22">
        <v>0</v>
      </c>
      <c r="U34" s="22">
        <v>426185</v>
      </c>
      <c r="V34" s="22">
        <v>56684</v>
      </c>
      <c r="W34" s="22">
        <v>186564</v>
      </c>
      <c r="X34" s="22">
        <v>0</v>
      </c>
      <c r="Y34" s="22">
        <v>389824</v>
      </c>
      <c r="Z34" s="22">
        <v>0</v>
      </c>
      <c r="AA34" s="22">
        <v>0</v>
      </c>
      <c r="AB34" s="22">
        <v>0</v>
      </c>
      <c r="AC34" s="22">
        <v>203827</v>
      </c>
      <c r="AD34" s="22">
        <v>387148</v>
      </c>
      <c r="AE34" s="22">
        <v>0</v>
      </c>
      <c r="AF34" s="22">
        <v>0</v>
      </c>
      <c r="AG34" s="22">
        <v>0</v>
      </c>
      <c r="AH34" s="22">
        <v>35000</v>
      </c>
      <c r="AI34" s="22">
        <v>48363</v>
      </c>
      <c r="AJ34" s="22">
        <v>1587585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83937600</v>
      </c>
      <c r="AR34" s="22">
        <v>603577</v>
      </c>
      <c r="AS34" s="22">
        <v>4813477</v>
      </c>
      <c r="AT34" s="22">
        <v>4398811</v>
      </c>
      <c r="AU34" s="22">
        <v>0</v>
      </c>
      <c r="AV34" s="22">
        <v>1845844</v>
      </c>
      <c r="AW34" s="22">
        <v>7604</v>
      </c>
      <c r="AX34" s="22">
        <v>1897833</v>
      </c>
      <c r="AY34" s="22">
        <v>2050158</v>
      </c>
      <c r="AZ34" s="22">
        <v>540095</v>
      </c>
      <c r="BA34" s="22">
        <v>0</v>
      </c>
      <c r="BB34" s="22">
        <v>32679680</v>
      </c>
      <c r="BC34" s="22">
        <v>0</v>
      </c>
      <c r="BD34" s="22">
        <v>0</v>
      </c>
      <c r="BE34" s="22">
        <v>0</v>
      </c>
      <c r="BF34" s="22">
        <v>0</v>
      </c>
      <c r="BG34" s="22">
        <v>910186</v>
      </c>
      <c r="BH34" s="22">
        <v>586050</v>
      </c>
      <c r="BI34" s="22">
        <v>2067904</v>
      </c>
      <c r="BJ34" s="22">
        <v>0</v>
      </c>
      <c r="BK34" s="22">
        <v>1030112</v>
      </c>
      <c r="BL34" s="22">
        <v>0</v>
      </c>
      <c r="BM34" s="22">
        <v>0</v>
      </c>
      <c r="BN34" s="22">
        <v>0</v>
      </c>
      <c r="BO34" s="22">
        <v>1443893</v>
      </c>
      <c r="BP34" s="22">
        <v>2480230</v>
      </c>
      <c r="BQ34" s="22">
        <v>0</v>
      </c>
      <c r="BR34" s="22">
        <v>0</v>
      </c>
      <c r="BS34" s="22">
        <v>0</v>
      </c>
      <c r="BT34" s="22">
        <v>0</v>
      </c>
      <c r="BU34" s="22">
        <v>1130854</v>
      </c>
      <c r="BV34" s="22">
        <v>2977985</v>
      </c>
      <c r="BW34" s="22">
        <v>303565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61767858</v>
      </c>
      <c r="CD34" s="22">
        <v>22169742</v>
      </c>
    </row>
    <row r="35" spans="1:8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27567693</v>
      </c>
      <c r="F35" s="22">
        <v>0</v>
      </c>
      <c r="G35" s="22">
        <v>96825</v>
      </c>
      <c r="H35" s="22">
        <v>0</v>
      </c>
      <c r="I35" s="22">
        <v>143033</v>
      </c>
      <c r="J35" s="22">
        <v>1349</v>
      </c>
      <c r="K35" s="22">
        <v>0</v>
      </c>
      <c r="L35" s="22">
        <v>0</v>
      </c>
      <c r="M35" s="22">
        <v>0</v>
      </c>
      <c r="N35" s="22">
        <v>0</v>
      </c>
      <c r="O35" s="22">
        <v>16413</v>
      </c>
      <c r="P35" s="22">
        <v>3380395</v>
      </c>
      <c r="Q35" s="22">
        <v>0</v>
      </c>
      <c r="R35" s="22">
        <v>0</v>
      </c>
      <c r="S35" s="22">
        <v>0</v>
      </c>
      <c r="T35" s="22">
        <v>0</v>
      </c>
      <c r="U35" s="22">
        <v>2621044</v>
      </c>
      <c r="V35" s="22">
        <v>3408669</v>
      </c>
      <c r="W35" s="22">
        <v>15594</v>
      </c>
      <c r="X35" s="22">
        <v>0</v>
      </c>
      <c r="Y35" s="22">
        <v>195935</v>
      </c>
      <c r="Z35" s="22">
        <v>0</v>
      </c>
      <c r="AA35" s="22">
        <v>600</v>
      </c>
      <c r="AB35" s="22">
        <v>0</v>
      </c>
      <c r="AC35" s="22">
        <v>51482</v>
      </c>
      <c r="AD35" s="22">
        <v>294568</v>
      </c>
      <c r="AE35" s="22">
        <v>0</v>
      </c>
      <c r="AF35" s="22">
        <v>0</v>
      </c>
      <c r="AG35" s="22">
        <v>102523</v>
      </c>
      <c r="AH35" s="22">
        <v>0</v>
      </c>
      <c r="AI35" s="22">
        <v>0</v>
      </c>
      <c r="AJ35" s="22">
        <v>148587</v>
      </c>
      <c r="AK35" s="22">
        <v>15889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38060599</v>
      </c>
      <c r="AR35" s="22">
        <v>595952</v>
      </c>
      <c r="AS35" s="22">
        <v>4641754</v>
      </c>
      <c r="AT35" s="22">
        <v>76305</v>
      </c>
      <c r="AU35" s="22">
        <v>695111</v>
      </c>
      <c r="AV35" s="22">
        <v>1294331</v>
      </c>
      <c r="AW35" s="22">
        <v>28336</v>
      </c>
      <c r="AX35" s="22">
        <v>14402</v>
      </c>
      <c r="AY35" s="22">
        <v>0</v>
      </c>
      <c r="AZ35" s="22">
        <v>0</v>
      </c>
      <c r="BA35" s="22">
        <v>2828609</v>
      </c>
      <c r="BB35" s="22">
        <v>11196163</v>
      </c>
      <c r="BC35" s="22">
        <v>30930</v>
      </c>
      <c r="BD35" s="22">
        <v>0</v>
      </c>
      <c r="BE35" s="22">
        <v>49831</v>
      </c>
      <c r="BF35" s="22">
        <v>0</v>
      </c>
      <c r="BG35" s="22">
        <v>681329</v>
      </c>
      <c r="BH35" s="22">
        <v>582621</v>
      </c>
      <c r="BI35" s="22">
        <v>640314</v>
      </c>
      <c r="BJ35" s="22">
        <v>0</v>
      </c>
      <c r="BK35" s="22">
        <v>261044</v>
      </c>
      <c r="BL35" s="22">
        <v>0</v>
      </c>
      <c r="BM35" s="22">
        <v>1225</v>
      </c>
      <c r="BN35" s="22">
        <v>0</v>
      </c>
      <c r="BO35" s="22">
        <v>1416190</v>
      </c>
      <c r="BP35" s="22">
        <v>1712398</v>
      </c>
      <c r="BQ35" s="22">
        <v>30696</v>
      </c>
      <c r="BR35" s="22">
        <v>0</v>
      </c>
      <c r="BS35" s="22">
        <v>0</v>
      </c>
      <c r="BT35" s="22">
        <v>0</v>
      </c>
      <c r="BU35" s="22">
        <v>0</v>
      </c>
      <c r="BV35" s="22">
        <v>1642080</v>
      </c>
      <c r="BW35" s="22">
        <v>622989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29042610</v>
      </c>
      <c r="CD35" s="22">
        <v>9017989</v>
      </c>
    </row>
    <row r="36" spans="1:8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15669431</v>
      </c>
      <c r="F36" s="22">
        <v>0</v>
      </c>
      <c r="G36" s="22">
        <v>1223347</v>
      </c>
      <c r="H36" s="22">
        <v>0</v>
      </c>
      <c r="I36" s="22">
        <v>99205</v>
      </c>
      <c r="J36" s="22">
        <v>268605</v>
      </c>
      <c r="K36" s="22">
        <v>0</v>
      </c>
      <c r="L36" s="22">
        <v>0</v>
      </c>
      <c r="M36" s="22">
        <v>0</v>
      </c>
      <c r="N36" s="22">
        <v>15966</v>
      </c>
      <c r="O36" s="22">
        <v>0</v>
      </c>
      <c r="P36" s="22">
        <v>2057745</v>
      </c>
      <c r="Q36" s="22">
        <v>0</v>
      </c>
      <c r="R36" s="22">
        <v>0</v>
      </c>
      <c r="S36" s="22">
        <v>642</v>
      </c>
      <c r="T36" s="22">
        <v>0</v>
      </c>
      <c r="U36" s="22">
        <v>710687</v>
      </c>
      <c r="V36" s="22">
        <v>263472</v>
      </c>
      <c r="W36" s="22">
        <v>1088077</v>
      </c>
      <c r="X36" s="22">
        <v>0</v>
      </c>
      <c r="Y36" s="22">
        <v>874041</v>
      </c>
      <c r="Z36" s="22">
        <v>0</v>
      </c>
      <c r="AA36" s="22">
        <v>0</v>
      </c>
      <c r="AB36" s="22">
        <v>0</v>
      </c>
      <c r="AC36" s="22">
        <v>91103</v>
      </c>
      <c r="AD36" s="22">
        <v>1087319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118404</v>
      </c>
      <c r="AK36" s="22">
        <v>31500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23599544</v>
      </c>
      <c r="AR36" s="22">
        <v>368468</v>
      </c>
      <c r="AS36" s="22">
        <v>4523171</v>
      </c>
      <c r="AT36" s="22">
        <v>0</v>
      </c>
      <c r="AU36" s="22">
        <v>478541</v>
      </c>
      <c r="AV36" s="22">
        <v>502946</v>
      </c>
      <c r="AW36" s="22">
        <v>5905</v>
      </c>
      <c r="AX36" s="22">
        <v>0</v>
      </c>
      <c r="AY36" s="22">
        <v>0</v>
      </c>
      <c r="AZ36" s="22">
        <v>138008</v>
      </c>
      <c r="BA36" s="22">
        <v>0</v>
      </c>
      <c r="BB36" s="22">
        <v>6374661</v>
      </c>
      <c r="BC36" s="22">
        <v>0</v>
      </c>
      <c r="BD36" s="22">
        <v>0</v>
      </c>
      <c r="BE36" s="22">
        <v>0</v>
      </c>
      <c r="BF36" s="22">
        <v>0</v>
      </c>
      <c r="BG36" s="22">
        <v>382744</v>
      </c>
      <c r="BH36" s="22">
        <v>46458</v>
      </c>
      <c r="BI36" s="22">
        <v>2018722</v>
      </c>
      <c r="BJ36" s="22">
        <v>0</v>
      </c>
      <c r="BK36" s="22">
        <v>985050</v>
      </c>
      <c r="BL36" s="22">
        <v>0</v>
      </c>
      <c r="BM36" s="22">
        <v>0</v>
      </c>
      <c r="BN36" s="22">
        <v>0</v>
      </c>
      <c r="BO36" s="22">
        <v>352250</v>
      </c>
      <c r="BP36" s="22">
        <v>1451491</v>
      </c>
      <c r="BQ36" s="22">
        <v>0</v>
      </c>
      <c r="BR36" s="22">
        <v>0</v>
      </c>
      <c r="BS36" s="22">
        <v>0</v>
      </c>
      <c r="BT36" s="22">
        <v>0</v>
      </c>
      <c r="BU36" s="22">
        <v>418617</v>
      </c>
      <c r="BV36" s="22">
        <v>320708</v>
      </c>
      <c r="BW36" s="22">
        <v>193750</v>
      </c>
      <c r="BX36" s="22">
        <v>0</v>
      </c>
      <c r="BY36" s="22">
        <v>0</v>
      </c>
      <c r="BZ36" s="22">
        <v>0</v>
      </c>
      <c r="CA36" s="22">
        <v>0</v>
      </c>
      <c r="CB36" s="22">
        <v>3800940</v>
      </c>
      <c r="CC36" s="22">
        <v>22362430</v>
      </c>
      <c r="CD36" s="22">
        <v>1237114</v>
      </c>
    </row>
    <row r="37" spans="1:8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5902294</v>
      </c>
      <c r="F37" s="22">
        <v>0</v>
      </c>
      <c r="G37" s="22">
        <v>150020</v>
      </c>
      <c r="H37" s="22">
        <v>0</v>
      </c>
      <c r="I37" s="22">
        <v>0</v>
      </c>
      <c r="J37" s="22">
        <v>426104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2707827</v>
      </c>
      <c r="Q37" s="22">
        <v>0</v>
      </c>
      <c r="R37" s="22">
        <v>0</v>
      </c>
      <c r="S37" s="22">
        <v>0</v>
      </c>
      <c r="T37" s="22">
        <v>0</v>
      </c>
      <c r="U37" s="22">
        <v>281216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7823</v>
      </c>
      <c r="AD37" s="22">
        <v>549207</v>
      </c>
      <c r="AE37" s="22">
        <v>5600</v>
      </c>
      <c r="AF37" s="22">
        <v>0</v>
      </c>
      <c r="AG37" s="22">
        <v>0</v>
      </c>
      <c r="AH37" s="22">
        <v>0</v>
      </c>
      <c r="AI37" s="22">
        <v>1375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10031466</v>
      </c>
      <c r="AR37" s="22">
        <v>325600</v>
      </c>
      <c r="AS37" s="22">
        <v>1307607</v>
      </c>
      <c r="AT37" s="22">
        <v>0</v>
      </c>
      <c r="AU37" s="22">
        <v>0</v>
      </c>
      <c r="AV37" s="22">
        <v>572506</v>
      </c>
      <c r="AW37" s="22">
        <v>49588</v>
      </c>
      <c r="AX37" s="22">
        <v>14293</v>
      </c>
      <c r="AY37" s="22">
        <v>0</v>
      </c>
      <c r="AZ37" s="22">
        <v>0</v>
      </c>
      <c r="BA37" s="22">
        <v>0</v>
      </c>
      <c r="BB37" s="22">
        <v>4801855</v>
      </c>
      <c r="BC37" s="22">
        <v>0</v>
      </c>
      <c r="BD37" s="22">
        <v>0</v>
      </c>
      <c r="BE37" s="22">
        <v>0</v>
      </c>
      <c r="BF37" s="22">
        <v>0</v>
      </c>
      <c r="BG37" s="22">
        <v>266209</v>
      </c>
      <c r="BH37" s="22">
        <v>0</v>
      </c>
      <c r="BI37" s="22">
        <v>164850</v>
      </c>
      <c r="BJ37" s="22">
        <v>0</v>
      </c>
      <c r="BK37" s="22">
        <v>36691</v>
      </c>
      <c r="BL37" s="22">
        <v>0</v>
      </c>
      <c r="BM37" s="22">
        <v>0</v>
      </c>
      <c r="BN37" s="22">
        <v>0</v>
      </c>
      <c r="BO37" s="22">
        <v>72225</v>
      </c>
      <c r="BP37" s="22">
        <v>887160</v>
      </c>
      <c r="BQ37" s="22">
        <v>0</v>
      </c>
      <c r="BR37" s="22">
        <v>0</v>
      </c>
      <c r="BS37" s="22">
        <v>0</v>
      </c>
      <c r="BT37" s="22">
        <v>0</v>
      </c>
      <c r="BU37" s="22">
        <v>0</v>
      </c>
      <c r="BV37" s="22">
        <v>129481</v>
      </c>
      <c r="BW37" s="22">
        <v>222689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8850754</v>
      </c>
      <c r="CD37" s="22">
        <v>1180712</v>
      </c>
    </row>
    <row r="38" spans="1:8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14080995</v>
      </c>
      <c r="F38" s="22">
        <v>0</v>
      </c>
      <c r="G38" s="22">
        <v>158646</v>
      </c>
      <c r="H38" s="22">
        <v>0</v>
      </c>
      <c r="I38" s="22">
        <v>0</v>
      </c>
      <c r="J38" s="22">
        <v>20287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2379609</v>
      </c>
      <c r="Q38" s="22">
        <v>0</v>
      </c>
      <c r="R38" s="22">
        <v>0</v>
      </c>
      <c r="S38" s="22">
        <v>0</v>
      </c>
      <c r="T38" s="22">
        <v>0</v>
      </c>
      <c r="U38" s="22">
        <v>387418</v>
      </c>
      <c r="V38" s="22">
        <v>114692</v>
      </c>
      <c r="W38" s="22">
        <v>0</v>
      </c>
      <c r="X38" s="22">
        <v>0</v>
      </c>
      <c r="Y38" s="22">
        <v>93873</v>
      </c>
      <c r="Z38" s="22">
        <v>0</v>
      </c>
      <c r="AA38" s="22">
        <v>781</v>
      </c>
      <c r="AB38" s="22">
        <v>0</v>
      </c>
      <c r="AC38" s="22">
        <v>11002</v>
      </c>
      <c r="AD38" s="22">
        <v>480525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21000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17748828</v>
      </c>
      <c r="AR38" s="22">
        <v>422096</v>
      </c>
      <c r="AS38" s="22">
        <v>3668514</v>
      </c>
      <c r="AT38" s="22">
        <v>0</v>
      </c>
      <c r="AU38" s="22">
        <v>0</v>
      </c>
      <c r="AV38" s="22">
        <v>353479</v>
      </c>
      <c r="AW38" s="22">
        <v>5620</v>
      </c>
      <c r="AX38" s="22">
        <v>102082</v>
      </c>
      <c r="AY38" s="22">
        <v>0</v>
      </c>
      <c r="AZ38" s="22">
        <v>0</v>
      </c>
      <c r="BA38" s="22">
        <v>0</v>
      </c>
      <c r="BB38" s="22">
        <v>8015254</v>
      </c>
      <c r="BC38" s="22">
        <v>0</v>
      </c>
      <c r="BD38" s="22">
        <v>0</v>
      </c>
      <c r="BE38" s="22">
        <v>0</v>
      </c>
      <c r="BF38" s="22">
        <v>0</v>
      </c>
      <c r="BG38" s="22">
        <v>799193</v>
      </c>
      <c r="BH38" s="22">
        <v>39653</v>
      </c>
      <c r="BI38" s="22">
        <v>495415</v>
      </c>
      <c r="BJ38" s="22">
        <v>0</v>
      </c>
      <c r="BK38" s="22">
        <v>119221</v>
      </c>
      <c r="BL38" s="22">
        <v>0</v>
      </c>
      <c r="BM38" s="22">
        <v>11260</v>
      </c>
      <c r="BN38" s="22">
        <v>0</v>
      </c>
      <c r="BO38" s="22">
        <v>250406</v>
      </c>
      <c r="BP38" s="22">
        <v>1839559</v>
      </c>
      <c r="BQ38" s="22">
        <v>0</v>
      </c>
      <c r="BR38" s="22">
        <v>0</v>
      </c>
      <c r="BS38" s="22">
        <v>0</v>
      </c>
      <c r="BT38" s="22">
        <v>0</v>
      </c>
      <c r="BU38" s="22">
        <v>0</v>
      </c>
      <c r="BV38" s="22">
        <v>651547</v>
      </c>
      <c r="BW38" s="22">
        <v>47426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16820725</v>
      </c>
      <c r="CD38" s="22">
        <v>928103</v>
      </c>
    </row>
    <row r="39" spans="1:8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47862049</v>
      </c>
      <c r="F39" s="22">
        <v>6414</v>
      </c>
      <c r="G39" s="22">
        <v>160582</v>
      </c>
      <c r="H39" s="22">
        <v>0</v>
      </c>
      <c r="I39" s="22">
        <v>363731</v>
      </c>
      <c r="J39" s="22">
        <v>561476</v>
      </c>
      <c r="K39" s="22">
        <v>385478</v>
      </c>
      <c r="L39" s="22">
        <v>0</v>
      </c>
      <c r="M39" s="22">
        <v>0</v>
      </c>
      <c r="N39" s="22">
        <v>0</v>
      </c>
      <c r="O39" s="22">
        <v>0</v>
      </c>
      <c r="P39" s="22">
        <v>1350061</v>
      </c>
      <c r="Q39" s="22">
        <v>0</v>
      </c>
      <c r="R39" s="22">
        <v>0</v>
      </c>
      <c r="S39" s="22">
        <v>0</v>
      </c>
      <c r="T39" s="22">
        <v>0</v>
      </c>
      <c r="U39" s="22">
        <v>29420</v>
      </c>
      <c r="V39" s="22">
        <v>98390</v>
      </c>
      <c r="W39" s="22">
        <v>2600</v>
      </c>
      <c r="X39" s="22">
        <v>0</v>
      </c>
      <c r="Y39" s="22">
        <v>0</v>
      </c>
      <c r="Z39" s="22">
        <v>0</v>
      </c>
      <c r="AA39" s="22">
        <v>200</v>
      </c>
      <c r="AB39" s="22">
        <v>0</v>
      </c>
      <c r="AC39" s="22">
        <v>149122</v>
      </c>
      <c r="AD39" s="22">
        <v>685963</v>
      </c>
      <c r="AE39" s="22">
        <v>534020</v>
      </c>
      <c r="AF39" s="22">
        <v>0</v>
      </c>
      <c r="AG39" s="22">
        <v>236435</v>
      </c>
      <c r="AH39" s="22">
        <v>0</v>
      </c>
      <c r="AI39" s="22">
        <v>0</v>
      </c>
      <c r="AJ39" s="22">
        <v>0</v>
      </c>
      <c r="AK39" s="22">
        <v>27140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52453081</v>
      </c>
      <c r="AR39" s="22">
        <v>447138</v>
      </c>
      <c r="AS39" s="22">
        <v>5546820</v>
      </c>
      <c r="AT39" s="22">
        <v>0</v>
      </c>
      <c r="AU39" s="22">
        <v>811069</v>
      </c>
      <c r="AV39" s="22">
        <v>1808782</v>
      </c>
      <c r="AW39" s="22">
        <v>411164</v>
      </c>
      <c r="AX39" s="22">
        <v>0</v>
      </c>
      <c r="AY39" s="22">
        <v>27775</v>
      </c>
      <c r="AZ39" s="22">
        <v>0</v>
      </c>
      <c r="BA39" s="22">
        <v>3011074</v>
      </c>
      <c r="BB39" s="22">
        <v>28133233</v>
      </c>
      <c r="BC39" s="22">
        <v>30000</v>
      </c>
      <c r="BD39" s="22">
        <v>0</v>
      </c>
      <c r="BE39" s="22">
        <v>0</v>
      </c>
      <c r="BF39" s="22">
        <v>0</v>
      </c>
      <c r="BG39" s="22">
        <v>170355</v>
      </c>
      <c r="BH39" s="22">
        <v>391009</v>
      </c>
      <c r="BI39" s="22">
        <v>2214427</v>
      </c>
      <c r="BJ39" s="22">
        <v>0</v>
      </c>
      <c r="BK39" s="22">
        <v>613340</v>
      </c>
      <c r="BL39" s="22">
        <v>0</v>
      </c>
      <c r="BM39" s="22">
        <v>0</v>
      </c>
      <c r="BN39" s="22">
        <v>0</v>
      </c>
      <c r="BO39" s="22">
        <v>3078546</v>
      </c>
      <c r="BP39" s="22">
        <v>2377473</v>
      </c>
      <c r="BQ39" s="22">
        <v>0</v>
      </c>
      <c r="BR39" s="22">
        <v>0</v>
      </c>
      <c r="BS39" s="22">
        <v>0</v>
      </c>
      <c r="BT39" s="22">
        <v>2622</v>
      </c>
      <c r="BU39" s="22">
        <v>0</v>
      </c>
      <c r="BV39" s="22">
        <v>1466693</v>
      </c>
      <c r="BW39" s="22">
        <v>442231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50983751</v>
      </c>
      <c r="CD39" s="22">
        <v>1469330</v>
      </c>
    </row>
    <row r="40" spans="1:8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25270531</v>
      </c>
      <c r="F40" s="22">
        <v>0</v>
      </c>
      <c r="G40" s="22">
        <v>0</v>
      </c>
      <c r="H40" s="22">
        <v>0</v>
      </c>
      <c r="I40" s="22">
        <v>39046</v>
      </c>
      <c r="J40" s="22">
        <v>0</v>
      </c>
      <c r="K40" s="22">
        <v>0</v>
      </c>
      <c r="L40" s="22">
        <v>0</v>
      </c>
      <c r="M40" s="22">
        <v>0</v>
      </c>
      <c r="N40" s="22">
        <v>42426</v>
      </c>
      <c r="O40" s="22">
        <v>5776503</v>
      </c>
      <c r="P40" s="22">
        <v>141767</v>
      </c>
      <c r="Q40" s="22">
        <v>0</v>
      </c>
      <c r="R40" s="22">
        <v>0</v>
      </c>
      <c r="S40" s="22">
        <v>0</v>
      </c>
      <c r="T40" s="22">
        <v>5197</v>
      </c>
      <c r="U40" s="22">
        <v>3033157</v>
      </c>
      <c r="V40" s="22">
        <v>1770325</v>
      </c>
      <c r="W40" s="22">
        <v>0</v>
      </c>
      <c r="X40" s="22">
        <v>11725</v>
      </c>
      <c r="Y40" s="22">
        <v>211426</v>
      </c>
      <c r="Z40" s="22">
        <v>0</v>
      </c>
      <c r="AA40" s="22">
        <v>0</v>
      </c>
      <c r="AB40" s="22">
        <v>0</v>
      </c>
      <c r="AC40" s="22">
        <v>146987</v>
      </c>
      <c r="AD40" s="22">
        <v>217873</v>
      </c>
      <c r="AE40" s="22">
        <v>12860</v>
      </c>
      <c r="AF40" s="22">
        <v>0</v>
      </c>
      <c r="AG40" s="22">
        <v>0</v>
      </c>
      <c r="AH40" s="22">
        <v>87897</v>
      </c>
      <c r="AI40" s="22">
        <v>1915</v>
      </c>
      <c r="AJ40" s="22">
        <v>80417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36850052</v>
      </c>
      <c r="AR40" s="22">
        <v>416951</v>
      </c>
      <c r="AS40" s="22">
        <v>3082139</v>
      </c>
      <c r="AT40" s="22">
        <v>0</v>
      </c>
      <c r="AU40" s="22">
        <v>0</v>
      </c>
      <c r="AV40" s="22">
        <v>1507841</v>
      </c>
      <c r="AW40" s="22">
        <v>186026</v>
      </c>
      <c r="AX40" s="22">
        <v>0</v>
      </c>
      <c r="AY40" s="22">
        <v>439221</v>
      </c>
      <c r="AZ40" s="22">
        <v>0</v>
      </c>
      <c r="BA40" s="22">
        <v>0</v>
      </c>
      <c r="BB40" s="22">
        <v>12341119</v>
      </c>
      <c r="BC40" s="22">
        <v>0</v>
      </c>
      <c r="BD40" s="22">
        <v>0</v>
      </c>
      <c r="BE40" s="22">
        <v>0</v>
      </c>
      <c r="BF40" s="22">
        <v>0</v>
      </c>
      <c r="BG40" s="22">
        <v>4107165</v>
      </c>
      <c r="BH40" s="22">
        <v>255633</v>
      </c>
      <c r="BI40" s="22">
        <v>869220</v>
      </c>
      <c r="BJ40" s="22">
        <v>0</v>
      </c>
      <c r="BK40" s="22">
        <v>259090</v>
      </c>
      <c r="BL40" s="22">
        <v>0</v>
      </c>
      <c r="BM40" s="22">
        <v>0</v>
      </c>
      <c r="BN40" s="22">
        <v>0</v>
      </c>
      <c r="BO40" s="22">
        <v>676514</v>
      </c>
      <c r="BP40" s="22">
        <v>533707</v>
      </c>
      <c r="BQ40" s="22">
        <v>0</v>
      </c>
      <c r="BR40" s="22">
        <v>0</v>
      </c>
      <c r="BS40" s="22">
        <v>0</v>
      </c>
      <c r="BT40" s="22">
        <v>0</v>
      </c>
      <c r="BU40" s="22">
        <v>635214</v>
      </c>
      <c r="BV40" s="22">
        <v>121578</v>
      </c>
      <c r="BW40" s="22">
        <v>249350</v>
      </c>
      <c r="BX40" s="22">
        <v>0</v>
      </c>
      <c r="BY40" s="22">
        <v>77313</v>
      </c>
      <c r="BZ40" s="22">
        <v>0</v>
      </c>
      <c r="CA40" s="22">
        <v>0</v>
      </c>
      <c r="CB40" s="22">
        <v>790000</v>
      </c>
      <c r="CC40" s="22">
        <v>26548081</v>
      </c>
      <c r="CD40" s="22">
        <v>10301971</v>
      </c>
    </row>
    <row r="41" spans="1:8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4696762</v>
      </c>
      <c r="F41" s="22">
        <v>0</v>
      </c>
      <c r="G41" s="22">
        <v>609267</v>
      </c>
      <c r="H41" s="22">
        <v>0</v>
      </c>
      <c r="I41" s="22">
        <v>0</v>
      </c>
      <c r="J41" s="22">
        <v>11256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261823</v>
      </c>
      <c r="Q41" s="22">
        <v>216674</v>
      </c>
      <c r="R41" s="22">
        <v>0</v>
      </c>
      <c r="S41" s="22">
        <v>0</v>
      </c>
      <c r="T41" s="22">
        <v>0</v>
      </c>
      <c r="U41" s="22">
        <v>129175</v>
      </c>
      <c r="V41" s="22">
        <v>15253</v>
      </c>
      <c r="W41" s="22">
        <v>15845</v>
      </c>
      <c r="X41" s="22">
        <v>0</v>
      </c>
      <c r="Y41" s="22">
        <v>0</v>
      </c>
      <c r="Z41" s="22">
        <v>0</v>
      </c>
      <c r="AA41" s="22">
        <v>8900</v>
      </c>
      <c r="AB41" s="22">
        <v>0</v>
      </c>
      <c r="AC41" s="22">
        <v>1780</v>
      </c>
      <c r="AD41" s="22">
        <v>184735</v>
      </c>
      <c r="AE41" s="22">
        <v>0</v>
      </c>
      <c r="AF41" s="22">
        <v>0</v>
      </c>
      <c r="AG41" s="22">
        <v>20849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7050</v>
      </c>
      <c r="AN41" s="22">
        <v>0</v>
      </c>
      <c r="AO41" s="22">
        <v>0</v>
      </c>
      <c r="AP41" s="22">
        <v>361591</v>
      </c>
      <c r="AQ41" s="22">
        <v>6540960</v>
      </c>
      <c r="AR41" s="22">
        <v>0</v>
      </c>
      <c r="AS41" s="22">
        <v>910525</v>
      </c>
      <c r="AT41" s="22">
        <v>189249</v>
      </c>
      <c r="AU41" s="22">
        <v>0</v>
      </c>
      <c r="AV41" s="22">
        <v>195910</v>
      </c>
      <c r="AW41" s="22">
        <v>0</v>
      </c>
      <c r="AX41" s="22">
        <v>0</v>
      </c>
      <c r="AY41" s="22">
        <v>0</v>
      </c>
      <c r="AZ41" s="22">
        <v>45650</v>
      </c>
      <c r="BA41" s="22">
        <v>0</v>
      </c>
      <c r="BB41" s="22">
        <v>3388657</v>
      </c>
      <c r="BC41" s="22">
        <v>222476</v>
      </c>
      <c r="BD41" s="22">
        <v>0</v>
      </c>
      <c r="BE41" s="22">
        <v>0</v>
      </c>
      <c r="BF41" s="22">
        <v>0</v>
      </c>
      <c r="BG41" s="22">
        <v>297624</v>
      </c>
      <c r="BH41" s="22">
        <v>47652</v>
      </c>
      <c r="BI41" s="22">
        <v>117923</v>
      </c>
      <c r="BJ41" s="22">
        <v>0</v>
      </c>
      <c r="BK41" s="22">
        <v>27156</v>
      </c>
      <c r="BL41" s="22">
        <v>0</v>
      </c>
      <c r="BM41" s="22">
        <v>24454</v>
      </c>
      <c r="BN41" s="22">
        <v>0</v>
      </c>
      <c r="BO41" s="22">
        <v>209971</v>
      </c>
      <c r="BP41" s="22">
        <v>553457</v>
      </c>
      <c r="BQ41" s="22">
        <v>0</v>
      </c>
      <c r="BR41" s="22">
        <v>0</v>
      </c>
      <c r="BS41" s="22">
        <v>82673</v>
      </c>
      <c r="BT41" s="22">
        <v>0</v>
      </c>
      <c r="BU41" s="22">
        <v>0</v>
      </c>
      <c r="BV41" s="22">
        <v>0</v>
      </c>
      <c r="BW41" s="22">
        <v>108800</v>
      </c>
      <c r="BX41" s="22">
        <v>0</v>
      </c>
      <c r="BY41" s="22">
        <v>324396</v>
      </c>
      <c r="BZ41" s="22">
        <v>0</v>
      </c>
      <c r="CA41" s="22">
        <v>0</v>
      </c>
      <c r="CB41" s="22">
        <v>0</v>
      </c>
      <c r="CC41" s="22">
        <v>6746573</v>
      </c>
      <c r="CD41" s="22">
        <v>-205613</v>
      </c>
    </row>
    <row r="42" spans="1:8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21993901</v>
      </c>
      <c r="F42" s="22">
        <v>0</v>
      </c>
      <c r="G42" s="22">
        <v>120395</v>
      </c>
      <c r="H42" s="22">
        <v>0</v>
      </c>
      <c r="I42" s="22">
        <v>0</v>
      </c>
      <c r="J42" s="22">
        <v>87163</v>
      </c>
      <c r="K42" s="22">
        <v>0</v>
      </c>
      <c r="L42" s="22">
        <v>0</v>
      </c>
      <c r="M42" s="22">
        <v>110592</v>
      </c>
      <c r="N42" s="22">
        <v>17377</v>
      </c>
      <c r="O42" s="22">
        <v>0</v>
      </c>
      <c r="P42" s="22">
        <v>3730317</v>
      </c>
      <c r="Q42" s="22">
        <v>158497</v>
      </c>
      <c r="R42" s="22">
        <v>0</v>
      </c>
      <c r="S42" s="22">
        <v>0</v>
      </c>
      <c r="T42" s="22">
        <v>0</v>
      </c>
      <c r="U42" s="22">
        <v>1594170</v>
      </c>
      <c r="V42" s="22">
        <v>735894</v>
      </c>
      <c r="W42" s="22">
        <v>54622</v>
      </c>
      <c r="X42" s="22">
        <v>0</v>
      </c>
      <c r="Y42" s="22">
        <v>289084</v>
      </c>
      <c r="Z42" s="22">
        <v>0</v>
      </c>
      <c r="AA42" s="22">
        <v>0</v>
      </c>
      <c r="AB42" s="22">
        <v>0</v>
      </c>
      <c r="AC42" s="22">
        <v>0</v>
      </c>
      <c r="AD42" s="22">
        <v>267257</v>
      </c>
      <c r="AE42" s="22">
        <v>39627</v>
      </c>
      <c r="AF42" s="22">
        <v>0</v>
      </c>
      <c r="AG42" s="22">
        <v>0</v>
      </c>
      <c r="AH42" s="22">
        <v>50761</v>
      </c>
      <c r="AI42" s="22">
        <v>0</v>
      </c>
      <c r="AJ42" s="22">
        <v>12850</v>
      </c>
      <c r="AK42" s="22">
        <v>0</v>
      </c>
      <c r="AL42" s="22">
        <v>0</v>
      </c>
      <c r="AM42" s="22">
        <v>33532</v>
      </c>
      <c r="AN42" s="22">
        <v>106327</v>
      </c>
      <c r="AO42" s="22">
        <v>0</v>
      </c>
      <c r="AP42" s="22">
        <v>0</v>
      </c>
      <c r="AQ42" s="22">
        <v>29402366</v>
      </c>
      <c r="AR42" s="22">
        <v>411612</v>
      </c>
      <c r="AS42" s="22">
        <v>2770902</v>
      </c>
      <c r="AT42" s="22">
        <v>0</v>
      </c>
      <c r="AU42" s="22">
        <v>0</v>
      </c>
      <c r="AV42" s="22">
        <v>534712</v>
      </c>
      <c r="AW42" s="22">
        <v>19730</v>
      </c>
      <c r="AX42" s="22">
        <v>0</v>
      </c>
      <c r="AY42" s="22">
        <v>375540</v>
      </c>
      <c r="AZ42" s="22">
        <v>222646</v>
      </c>
      <c r="BA42" s="22">
        <v>0</v>
      </c>
      <c r="BB42" s="22">
        <v>13115132</v>
      </c>
      <c r="BC42" s="22">
        <v>129787</v>
      </c>
      <c r="BD42" s="22">
        <v>0</v>
      </c>
      <c r="BE42" s="22">
        <v>0</v>
      </c>
      <c r="BF42" s="22">
        <v>0</v>
      </c>
      <c r="BG42" s="22">
        <v>201181</v>
      </c>
      <c r="BH42" s="22">
        <v>76186</v>
      </c>
      <c r="BI42" s="22">
        <v>442412</v>
      </c>
      <c r="BJ42" s="22">
        <v>0</v>
      </c>
      <c r="BK42" s="22">
        <v>474520</v>
      </c>
      <c r="BL42" s="22">
        <v>0</v>
      </c>
      <c r="BM42" s="22">
        <v>0</v>
      </c>
      <c r="BN42" s="22">
        <v>60923</v>
      </c>
      <c r="BO42" s="22">
        <v>0</v>
      </c>
      <c r="BP42" s="22">
        <v>1124253</v>
      </c>
      <c r="BQ42" s="22">
        <v>164808</v>
      </c>
      <c r="BR42" s="22">
        <v>0</v>
      </c>
      <c r="BS42" s="22">
        <v>0</v>
      </c>
      <c r="BT42" s="22">
        <v>382316</v>
      </c>
      <c r="BU42" s="22">
        <v>0</v>
      </c>
      <c r="BV42" s="22">
        <v>908096</v>
      </c>
      <c r="BW42" s="22">
        <v>147372</v>
      </c>
      <c r="BX42" s="22">
        <v>0</v>
      </c>
      <c r="BY42" s="22">
        <v>76174</v>
      </c>
      <c r="BZ42" s="22">
        <v>88530</v>
      </c>
      <c r="CA42" s="22">
        <v>0</v>
      </c>
      <c r="CB42" s="22">
        <v>277006</v>
      </c>
      <c r="CC42" s="22">
        <v>22003838</v>
      </c>
      <c r="CD42" s="22">
        <v>7398528</v>
      </c>
    </row>
    <row r="43" spans="1:8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35005675</v>
      </c>
      <c r="F43" s="22">
        <v>0</v>
      </c>
      <c r="G43" s="22">
        <v>545593</v>
      </c>
      <c r="H43" s="22">
        <v>0</v>
      </c>
      <c r="I43" s="22">
        <v>0</v>
      </c>
      <c r="J43" s="22">
        <v>1536267</v>
      </c>
      <c r="K43" s="22">
        <v>107551</v>
      </c>
      <c r="L43" s="22">
        <v>0</v>
      </c>
      <c r="M43" s="22">
        <v>281069</v>
      </c>
      <c r="N43" s="22">
        <v>0</v>
      </c>
      <c r="O43" s="22">
        <v>0</v>
      </c>
      <c r="P43" s="22">
        <v>7394884</v>
      </c>
      <c r="Q43" s="22">
        <v>37357</v>
      </c>
      <c r="R43" s="22">
        <v>0</v>
      </c>
      <c r="S43" s="22">
        <v>0</v>
      </c>
      <c r="T43" s="22">
        <v>0</v>
      </c>
      <c r="U43" s="22">
        <v>1741339</v>
      </c>
      <c r="V43" s="22">
        <v>249124</v>
      </c>
      <c r="W43" s="22">
        <v>128345</v>
      </c>
      <c r="X43" s="22">
        <v>0</v>
      </c>
      <c r="Y43" s="22">
        <v>496435</v>
      </c>
      <c r="Z43" s="22">
        <v>0</v>
      </c>
      <c r="AA43" s="22">
        <v>202148</v>
      </c>
      <c r="AB43" s="22">
        <v>0</v>
      </c>
      <c r="AC43" s="22">
        <v>1687775</v>
      </c>
      <c r="AD43" s="22">
        <v>199280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5112481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54725323</v>
      </c>
      <c r="AR43" s="22">
        <v>719500</v>
      </c>
      <c r="AS43" s="22">
        <v>6647755</v>
      </c>
      <c r="AT43" s="22">
        <v>0</v>
      </c>
      <c r="AU43" s="22">
        <v>0</v>
      </c>
      <c r="AV43" s="22">
        <v>4622879</v>
      </c>
      <c r="AW43" s="22">
        <v>168595</v>
      </c>
      <c r="AX43" s="22">
        <v>191278</v>
      </c>
      <c r="AY43" s="22">
        <v>693403</v>
      </c>
      <c r="AZ43" s="22">
        <v>0</v>
      </c>
      <c r="BA43" s="22">
        <v>0</v>
      </c>
      <c r="BB43" s="22">
        <v>27847661</v>
      </c>
      <c r="BC43" s="22">
        <v>45452</v>
      </c>
      <c r="BD43" s="22">
        <v>0</v>
      </c>
      <c r="BE43" s="22">
        <v>0</v>
      </c>
      <c r="BF43" s="22">
        <v>0</v>
      </c>
      <c r="BG43" s="22">
        <v>1473383</v>
      </c>
      <c r="BH43" s="22">
        <v>305680</v>
      </c>
      <c r="BI43" s="22">
        <v>345222</v>
      </c>
      <c r="BJ43" s="22">
        <v>0</v>
      </c>
      <c r="BK43" s="22">
        <v>559051</v>
      </c>
      <c r="BL43" s="22">
        <v>0</v>
      </c>
      <c r="BM43" s="22">
        <v>180266</v>
      </c>
      <c r="BN43" s="22">
        <v>0</v>
      </c>
      <c r="BO43" s="22">
        <v>1971482</v>
      </c>
      <c r="BP43" s="22">
        <v>925557</v>
      </c>
      <c r="BQ43" s="22">
        <v>0</v>
      </c>
      <c r="BR43" s="22">
        <v>0</v>
      </c>
      <c r="BS43" s="22">
        <v>0</v>
      </c>
      <c r="BT43" s="22">
        <v>0</v>
      </c>
      <c r="BU43" s="22">
        <v>1885157</v>
      </c>
      <c r="BV43" s="22">
        <v>1572070</v>
      </c>
      <c r="BW43" s="22">
        <v>386860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50541251</v>
      </c>
      <c r="CD43" s="22">
        <v>4184072</v>
      </c>
    </row>
    <row r="44" spans="1:8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7890488</v>
      </c>
      <c r="F44" s="22">
        <v>0</v>
      </c>
      <c r="G44" s="22">
        <v>320007</v>
      </c>
      <c r="H44" s="22">
        <v>0</v>
      </c>
      <c r="I44" s="22">
        <v>0</v>
      </c>
      <c r="J44" s="22">
        <v>50325</v>
      </c>
      <c r="K44" s="22">
        <v>0</v>
      </c>
      <c r="L44" s="22">
        <v>0</v>
      </c>
      <c r="M44" s="22">
        <v>1515</v>
      </c>
      <c r="N44" s="22">
        <v>0</v>
      </c>
      <c r="O44" s="22">
        <v>0</v>
      </c>
      <c r="P44" s="22">
        <v>1926394</v>
      </c>
      <c r="Q44" s="22">
        <v>0</v>
      </c>
      <c r="R44" s="22">
        <v>0</v>
      </c>
      <c r="S44" s="22">
        <v>0</v>
      </c>
      <c r="T44" s="22">
        <v>0</v>
      </c>
      <c r="U44" s="22">
        <v>2184151</v>
      </c>
      <c r="V44" s="22">
        <v>100403</v>
      </c>
      <c r="W44" s="22">
        <v>17772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15450</v>
      </c>
      <c r="AD44" s="22">
        <v>292112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531578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13330195</v>
      </c>
      <c r="AR44" s="22">
        <v>177625</v>
      </c>
      <c r="AS44" s="22">
        <v>1750107</v>
      </c>
      <c r="AT44" s="22">
        <v>0</v>
      </c>
      <c r="AU44" s="22">
        <v>0</v>
      </c>
      <c r="AV44" s="22">
        <v>342433</v>
      </c>
      <c r="AW44" s="22">
        <v>0</v>
      </c>
      <c r="AX44" s="22">
        <v>0</v>
      </c>
      <c r="AY44" s="22">
        <v>88279</v>
      </c>
      <c r="AZ44" s="22">
        <v>98831</v>
      </c>
      <c r="BA44" s="22">
        <v>0</v>
      </c>
      <c r="BB44" s="22">
        <v>7160547</v>
      </c>
      <c r="BC44" s="22">
        <v>0</v>
      </c>
      <c r="BD44" s="22">
        <v>0</v>
      </c>
      <c r="BE44" s="22">
        <v>0</v>
      </c>
      <c r="BF44" s="22">
        <v>0</v>
      </c>
      <c r="BG44" s="22">
        <v>492287</v>
      </c>
      <c r="BH44" s="22">
        <v>43644</v>
      </c>
      <c r="BI44" s="22">
        <v>253969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8458</v>
      </c>
      <c r="BP44" s="22">
        <v>719375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593263</v>
      </c>
      <c r="BW44" s="22">
        <v>33027</v>
      </c>
      <c r="BX44" s="22">
        <v>0</v>
      </c>
      <c r="BY44" s="22">
        <v>0</v>
      </c>
      <c r="BZ44" s="22">
        <v>0</v>
      </c>
      <c r="CA44" s="22">
        <v>0</v>
      </c>
      <c r="CB44" s="22">
        <v>110433</v>
      </c>
      <c r="CC44" s="22">
        <v>11872278</v>
      </c>
      <c r="CD44" s="22">
        <v>1457917</v>
      </c>
    </row>
    <row r="45" spans="1:8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80422001</v>
      </c>
      <c r="F45" s="22">
        <v>0</v>
      </c>
      <c r="G45" s="22">
        <v>410643</v>
      </c>
      <c r="H45" s="22">
        <v>0</v>
      </c>
      <c r="I45" s="22">
        <v>0</v>
      </c>
      <c r="J45" s="22">
        <v>574053</v>
      </c>
      <c r="K45" s="22">
        <v>55262</v>
      </c>
      <c r="L45" s="22">
        <v>0</v>
      </c>
      <c r="M45" s="22">
        <v>797643</v>
      </c>
      <c r="N45" s="22">
        <v>0</v>
      </c>
      <c r="O45" s="22">
        <v>0</v>
      </c>
      <c r="P45" s="22">
        <v>15010152</v>
      </c>
      <c r="Q45" s="22">
        <v>0</v>
      </c>
      <c r="R45" s="22">
        <v>0</v>
      </c>
      <c r="S45" s="22">
        <v>0</v>
      </c>
      <c r="T45" s="22">
        <v>0</v>
      </c>
      <c r="U45" s="22">
        <v>1517529</v>
      </c>
      <c r="V45" s="22">
        <v>92776</v>
      </c>
      <c r="W45" s="22">
        <v>2930954</v>
      </c>
      <c r="X45" s="22">
        <v>289438</v>
      </c>
      <c r="Y45" s="22">
        <v>1069899</v>
      </c>
      <c r="Z45" s="22">
        <v>0</v>
      </c>
      <c r="AA45" s="22">
        <v>8520</v>
      </c>
      <c r="AB45" s="22">
        <v>0</v>
      </c>
      <c r="AC45" s="22">
        <v>1643385</v>
      </c>
      <c r="AD45" s="22">
        <v>252559</v>
      </c>
      <c r="AE45" s="22">
        <v>0</v>
      </c>
      <c r="AF45" s="22">
        <v>0</v>
      </c>
      <c r="AG45" s="22">
        <v>0</v>
      </c>
      <c r="AH45" s="22">
        <v>1268</v>
      </c>
      <c r="AI45" s="22">
        <v>0</v>
      </c>
      <c r="AJ45" s="22">
        <v>5770398</v>
      </c>
      <c r="AK45" s="22">
        <v>112926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110959406</v>
      </c>
      <c r="AR45" s="22">
        <v>1104140</v>
      </c>
      <c r="AS45" s="22">
        <v>10230925</v>
      </c>
      <c r="AT45" s="22">
        <v>2551227</v>
      </c>
      <c r="AU45" s="22">
        <v>0</v>
      </c>
      <c r="AV45" s="22">
        <v>6890080</v>
      </c>
      <c r="AW45" s="22">
        <v>188311</v>
      </c>
      <c r="AX45" s="22">
        <v>0</v>
      </c>
      <c r="AY45" s="22">
        <v>3429746</v>
      </c>
      <c r="AZ45" s="22">
        <v>0</v>
      </c>
      <c r="BA45" s="22">
        <v>1316685</v>
      </c>
      <c r="BB45" s="22">
        <v>37609123</v>
      </c>
      <c r="BC45" s="22">
        <v>0</v>
      </c>
      <c r="BD45" s="22">
        <v>0</v>
      </c>
      <c r="BE45" s="22">
        <v>0</v>
      </c>
      <c r="BF45" s="22">
        <v>0</v>
      </c>
      <c r="BG45" s="22">
        <v>774490</v>
      </c>
      <c r="BH45" s="22">
        <v>196436</v>
      </c>
      <c r="BI45" s="22">
        <v>2416229</v>
      </c>
      <c r="BJ45" s="22">
        <v>317685</v>
      </c>
      <c r="BK45" s="22">
        <v>2560527</v>
      </c>
      <c r="BL45" s="22">
        <v>0</v>
      </c>
      <c r="BM45" s="22">
        <v>52939</v>
      </c>
      <c r="BN45" s="22">
        <v>0</v>
      </c>
      <c r="BO45" s="22">
        <v>3044821</v>
      </c>
      <c r="BP45" s="22">
        <v>2348736</v>
      </c>
      <c r="BQ45" s="22">
        <v>0</v>
      </c>
      <c r="BR45" s="22">
        <v>0</v>
      </c>
      <c r="BS45" s="22">
        <v>0</v>
      </c>
      <c r="BT45" s="22">
        <v>863749</v>
      </c>
      <c r="BU45" s="22">
        <v>0</v>
      </c>
      <c r="BV45" s="22">
        <v>14697457</v>
      </c>
      <c r="BW45" s="22">
        <v>910314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91503620</v>
      </c>
      <c r="CD45" s="22">
        <v>19455786</v>
      </c>
    </row>
    <row r="46" spans="1:8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94308895</v>
      </c>
      <c r="F46" s="22">
        <v>0</v>
      </c>
      <c r="G46" s="22">
        <v>291865</v>
      </c>
      <c r="H46" s="22">
        <v>0</v>
      </c>
      <c r="I46" s="22">
        <v>0</v>
      </c>
      <c r="J46" s="22">
        <v>8338</v>
      </c>
      <c r="K46" s="22">
        <v>0</v>
      </c>
      <c r="L46" s="22">
        <v>68024</v>
      </c>
      <c r="M46" s="22">
        <v>41707</v>
      </c>
      <c r="N46" s="22">
        <v>0</v>
      </c>
      <c r="O46" s="22">
        <v>0</v>
      </c>
      <c r="P46" s="22">
        <v>6016609</v>
      </c>
      <c r="Q46" s="22">
        <v>0</v>
      </c>
      <c r="R46" s="22">
        <v>0</v>
      </c>
      <c r="S46" s="22">
        <v>0</v>
      </c>
      <c r="T46" s="22">
        <v>0</v>
      </c>
      <c r="U46" s="22">
        <v>1308240</v>
      </c>
      <c r="V46" s="22">
        <v>292917</v>
      </c>
      <c r="W46" s="22">
        <v>54032</v>
      </c>
      <c r="X46" s="22">
        <v>0</v>
      </c>
      <c r="Y46" s="22">
        <v>453732</v>
      </c>
      <c r="Z46" s="22">
        <v>0</v>
      </c>
      <c r="AA46" s="22">
        <v>0</v>
      </c>
      <c r="AB46" s="22">
        <v>99348</v>
      </c>
      <c r="AC46" s="22">
        <v>558493</v>
      </c>
      <c r="AD46" s="22">
        <v>272932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300087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104075219</v>
      </c>
      <c r="AR46" s="22">
        <v>808834</v>
      </c>
      <c r="AS46" s="22">
        <v>7795549</v>
      </c>
      <c r="AT46" s="22">
        <v>0</v>
      </c>
      <c r="AU46" s="22">
        <v>0</v>
      </c>
      <c r="AV46" s="22">
        <v>1795629</v>
      </c>
      <c r="AW46" s="22">
        <v>29510</v>
      </c>
      <c r="AX46" s="22">
        <v>10441</v>
      </c>
      <c r="AY46" s="22">
        <v>625505</v>
      </c>
      <c r="AZ46" s="22">
        <v>0</v>
      </c>
      <c r="BA46" s="22">
        <v>617540</v>
      </c>
      <c r="BB46" s="22">
        <v>40197991</v>
      </c>
      <c r="BC46" s="22">
        <v>31975</v>
      </c>
      <c r="BD46" s="22">
        <v>0</v>
      </c>
      <c r="BE46" s="22">
        <v>0</v>
      </c>
      <c r="BF46" s="22">
        <v>0</v>
      </c>
      <c r="BG46" s="22">
        <v>732299</v>
      </c>
      <c r="BH46" s="22">
        <v>280947</v>
      </c>
      <c r="BI46" s="22">
        <v>1060081</v>
      </c>
      <c r="BJ46" s="22">
        <v>896771</v>
      </c>
      <c r="BK46" s="22">
        <v>1216641</v>
      </c>
      <c r="BL46" s="22">
        <v>0</v>
      </c>
      <c r="BM46" s="22">
        <v>184005</v>
      </c>
      <c r="BN46" s="22">
        <v>37734</v>
      </c>
      <c r="BO46" s="22">
        <v>2833002</v>
      </c>
      <c r="BP46" s="22">
        <v>998865</v>
      </c>
      <c r="BQ46" s="22">
        <v>0</v>
      </c>
      <c r="BR46" s="22">
        <v>0</v>
      </c>
      <c r="BS46" s="22">
        <v>0</v>
      </c>
      <c r="BT46" s="22">
        <v>0</v>
      </c>
      <c r="BU46" s="22">
        <v>8407701</v>
      </c>
      <c r="BV46" s="22">
        <v>3523159</v>
      </c>
      <c r="BW46" s="22">
        <v>859860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72944039</v>
      </c>
      <c r="CD46" s="22">
        <v>31131180</v>
      </c>
    </row>
    <row r="47" spans="1:8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23912945</v>
      </c>
      <c r="F47" s="22">
        <v>0</v>
      </c>
      <c r="G47" s="22">
        <v>1503820</v>
      </c>
      <c r="H47" s="22">
        <v>0</v>
      </c>
      <c r="I47" s="22">
        <v>0</v>
      </c>
      <c r="J47" s="22">
        <v>80981</v>
      </c>
      <c r="K47" s="22">
        <v>0</v>
      </c>
      <c r="L47" s="22">
        <v>0</v>
      </c>
      <c r="M47" s="22">
        <v>75264</v>
      </c>
      <c r="N47" s="22">
        <v>0</v>
      </c>
      <c r="O47" s="22">
        <v>0</v>
      </c>
      <c r="P47" s="22">
        <v>4642820</v>
      </c>
      <c r="Q47" s="22">
        <v>0</v>
      </c>
      <c r="R47" s="22">
        <v>0</v>
      </c>
      <c r="S47" s="22">
        <v>0</v>
      </c>
      <c r="T47" s="22">
        <v>0</v>
      </c>
      <c r="U47" s="22">
        <v>1148980</v>
      </c>
      <c r="V47" s="22">
        <v>13779</v>
      </c>
      <c r="W47" s="22">
        <v>26622</v>
      </c>
      <c r="X47" s="22">
        <v>0</v>
      </c>
      <c r="Y47" s="22">
        <v>0</v>
      </c>
      <c r="Z47" s="22">
        <v>0</v>
      </c>
      <c r="AA47" s="22">
        <v>9867</v>
      </c>
      <c r="AB47" s="22">
        <v>0</v>
      </c>
      <c r="AC47" s="22">
        <v>167013</v>
      </c>
      <c r="AD47" s="22">
        <v>258640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107698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31948429</v>
      </c>
      <c r="AR47" s="22">
        <v>463071</v>
      </c>
      <c r="AS47" s="22">
        <v>3298128</v>
      </c>
      <c r="AT47" s="22">
        <v>1846440</v>
      </c>
      <c r="AU47" s="22">
        <v>0</v>
      </c>
      <c r="AV47" s="22">
        <v>858902</v>
      </c>
      <c r="AW47" s="22">
        <v>18803</v>
      </c>
      <c r="AX47" s="22">
        <v>0</v>
      </c>
      <c r="AY47" s="22">
        <v>232958</v>
      </c>
      <c r="AZ47" s="22">
        <v>114698</v>
      </c>
      <c r="BA47" s="22">
        <v>0</v>
      </c>
      <c r="BB47" s="22">
        <v>12184744</v>
      </c>
      <c r="BC47" s="22">
        <v>0</v>
      </c>
      <c r="BD47" s="22">
        <v>0</v>
      </c>
      <c r="BE47" s="22">
        <v>0</v>
      </c>
      <c r="BF47" s="22">
        <v>441089</v>
      </c>
      <c r="BG47" s="22">
        <v>2484694</v>
      </c>
      <c r="BH47" s="22">
        <v>139335</v>
      </c>
      <c r="BI47" s="22">
        <v>472839</v>
      </c>
      <c r="BJ47" s="22">
        <v>0</v>
      </c>
      <c r="BK47" s="22">
        <v>215320</v>
      </c>
      <c r="BL47" s="22">
        <v>0</v>
      </c>
      <c r="BM47" s="22">
        <v>105820</v>
      </c>
      <c r="BN47" s="22">
        <v>91470</v>
      </c>
      <c r="BO47" s="22">
        <v>432402</v>
      </c>
      <c r="BP47" s="22">
        <v>791018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22">
        <v>661155</v>
      </c>
      <c r="BW47" s="22">
        <v>48276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24901162</v>
      </c>
      <c r="CD47" s="22">
        <v>7047267</v>
      </c>
    </row>
    <row r="48" spans="1:8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68626238</v>
      </c>
      <c r="F48" s="22">
        <v>3895</v>
      </c>
      <c r="G48" s="22">
        <v>68634</v>
      </c>
      <c r="H48" s="22">
        <v>0</v>
      </c>
      <c r="I48" s="22">
        <v>0</v>
      </c>
      <c r="J48" s="22">
        <v>741251</v>
      </c>
      <c r="K48" s="22">
        <v>-3430</v>
      </c>
      <c r="L48" s="22">
        <v>0</v>
      </c>
      <c r="M48" s="22">
        <v>48359</v>
      </c>
      <c r="N48" s="22">
        <v>0</v>
      </c>
      <c r="O48" s="22">
        <v>115627</v>
      </c>
      <c r="P48" s="22">
        <v>1267538</v>
      </c>
      <c r="Q48" s="22">
        <v>83088</v>
      </c>
      <c r="R48" s="22">
        <v>0</v>
      </c>
      <c r="S48" s="22">
        <v>0</v>
      </c>
      <c r="T48" s="22">
        <v>0</v>
      </c>
      <c r="U48" s="22">
        <v>1327768</v>
      </c>
      <c r="V48" s="22">
        <v>711163</v>
      </c>
      <c r="W48" s="22">
        <v>768016</v>
      </c>
      <c r="X48" s="22">
        <v>3116</v>
      </c>
      <c r="Y48" s="22">
        <v>585598</v>
      </c>
      <c r="Z48" s="22">
        <v>0</v>
      </c>
      <c r="AA48" s="22">
        <v>9710</v>
      </c>
      <c r="AB48" s="22">
        <v>0</v>
      </c>
      <c r="AC48" s="22">
        <v>245067</v>
      </c>
      <c r="AD48" s="22">
        <v>179848</v>
      </c>
      <c r="AE48" s="22">
        <v>0</v>
      </c>
      <c r="AF48" s="22">
        <v>0</v>
      </c>
      <c r="AG48" s="22">
        <v>0</v>
      </c>
      <c r="AH48" s="22">
        <v>0</v>
      </c>
      <c r="AI48" s="22">
        <v>127118</v>
      </c>
      <c r="AJ48" s="22">
        <v>4532874</v>
      </c>
      <c r="AK48" s="22">
        <v>134530</v>
      </c>
      <c r="AL48" s="22">
        <v>0</v>
      </c>
      <c r="AM48" s="22">
        <v>0</v>
      </c>
      <c r="AN48" s="22">
        <v>2357067</v>
      </c>
      <c r="AO48" s="22">
        <v>0</v>
      </c>
      <c r="AP48" s="22">
        <v>0</v>
      </c>
      <c r="AQ48" s="22">
        <v>81933075</v>
      </c>
      <c r="AR48" s="22">
        <v>805875</v>
      </c>
      <c r="AS48" s="22">
        <v>6769794</v>
      </c>
      <c r="AT48" s="22">
        <v>0</v>
      </c>
      <c r="AU48" s="22">
        <v>0</v>
      </c>
      <c r="AV48" s="22">
        <v>1562169</v>
      </c>
      <c r="AW48" s="22">
        <v>8872</v>
      </c>
      <c r="AX48" s="22">
        <v>0</v>
      </c>
      <c r="AY48" s="22">
        <v>695589</v>
      </c>
      <c r="AZ48" s="22">
        <v>0</v>
      </c>
      <c r="BA48" s="22">
        <v>6115708</v>
      </c>
      <c r="BB48" s="22">
        <v>13734594</v>
      </c>
      <c r="BC48" s="22">
        <v>158043</v>
      </c>
      <c r="BD48" s="22">
        <v>0</v>
      </c>
      <c r="BE48" s="22">
        <v>215078</v>
      </c>
      <c r="BF48" s="22">
        <v>0</v>
      </c>
      <c r="BG48" s="22">
        <v>2258640</v>
      </c>
      <c r="BH48" s="22">
        <v>3445900</v>
      </c>
      <c r="BI48" s="22">
        <v>2082061</v>
      </c>
      <c r="BJ48" s="22">
        <v>219978</v>
      </c>
      <c r="BK48" s="22">
        <v>1183085</v>
      </c>
      <c r="BL48" s="22">
        <v>0</v>
      </c>
      <c r="BM48" s="22">
        <v>4434</v>
      </c>
      <c r="BN48" s="22">
        <v>0</v>
      </c>
      <c r="BO48" s="22">
        <v>828643</v>
      </c>
      <c r="BP48" s="22">
        <v>697878</v>
      </c>
      <c r="BQ48" s="22">
        <v>0</v>
      </c>
      <c r="BR48" s="22">
        <v>0</v>
      </c>
      <c r="BS48" s="22">
        <v>0</v>
      </c>
      <c r="BT48" s="22">
        <v>0</v>
      </c>
      <c r="BU48" s="22">
        <v>1547048</v>
      </c>
      <c r="BV48" s="22">
        <v>9314726</v>
      </c>
      <c r="BW48" s="22">
        <v>828064</v>
      </c>
      <c r="BX48" s="22">
        <v>0</v>
      </c>
      <c r="BY48" s="22">
        <v>0</v>
      </c>
      <c r="BZ48" s="22">
        <v>1880997</v>
      </c>
      <c r="CA48" s="22">
        <v>0</v>
      </c>
      <c r="CB48" s="22">
        <v>0</v>
      </c>
      <c r="CC48" s="22">
        <v>54357176</v>
      </c>
      <c r="CD48" s="22">
        <v>27575899</v>
      </c>
    </row>
    <row r="49" spans="1:8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14287633</v>
      </c>
      <c r="F49" s="22">
        <v>4036</v>
      </c>
      <c r="G49" s="22">
        <v>2511580</v>
      </c>
      <c r="H49" s="22">
        <v>128286</v>
      </c>
      <c r="I49" s="22">
        <v>0</v>
      </c>
      <c r="J49" s="22">
        <v>485278</v>
      </c>
      <c r="K49" s="22">
        <v>0</v>
      </c>
      <c r="L49" s="22">
        <v>0</v>
      </c>
      <c r="M49" s="22">
        <v>85878</v>
      </c>
      <c r="N49" s="22">
        <v>0</v>
      </c>
      <c r="O49" s="22">
        <v>0</v>
      </c>
      <c r="P49" s="22">
        <v>5880036</v>
      </c>
      <c r="Q49" s="22">
        <v>0</v>
      </c>
      <c r="R49" s="22">
        <v>23563</v>
      </c>
      <c r="S49" s="22">
        <v>0</v>
      </c>
      <c r="T49" s="22">
        <v>0</v>
      </c>
      <c r="U49" s="22">
        <v>98088</v>
      </c>
      <c r="V49" s="22">
        <v>412584</v>
      </c>
      <c r="W49" s="22">
        <v>362018</v>
      </c>
      <c r="X49" s="22">
        <v>0</v>
      </c>
      <c r="Y49" s="22">
        <v>341367</v>
      </c>
      <c r="Z49" s="22">
        <v>0</v>
      </c>
      <c r="AA49" s="22">
        <v>1410</v>
      </c>
      <c r="AB49" s="22">
        <v>0</v>
      </c>
      <c r="AC49" s="22">
        <v>390275</v>
      </c>
      <c r="AD49" s="22">
        <v>331901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536464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25880397</v>
      </c>
      <c r="AR49" s="22">
        <v>390431</v>
      </c>
      <c r="AS49" s="22">
        <v>3084807</v>
      </c>
      <c r="AT49" s="22">
        <v>134428</v>
      </c>
      <c r="AU49" s="22">
        <v>0</v>
      </c>
      <c r="AV49" s="22">
        <v>1413284</v>
      </c>
      <c r="AW49" s="22">
        <v>100243</v>
      </c>
      <c r="AX49" s="22">
        <v>0</v>
      </c>
      <c r="AY49" s="22">
        <v>459260</v>
      </c>
      <c r="AZ49" s="22">
        <v>81870</v>
      </c>
      <c r="BA49" s="22">
        <v>0</v>
      </c>
      <c r="BB49" s="22">
        <v>13619247</v>
      </c>
      <c r="BC49" s="22">
        <v>37494</v>
      </c>
      <c r="BD49" s="22">
        <v>114139</v>
      </c>
      <c r="BE49" s="22">
        <v>0</v>
      </c>
      <c r="BF49" s="22">
        <v>0</v>
      </c>
      <c r="BG49" s="22">
        <v>120150</v>
      </c>
      <c r="BH49" s="22">
        <v>143155</v>
      </c>
      <c r="BI49" s="22">
        <v>966621</v>
      </c>
      <c r="BJ49" s="22">
        <v>0</v>
      </c>
      <c r="BK49" s="22">
        <v>411768</v>
      </c>
      <c r="BL49" s="22">
        <v>0</v>
      </c>
      <c r="BM49" s="22">
        <v>8000</v>
      </c>
      <c r="BN49" s="22">
        <v>0</v>
      </c>
      <c r="BO49" s="22">
        <v>917154</v>
      </c>
      <c r="BP49" s="22">
        <v>895699</v>
      </c>
      <c r="BQ49" s="22">
        <v>0</v>
      </c>
      <c r="BR49" s="22">
        <v>0</v>
      </c>
      <c r="BS49" s="22">
        <v>0</v>
      </c>
      <c r="BT49" s="22">
        <v>0</v>
      </c>
      <c r="BU49" s="22">
        <v>949064</v>
      </c>
      <c r="BV49" s="22">
        <v>0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23846814</v>
      </c>
      <c r="CD49" s="22">
        <v>2033583</v>
      </c>
    </row>
    <row r="50" spans="1:8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29676490</v>
      </c>
      <c r="F50" s="22">
        <v>0</v>
      </c>
      <c r="G50" s="22">
        <v>2224816</v>
      </c>
      <c r="H50" s="22">
        <v>0</v>
      </c>
      <c r="I50" s="22">
        <v>156047</v>
      </c>
      <c r="J50" s="22">
        <v>416072</v>
      </c>
      <c r="K50" s="22">
        <v>0</v>
      </c>
      <c r="L50" s="22">
        <v>0</v>
      </c>
      <c r="M50" s="22">
        <v>740</v>
      </c>
      <c r="N50" s="22">
        <v>0</v>
      </c>
      <c r="O50" s="22">
        <v>0</v>
      </c>
      <c r="P50" s="22">
        <v>6078172</v>
      </c>
      <c r="Q50" s="22">
        <v>0</v>
      </c>
      <c r="R50" s="22">
        <v>0</v>
      </c>
      <c r="S50" s="22">
        <v>0</v>
      </c>
      <c r="T50" s="22">
        <v>0</v>
      </c>
      <c r="U50" s="22">
        <v>913527</v>
      </c>
      <c r="V50" s="22">
        <v>100482</v>
      </c>
      <c r="W50" s="22">
        <v>73712</v>
      </c>
      <c r="X50" s="22">
        <v>0</v>
      </c>
      <c r="Y50" s="22">
        <v>459356</v>
      </c>
      <c r="Z50" s="22">
        <v>0</v>
      </c>
      <c r="AA50" s="22">
        <v>2225</v>
      </c>
      <c r="AB50" s="22">
        <v>0</v>
      </c>
      <c r="AC50" s="22">
        <v>356960</v>
      </c>
      <c r="AD50" s="22">
        <v>472675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2400305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43331579</v>
      </c>
      <c r="AR50" s="22">
        <v>928294</v>
      </c>
      <c r="AS50" s="22">
        <v>4300063</v>
      </c>
      <c r="AT50" s="22">
        <v>0</v>
      </c>
      <c r="AU50" s="22">
        <v>601603</v>
      </c>
      <c r="AV50" s="22">
        <v>1275997</v>
      </c>
      <c r="AW50" s="22">
        <v>43590</v>
      </c>
      <c r="AX50" s="22">
        <v>0</v>
      </c>
      <c r="AY50" s="22">
        <v>166776</v>
      </c>
      <c r="AZ50" s="22">
        <v>0</v>
      </c>
      <c r="BA50" s="22">
        <v>0</v>
      </c>
      <c r="BB50" s="22">
        <v>30150453</v>
      </c>
      <c r="BC50" s="22">
        <v>0</v>
      </c>
      <c r="BD50" s="22">
        <v>0</v>
      </c>
      <c r="BE50" s="22">
        <v>0</v>
      </c>
      <c r="BF50" s="22">
        <v>0</v>
      </c>
      <c r="BG50" s="22">
        <v>791284</v>
      </c>
      <c r="BH50" s="22">
        <v>770103</v>
      </c>
      <c r="BI50" s="22">
        <v>807568</v>
      </c>
      <c r="BJ50" s="22">
        <v>87076</v>
      </c>
      <c r="BK50" s="22">
        <v>570692</v>
      </c>
      <c r="BL50" s="22">
        <v>0</v>
      </c>
      <c r="BM50" s="22">
        <v>53026</v>
      </c>
      <c r="BN50" s="22">
        <v>0</v>
      </c>
      <c r="BO50" s="22">
        <v>1140626</v>
      </c>
      <c r="BP50" s="22">
        <v>1144745</v>
      </c>
      <c r="BQ50" s="22">
        <v>0</v>
      </c>
      <c r="BR50" s="22">
        <v>0</v>
      </c>
      <c r="BS50" s="22">
        <v>0</v>
      </c>
      <c r="BT50" s="22">
        <v>0</v>
      </c>
      <c r="BU50" s="22">
        <v>0</v>
      </c>
      <c r="BV50" s="22">
        <v>4623408</v>
      </c>
      <c r="BW50" s="22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47455304</v>
      </c>
      <c r="CD50" s="22">
        <v>-4123725</v>
      </c>
    </row>
    <row r="51" spans="1:8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14371340</v>
      </c>
      <c r="F51" s="22">
        <v>0</v>
      </c>
      <c r="G51" s="22">
        <v>964550</v>
      </c>
      <c r="H51" s="22">
        <v>0</v>
      </c>
      <c r="I51" s="22">
        <v>0</v>
      </c>
      <c r="J51" s="22">
        <v>117524</v>
      </c>
      <c r="K51" s="22">
        <v>7392</v>
      </c>
      <c r="L51" s="22">
        <v>0</v>
      </c>
      <c r="M51" s="22">
        <v>99314</v>
      </c>
      <c r="N51" s="22">
        <v>0</v>
      </c>
      <c r="O51" s="22">
        <v>0</v>
      </c>
      <c r="P51" s="22">
        <v>2402889</v>
      </c>
      <c r="Q51" s="22">
        <v>0</v>
      </c>
      <c r="R51" s="22">
        <v>0</v>
      </c>
      <c r="S51" s="22">
        <v>0</v>
      </c>
      <c r="T51" s="22">
        <v>0</v>
      </c>
      <c r="U51" s="22">
        <v>4327698</v>
      </c>
      <c r="V51" s="22">
        <v>0</v>
      </c>
      <c r="W51" s="22">
        <v>0</v>
      </c>
      <c r="X51" s="22">
        <v>0</v>
      </c>
      <c r="Y51" s="22">
        <v>571185</v>
      </c>
      <c r="Z51" s="22">
        <v>0</v>
      </c>
      <c r="AA51" s="22">
        <v>0</v>
      </c>
      <c r="AB51" s="22">
        <v>0</v>
      </c>
      <c r="AC51" s="22">
        <v>72183</v>
      </c>
      <c r="AD51" s="22">
        <v>218536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16225</v>
      </c>
      <c r="AK51" s="22">
        <v>37784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23206620</v>
      </c>
      <c r="AR51" s="22">
        <v>371098</v>
      </c>
      <c r="AS51" s="22">
        <v>3592280</v>
      </c>
      <c r="AT51" s="22">
        <v>0</v>
      </c>
      <c r="AU51" s="22">
        <v>0</v>
      </c>
      <c r="AV51" s="22">
        <v>679925</v>
      </c>
      <c r="AW51" s="22">
        <v>197757</v>
      </c>
      <c r="AX51" s="22">
        <v>0</v>
      </c>
      <c r="AY51" s="22">
        <v>199621</v>
      </c>
      <c r="AZ51" s="22">
        <v>0</v>
      </c>
      <c r="BA51" s="22">
        <v>0</v>
      </c>
      <c r="BB51" s="22">
        <v>10781352</v>
      </c>
      <c r="BC51" s="22">
        <v>0</v>
      </c>
      <c r="BD51" s="22">
        <v>0</v>
      </c>
      <c r="BE51" s="22">
        <v>0</v>
      </c>
      <c r="BF51" s="22">
        <v>0</v>
      </c>
      <c r="BG51" s="22">
        <v>388828</v>
      </c>
      <c r="BH51" s="22">
        <v>0</v>
      </c>
      <c r="BI51" s="22">
        <v>0</v>
      </c>
      <c r="BJ51" s="22">
        <v>0</v>
      </c>
      <c r="BK51" s="22">
        <v>571185</v>
      </c>
      <c r="BL51" s="22">
        <v>0</v>
      </c>
      <c r="BM51" s="22">
        <v>0</v>
      </c>
      <c r="BN51" s="22">
        <v>0</v>
      </c>
      <c r="BO51" s="22">
        <v>639804</v>
      </c>
      <c r="BP51" s="22">
        <v>929778</v>
      </c>
      <c r="BQ51" s="22">
        <v>0</v>
      </c>
      <c r="BR51" s="22">
        <v>0</v>
      </c>
      <c r="BS51" s="22">
        <v>0</v>
      </c>
      <c r="BT51" s="22">
        <v>412864</v>
      </c>
      <c r="BU51" s="22">
        <v>0</v>
      </c>
      <c r="BV51" s="22">
        <v>202240</v>
      </c>
      <c r="BW51" s="22">
        <v>32832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18999564</v>
      </c>
      <c r="CD51" s="22">
        <v>4207056</v>
      </c>
    </row>
    <row r="52" spans="1:8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47975054</v>
      </c>
      <c r="F52" s="22">
        <v>1729</v>
      </c>
      <c r="G52" s="22">
        <v>639712</v>
      </c>
      <c r="H52" s="22">
        <v>0</v>
      </c>
      <c r="I52" s="22">
        <v>575289</v>
      </c>
      <c r="J52" s="22">
        <v>2161008</v>
      </c>
      <c r="K52" s="22">
        <v>37700</v>
      </c>
      <c r="L52" s="22">
        <v>0</v>
      </c>
      <c r="M52" s="22">
        <v>2375</v>
      </c>
      <c r="N52" s="22">
        <v>0</v>
      </c>
      <c r="O52" s="22">
        <v>0</v>
      </c>
      <c r="P52" s="22">
        <v>32134507</v>
      </c>
      <c r="Q52" s="22">
        <v>0</v>
      </c>
      <c r="R52" s="22">
        <v>133388</v>
      </c>
      <c r="S52" s="22">
        <v>126163</v>
      </c>
      <c r="T52" s="22">
        <v>0</v>
      </c>
      <c r="U52" s="22">
        <v>5463032</v>
      </c>
      <c r="V52" s="22">
        <v>2921897</v>
      </c>
      <c r="W52" s="22">
        <v>339700</v>
      </c>
      <c r="X52" s="22">
        <v>0</v>
      </c>
      <c r="Y52" s="22">
        <v>1749526</v>
      </c>
      <c r="Z52" s="22">
        <v>0</v>
      </c>
      <c r="AA52" s="22">
        <v>0</v>
      </c>
      <c r="AB52" s="22">
        <v>0</v>
      </c>
      <c r="AC52" s="22">
        <v>1532553</v>
      </c>
      <c r="AD52" s="22">
        <v>232499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764948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104328</v>
      </c>
      <c r="AQ52" s="22">
        <v>96895408</v>
      </c>
      <c r="AR52" s="22">
        <v>721337</v>
      </c>
      <c r="AS52" s="22">
        <v>8316159</v>
      </c>
      <c r="AT52" s="22">
        <v>0</v>
      </c>
      <c r="AU52" s="22">
        <v>1322120</v>
      </c>
      <c r="AV52" s="22">
        <v>6366631</v>
      </c>
      <c r="AW52" s="22">
        <v>50016</v>
      </c>
      <c r="AX52" s="22">
        <v>0</v>
      </c>
      <c r="AY52" s="22">
        <v>135459</v>
      </c>
      <c r="AZ52" s="22">
        <v>0</v>
      </c>
      <c r="BA52" s="22">
        <v>0</v>
      </c>
      <c r="BB52" s="22">
        <v>26908434</v>
      </c>
      <c r="BC52" s="22">
        <v>0</v>
      </c>
      <c r="BD52" s="22">
        <v>567723</v>
      </c>
      <c r="BE52" s="22">
        <v>177039</v>
      </c>
      <c r="BF52" s="22">
        <v>0</v>
      </c>
      <c r="BG52" s="22">
        <v>2421652</v>
      </c>
      <c r="BH52" s="22">
        <v>2174953</v>
      </c>
      <c r="BI52" s="22">
        <v>1372349</v>
      </c>
      <c r="BJ52" s="22">
        <v>191473</v>
      </c>
      <c r="BK52" s="22">
        <v>2153209</v>
      </c>
      <c r="BL52" s="22">
        <v>0</v>
      </c>
      <c r="BM52" s="22">
        <v>0</v>
      </c>
      <c r="BN52" s="22">
        <v>0</v>
      </c>
      <c r="BO52" s="22">
        <v>3991379</v>
      </c>
      <c r="BP52" s="22">
        <v>1741927</v>
      </c>
      <c r="BQ52" s="22">
        <v>0</v>
      </c>
      <c r="BR52" s="22">
        <v>0</v>
      </c>
      <c r="BS52" s="22">
        <v>0</v>
      </c>
      <c r="BT52" s="22">
        <v>0</v>
      </c>
      <c r="BU52" s="22">
        <v>3709</v>
      </c>
      <c r="BV52" s="22">
        <v>4397868</v>
      </c>
      <c r="BW52" s="22">
        <v>357303</v>
      </c>
      <c r="BX52" s="22">
        <v>0</v>
      </c>
      <c r="BY52" s="22">
        <v>0</v>
      </c>
      <c r="BZ52" s="22">
        <v>0</v>
      </c>
      <c r="CA52" s="22">
        <v>0</v>
      </c>
      <c r="CB52" s="22">
        <v>2936710</v>
      </c>
      <c r="CC52" s="22">
        <v>66307450</v>
      </c>
      <c r="CD52" s="22">
        <v>30587958</v>
      </c>
    </row>
    <row r="53" spans="1:8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12849666</v>
      </c>
      <c r="F53" s="22">
        <v>12538</v>
      </c>
      <c r="G53" s="22">
        <v>12143</v>
      </c>
      <c r="H53" s="22">
        <v>1103812</v>
      </c>
      <c r="I53" s="22">
        <v>0</v>
      </c>
      <c r="J53" s="22">
        <v>110604</v>
      </c>
      <c r="K53" s="22">
        <v>392089</v>
      </c>
      <c r="L53" s="22">
        <v>0</v>
      </c>
      <c r="M53" s="22">
        <v>18102</v>
      </c>
      <c r="N53" s="22">
        <v>0</v>
      </c>
      <c r="O53" s="22">
        <v>0</v>
      </c>
      <c r="P53" s="22">
        <v>2946184</v>
      </c>
      <c r="Q53" s="22">
        <v>0</v>
      </c>
      <c r="R53" s="22">
        <v>0</v>
      </c>
      <c r="S53" s="22">
        <v>0</v>
      </c>
      <c r="T53" s="22">
        <v>0</v>
      </c>
      <c r="U53" s="22">
        <v>2158218</v>
      </c>
      <c r="V53" s="22">
        <v>223698</v>
      </c>
      <c r="W53" s="22">
        <v>32120</v>
      </c>
      <c r="X53" s="22">
        <v>0</v>
      </c>
      <c r="Y53" s="22">
        <v>82107</v>
      </c>
      <c r="Z53" s="22">
        <v>0</v>
      </c>
      <c r="AA53" s="22">
        <v>0</v>
      </c>
      <c r="AB53" s="22">
        <v>0</v>
      </c>
      <c r="AC53" s="22">
        <v>10962</v>
      </c>
      <c r="AD53" s="22">
        <v>286835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26204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20265282</v>
      </c>
      <c r="AR53" s="22">
        <v>286549</v>
      </c>
      <c r="AS53" s="22">
        <v>2445853</v>
      </c>
      <c r="AT53" s="22">
        <v>45755</v>
      </c>
      <c r="AU53" s="22">
        <v>0</v>
      </c>
      <c r="AV53" s="22">
        <v>833973</v>
      </c>
      <c r="AW53" s="22">
        <v>355966</v>
      </c>
      <c r="AX53" s="22">
        <v>0</v>
      </c>
      <c r="AY53" s="22">
        <v>155164</v>
      </c>
      <c r="AZ53" s="22">
        <v>0</v>
      </c>
      <c r="BA53" s="22">
        <v>1591318</v>
      </c>
      <c r="BB53" s="22">
        <v>8839735</v>
      </c>
      <c r="BC53" s="22">
        <v>0</v>
      </c>
      <c r="BD53" s="22">
        <v>0</v>
      </c>
      <c r="BE53" s="22">
        <v>0</v>
      </c>
      <c r="BF53" s="22">
        <v>0</v>
      </c>
      <c r="BG53" s="22">
        <v>2011758</v>
      </c>
      <c r="BH53" s="22">
        <v>1496730</v>
      </c>
      <c r="BI53" s="22">
        <v>628460</v>
      </c>
      <c r="BJ53" s="22">
        <v>0</v>
      </c>
      <c r="BK53" s="22">
        <v>92261</v>
      </c>
      <c r="BL53" s="22">
        <v>0</v>
      </c>
      <c r="BM53" s="22">
        <v>0</v>
      </c>
      <c r="BN53" s="22">
        <v>0</v>
      </c>
      <c r="BO53" s="22">
        <v>252606</v>
      </c>
      <c r="BP53" s="22">
        <v>606021</v>
      </c>
      <c r="BQ53" s="22">
        <v>0</v>
      </c>
      <c r="BR53" s="22">
        <v>0</v>
      </c>
      <c r="BS53" s="22">
        <v>0</v>
      </c>
      <c r="BT53" s="22">
        <v>0</v>
      </c>
      <c r="BU53" s="22">
        <v>38105</v>
      </c>
      <c r="BV53" s="22">
        <v>501411</v>
      </c>
      <c r="BW53" s="22">
        <v>542406</v>
      </c>
      <c r="BX53" s="22">
        <v>0</v>
      </c>
      <c r="BY53" s="22">
        <v>0</v>
      </c>
      <c r="BZ53" s="22">
        <v>0</v>
      </c>
      <c r="CA53" s="22">
        <v>0</v>
      </c>
      <c r="CB53" s="22">
        <v>415057</v>
      </c>
      <c r="CC53" s="22">
        <v>21139128</v>
      </c>
      <c r="CD53" s="22">
        <v>-873846</v>
      </c>
    </row>
    <row r="54" spans="1:8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15057402</v>
      </c>
      <c r="F54" s="22">
        <v>0</v>
      </c>
      <c r="G54" s="22">
        <v>955810</v>
      </c>
      <c r="H54" s="22">
        <v>0</v>
      </c>
      <c r="I54" s="22">
        <v>0</v>
      </c>
      <c r="J54" s="22">
        <v>527073</v>
      </c>
      <c r="K54" s="22">
        <v>0</v>
      </c>
      <c r="L54" s="22">
        <v>0</v>
      </c>
      <c r="M54" s="22">
        <v>0</v>
      </c>
      <c r="N54" s="22">
        <v>181125</v>
      </c>
      <c r="O54" s="22">
        <v>2246452</v>
      </c>
      <c r="P54" s="22">
        <v>4772046</v>
      </c>
      <c r="Q54" s="22">
        <v>1844887</v>
      </c>
      <c r="R54" s="22">
        <v>0</v>
      </c>
      <c r="S54" s="22">
        <v>0</v>
      </c>
      <c r="T54" s="22">
        <v>0</v>
      </c>
      <c r="U54" s="22">
        <v>3249480</v>
      </c>
      <c r="V54" s="22">
        <v>258501</v>
      </c>
      <c r="W54" s="22">
        <v>112982</v>
      </c>
      <c r="X54" s="22">
        <v>96470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349268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29651496</v>
      </c>
      <c r="AR54" s="22">
        <v>548719</v>
      </c>
      <c r="AS54" s="22">
        <v>4206917</v>
      </c>
      <c r="AT54" s="22">
        <v>0</v>
      </c>
      <c r="AU54" s="22">
        <v>0</v>
      </c>
      <c r="AV54" s="22">
        <v>1249891</v>
      </c>
      <c r="AW54" s="22">
        <v>0</v>
      </c>
      <c r="AX54" s="22">
        <v>0</v>
      </c>
      <c r="AY54" s="22">
        <v>0</v>
      </c>
      <c r="AZ54" s="22">
        <v>677270</v>
      </c>
      <c r="BA54" s="22">
        <v>3054794</v>
      </c>
      <c r="BB54" s="22">
        <v>9066785</v>
      </c>
      <c r="BC54" s="22">
        <v>2288038</v>
      </c>
      <c r="BD54" s="22">
        <v>0</v>
      </c>
      <c r="BE54" s="22">
        <v>0</v>
      </c>
      <c r="BF54" s="22">
        <v>0</v>
      </c>
      <c r="BG54" s="22">
        <v>1978408</v>
      </c>
      <c r="BH54" s="22">
        <v>512276</v>
      </c>
      <c r="BI54" s="22">
        <v>563949</v>
      </c>
      <c r="BJ54" s="22">
        <v>978668</v>
      </c>
      <c r="BK54" s="22">
        <v>73546</v>
      </c>
      <c r="BL54" s="22">
        <v>0</v>
      </c>
      <c r="BM54" s="22">
        <v>0</v>
      </c>
      <c r="BN54" s="22">
        <v>0</v>
      </c>
      <c r="BO54" s="22">
        <v>0</v>
      </c>
      <c r="BP54" s="22">
        <v>958921</v>
      </c>
      <c r="BQ54" s="22">
        <v>0</v>
      </c>
      <c r="BR54" s="22">
        <v>0</v>
      </c>
      <c r="BS54" s="22">
        <v>0</v>
      </c>
      <c r="BT54" s="22">
        <v>0</v>
      </c>
      <c r="BU54" s="22">
        <v>0</v>
      </c>
      <c r="BV54" s="22">
        <v>67683</v>
      </c>
      <c r="BW54" s="22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26225865</v>
      </c>
      <c r="CD54" s="22">
        <v>3425631</v>
      </c>
    </row>
    <row r="55" spans="1:8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13250300</v>
      </c>
      <c r="F55" s="22">
        <v>0</v>
      </c>
      <c r="G55" s="22">
        <v>130197</v>
      </c>
      <c r="H55" s="22">
        <v>0</v>
      </c>
      <c r="I55" s="22">
        <v>0</v>
      </c>
      <c r="J55" s="22">
        <v>0</v>
      </c>
      <c r="K55" s="22">
        <v>103150</v>
      </c>
      <c r="L55" s="22">
        <v>0</v>
      </c>
      <c r="M55" s="22">
        <v>0</v>
      </c>
      <c r="N55" s="22">
        <v>0</v>
      </c>
      <c r="O55" s="22">
        <v>0</v>
      </c>
      <c r="P55" s="22">
        <v>4533553</v>
      </c>
      <c r="Q55" s="22">
        <v>0</v>
      </c>
      <c r="R55" s="22">
        <v>0</v>
      </c>
      <c r="S55" s="22">
        <v>0</v>
      </c>
      <c r="T55" s="22">
        <v>0</v>
      </c>
      <c r="U55" s="22">
        <v>165367</v>
      </c>
      <c r="V55" s="22">
        <v>607473</v>
      </c>
      <c r="W55" s="22">
        <v>235289</v>
      </c>
      <c r="X55" s="22">
        <v>0</v>
      </c>
      <c r="Y55" s="22">
        <v>114508</v>
      </c>
      <c r="Z55" s="22">
        <v>0</v>
      </c>
      <c r="AA55" s="22">
        <v>0</v>
      </c>
      <c r="AB55" s="22">
        <v>0</v>
      </c>
      <c r="AC55" s="22">
        <v>13513</v>
      </c>
      <c r="AD55" s="22">
        <v>276347</v>
      </c>
      <c r="AE55" s="22">
        <v>3004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19432701</v>
      </c>
      <c r="AR55" s="22">
        <v>573642</v>
      </c>
      <c r="AS55" s="22">
        <v>1441759</v>
      </c>
      <c r="AT55" s="22">
        <v>0</v>
      </c>
      <c r="AU55" s="22">
        <v>0</v>
      </c>
      <c r="AV55" s="22">
        <v>0</v>
      </c>
      <c r="AW55" s="22">
        <v>478723</v>
      </c>
      <c r="AX55" s="22">
        <v>11532</v>
      </c>
      <c r="AY55" s="22">
        <v>15937</v>
      </c>
      <c r="AZ55" s="22">
        <v>39675</v>
      </c>
      <c r="BA55" s="22">
        <v>0</v>
      </c>
      <c r="BB55" s="22">
        <v>10120672</v>
      </c>
      <c r="BC55" s="22">
        <v>0</v>
      </c>
      <c r="BD55" s="22">
        <v>0</v>
      </c>
      <c r="BE55" s="22">
        <v>0</v>
      </c>
      <c r="BF55" s="22">
        <v>0</v>
      </c>
      <c r="BG55" s="22">
        <v>470241</v>
      </c>
      <c r="BH55" s="22">
        <v>250308</v>
      </c>
      <c r="BI55" s="22">
        <v>438111</v>
      </c>
      <c r="BJ55" s="22">
        <v>0</v>
      </c>
      <c r="BK55" s="22">
        <v>164006</v>
      </c>
      <c r="BL55" s="22">
        <v>0</v>
      </c>
      <c r="BM55" s="22">
        <v>4596</v>
      </c>
      <c r="BN55" s="22">
        <v>0</v>
      </c>
      <c r="BO55" s="22">
        <v>0</v>
      </c>
      <c r="BP55" s="22">
        <v>856888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548441</v>
      </c>
      <c r="BW55" s="22">
        <v>144657</v>
      </c>
      <c r="BX55" s="22">
        <v>0</v>
      </c>
      <c r="BY55" s="22">
        <v>6637</v>
      </c>
      <c r="BZ55" s="22">
        <v>0</v>
      </c>
      <c r="CA55" s="22">
        <v>0</v>
      </c>
      <c r="CB55" s="22">
        <v>778813</v>
      </c>
      <c r="CC55" s="22">
        <v>16344638</v>
      </c>
      <c r="CD55" s="22">
        <v>3088063</v>
      </c>
    </row>
    <row r="56" spans="1:8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28709878</v>
      </c>
      <c r="F56" s="22">
        <v>0</v>
      </c>
      <c r="G56" s="22">
        <v>2493784</v>
      </c>
      <c r="H56" s="22">
        <v>0</v>
      </c>
      <c r="I56" s="22">
        <v>181456</v>
      </c>
      <c r="J56" s="22">
        <v>160835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6796616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595012</v>
      </c>
      <c r="AD56" s="22">
        <v>187726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35915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39161222</v>
      </c>
      <c r="AR56" s="22">
        <v>610979</v>
      </c>
      <c r="AS56" s="22">
        <v>6516056</v>
      </c>
      <c r="AT56" s="22">
        <v>0</v>
      </c>
      <c r="AU56" s="22">
        <v>326395</v>
      </c>
      <c r="AV56" s="22">
        <v>1247696</v>
      </c>
      <c r="AW56" s="22">
        <v>34052</v>
      </c>
      <c r="AX56" s="22">
        <v>0</v>
      </c>
      <c r="AY56" s="22">
        <v>126043</v>
      </c>
      <c r="AZ56" s="22">
        <v>0</v>
      </c>
      <c r="BA56" s="22">
        <v>0</v>
      </c>
      <c r="BB56" s="22">
        <v>24771334</v>
      </c>
      <c r="BC56" s="22">
        <v>300595</v>
      </c>
      <c r="BD56" s="22">
        <v>0</v>
      </c>
      <c r="BE56" s="22">
        <v>0</v>
      </c>
      <c r="BF56" s="22">
        <v>0</v>
      </c>
      <c r="BG56" s="22">
        <v>0</v>
      </c>
      <c r="BH56" s="22">
        <v>0</v>
      </c>
      <c r="BI56" s="22">
        <v>213935</v>
      </c>
      <c r="BJ56" s="22">
        <v>0</v>
      </c>
      <c r="BK56" s="22">
        <v>465771</v>
      </c>
      <c r="BL56" s="22">
        <v>0</v>
      </c>
      <c r="BM56" s="22">
        <v>12480</v>
      </c>
      <c r="BN56" s="22">
        <v>0</v>
      </c>
      <c r="BO56" s="22">
        <v>974864</v>
      </c>
      <c r="BP56" s="22">
        <v>854884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22">
        <v>1357571</v>
      </c>
      <c r="BW56" s="22">
        <v>640536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38453191</v>
      </c>
      <c r="CD56" s="22">
        <v>708031</v>
      </c>
    </row>
    <row r="57" spans="1:8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32278300</v>
      </c>
      <c r="F57" s="22">
        <v>0</v>
      </c>
      <c r="G57" s="22">
        <v>74813</v>
      </c>
      <c r="H57" s="22">
        <v>2028023</v>
      </c>
      <c r="I57" s="22">
        <v>0</v>
      </c>
      <c r="J57" s="22">
        <v>167004</v>
      </c>
      <c r="K57" s="22">
        <v>5000</v>
      </c>
      <c r="L57" s="22">
        <v>0</v>
      </c>
      <c r="M57" s="22">
        <v>194977</v>
      </c>
      <c r="N57" s="22">
        <v>190103</v>
      </c>
      <c r="O57" s="22">
        <v>6484</v>
      </c>
      <c r="P57" s="22">
        <v>607705</v>
      </c>
      <c r="Q57" s="22">
        <v>0</v>
      </c>
      <c r="R57" s="22">
        <v>0</v>
      </c>
      <c r="S57" s="22">
        <v>0</v>
      </c>
      <c r="T57" s="22">
        <v>0</v>
      </c>
      <c r="U57" s="22">
        <v>1595772</v>
      </c>
      <c r="V57" s="22">
        <v>153031</v>
      </c>
      <c r="W57" s="22">
        <v>140910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328769</v>
      </c>
      <c r="AD57" s="22">
        <v>424482</v>
      </c>
      <c r="AE57" s="22">
        <v>0</v>
      </c>
      <c r="AF57" s="22">
        <v>0</v>
      </c>
      <c r="AG57" s="22">
        <v>0</v>
      </c>
      <c r="AH57" s="22">
        <v>10102</v>
      </c>
      <c r="AI57" s="22">
        <v>6880</v>
      </c>
      <c r="AJ57" s="22">
        <v>92793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38305148</v>
      </c>
      <c r="AR57" s="22">
        <v>515343</v>
      </c>
      <c r="AS57" s="22">
        <v>5284709</v>
      </c>
      <c r="AT57" s="22">
        <v>0</v>
      </c>
      <c r="AU57" s="22">
        <v>0</v>
      </c>
      <c r="AV57" s="22">
        <v>850700</v>
      </c>
      <c r="AW57" s="22">
        <v>244070</v>
      </c>
      <c r="AX57" s="22">
        <v>0</v>
      </c>
      <c r="AY57" s="22">
        <v>305485</v>
      </c>
      <c r="AZ57" s="22">
        <v>339779</v>
      </c>
      <c r="BA57" s="22">
        <v>470453</v>
      </c>
      <c r="BB57" s="22">
        <v>10403820</v>
      </c>
      <c r="BC57" s="22">
        <v>115279</v>
      </c>
      <c r="BD57" s="22">
        <v>0</v>
      </c>
      <c r="BE57" s="22">
        <v>0</v>
      </c>
      <c r="BF57" s="22">
        <v>0</v>
      </c>
      <c r="BG57" s="22">
        <v>2516399</v>
      </c>
      <c r="BH57" s="22">
        <v>373717</v>
      </c>
      <c r="BI57" s="22">
        <v>698556</v>
      </c>
      <c r="BJ57" s="22">
        <v>0</v>
      </c>
      <c r="BK57" s="22">
        <v>79466</v>
      </c>
      <c r="BL57" s="22">
        <v>0</v>
      </c>
      <c r="BM57" s="22">
        <v>0</v>
      </c>
      <c r="BN57" s="22">
        <v>0</v>
      </c>
      <c r="BO57" s="22">
        <v>571253</v>
      </c>
      <c r="BP57" s="22">
        <v>1663006</v>
      </c>
      <c r="BQ57" s="22">
        <v>0</v>
      </c>
      <c r="BR57" s="22">
        <v>0</v>
      </c>
      <c r="BS57" s="22">
        <v>0</v>
      </c>
      <c r="BT57" s="22">
        <v>137610</v>
      </c>
      <c r="BU57" s="22">
        <v>1681250</v>
      </c>
      <c r="BV57" s="22">
        <v>192478</v>
      </c>
      <c r="BW57" s="22">
        <v>155326</v>
      </c>
      <c r="BX57" s="22">
        <v>0</v>
      </c>
      <c r="BY57" s="22">
        <v>0</v>
      </c>
      <c r="BZ57" s="22">
        <v>0</v>
      </c>
      <c r="CA57" s="22">
        <v>0</v>
      </c>
      <c r="CB57" s="22">
        <v>30704503</v>
      </c>
      <c r="CC57" s="22">
        <v>57303202</v>
      </c>
      <c r="CD57" s="22">
        <v>-18998054</v>
      </c>
    </row>
    <row r="58" spans="1:8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14944770</v>
      </c>
      <c r="F58" s="22">
        <v>0</v>
      </c>
      <c r="G58" s="22">
        <v>780548</v>
      </c>
      <c r="H58" s="22">
        <v>0</v>
      </c>
      <c r="I58" s="22">
        <v>0</v>
      </c>
      <c r="J58" s="22">
        <v>10261</v>
      </c>
      <c r="K58" s="22">
        <v>0</v>
      </c>
      <c r="L58" s="22">
        <v>12000</v>
      </c>
      <c r="M58" s="22">
        <v>0</v>
      </c>
      <c r="N58" s="22">
        <v>163</v>
      </c>
      <c r="O58" s="22">
        <v>0</v>
      </c>
      <c r="P58" s="22">
        <v>2485603</v>
      </c>
      <c r="Q58" s="22">
        <v>186751</v>
      </c>
      <c r="R58" s="22">
        <v>0</v>
      </c>
      <c r="S58" s="22">
        <v>0</v>
      </c>
      <c r="T58" s="22">
        <v>0</v>
      </c>
      <c r="U58" s="22">
        <v>1431323</v>
      </c>
      <c r="V58" s="22">
        <v>17256</v>
      </c>
      <c r="W58" s="22">
        <v>0</v>
      </c>
      <c r="X58" s="22">
        <v>0</v>
      </c>
      <c r="Y58" s="22">
        <v>120058</v>
      </c>
      <c r="Z58" s="22">
        <v>0</v>
      </c>
      <c r="AA58" s="22">
        <v>0</v>
      </c>
      <c r="AB58" s="22">
        <v>0</v>
      </c>
      <c r="AC58" s="22">
        <v>14167</v>
      </c>
      <c r="AD58" s="22">
        <v>247531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20250431</v>
      </c>
      <c r="AR58" s="22">
        <v>1157952</v>
      </c>
      <c r="AS58" s="22">
        <v>1778332</v>
      </c>
      <c r="AT58" s="22">
        <v>0</v>
      </c>
      <c r="AU58" s="22">
        <v>0</v>
      </c>
      <c r="AV58" s="22">
        <v>664414</v>
      </c>
      <c r="AW58" s="22">
        <v>22939</v>
      </c>
      <c r="AX58" s="22">
        <v>19453</v>
      </c>
      <c r="AY58" s="22">
        <v>22800</v>
      </c>
      <c r="AZ58" s="22">
        <v>134947</v>
      </c>
      <c r="BA58" s="22">
        <v>0</v>
      </c>
      <c r="BB58" s="22">
        <v>9860025</v>
      </c>
      <c r="BC58" s="22">
        <v>489879</v>
      </c>
      <c r="BD58" s="22">
        <v>0</v>
      </c>
      <c r="BE58" s="22">
        <v>71461</v>
      </c>
      <c r="BF58" s="22">
        <v>0</v>
      </c>
      <c r="BG58" s="22">
        <v>1876420</v>
      </c>
      <c r="BH58" s="22">
        <v>42494</v>
      </c>
      <c r="BI58" s="22">
        <v>205824</v>
      </c>
      <c r="BJ58" s="22">
        <v>0</v>
      </c>
      <c r="BK58" s="22">
        <v>150072</v>
      </c>
      <c r="BL58" s="22">
        <v>0</v>
      </c>
      <c r="BM58" s="22">
        <v>0</v>
      </c>
      <c r="BN58" s="22">
        <v>0</v>
      </c>
      <c r="BO58" s="22">
        <v>180561</v>
      </c>
      <c r="BP58" s="22">
        <v>1088023</v>
      </c>
      <c r="BQ58" s="22">
        <v>0</v>
      </c>
      <c r="BR58" s="22">
        <v>0</v>
      </c>
      <c r="BS58" s="22">
        <v>0</v>
      </c>
      <c r="BT58" s="22">
        <v>0</v>
      </c>
      <c r="BU58" s="22">
        <v>273568</v>
      </c>
      <c r="BV58" s="22">
        <v>0</v>
      </c>
      <c r="BW58" s="22">
        <v>107736</v>
      </c>
      <c r="BX58" s="22">
        <v>0</v>
      </c>
      <c r="BY58" s="22">
        <v>1105000</v>
      </c>
      <c r="BZ58" s="22">
        <v>0</v>
      </c>
      <c r="CA58" s="22">
        <v>0</v>
      </c>
      <c r="CB58" s="22">
        <v>0</v>
      </c>
      <c r="CC58" s="22">
        <v>19251900</v>
      </c>
      <c r="CD58" s="22">
        <v>998531</v>
      </c>
    </row>
    <row r="59" spans="1:8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25643106</v>
      </c>
      <c r="F59" s="22">
        <v>0</v>
      </c>
      <c r="G59" s="22">
        <v>1198891</v>
      </c>
      <c r="H59" s="22">
        <v>1366520</v>
      </c>
      <c r="I59" s="22">
        <v>0</v>
      </c>
      <c r="J59" s="22">
        <v>91172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81446</v>
      </c>
      <c r="Q59" s="22">
        <v>0</v>
      </c>
      <c r="R59" s="22">
        <v>0</v>
      </c>
      <c r="S59" s="22">
        <v>0</v>
      </c>
      <c r="T59" s="22">
        <v>0</v>
      </c>
      <c r="U59" s="22">
        <v>2280758</v>
      </c>
      <c r="V59" s="22">
        <v>2036120</v>
      </c>
      <c r="W59" s="22">
        <v>1636056</v>
      </c>
      <c r="X59" s="22">
        <v>0</v>
      </c>
      <c r="Y59" s="22">
        <v>103184</v>
      </c>
      <c r="Z59" s="22">
        <v>0</v>
      </c>
      <c r="AA59" s="22">
        <v>0</v>
      </c>
      <c r="AB59" s="22">
        <v>0</v>
      </c>
      <c r="AC59" s="22">
        <v>35307</v>
      </c>
      <c r="AD59" s="22">
        <v>306406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101520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34880486</v>
      </c>
      <c r="AR59" s="22">
        <v>6455931</v>
      </c>
      <c r="AS59" s="22">
        <v>3608541</v>
      </c>
      <c r="AT59" s="22">
        <v>365120</v>
      </c>
      <c r="AU59" s="22">
        <v>0</v>
      </c>
      <c r="AV59" s="22">
        <v>489403</v>
      </c>
      <c r="AW59" s="22">
        <v>0</v>
      </c>
      <c r="AX59" s="22">
        <v>0</v>
      </c>
      <c r="AY59" s="22">
        <v>0</v>
      </c>
      <c r="AZ59" s="22">
        <v>166173</v>
      </c>
      <c r="BA59" s="22">
        <v>1068695</v>
      </c>
      <c r="BB59" s="22">
        <v>10736607</v>
      </c>
      <c r="BC59" s="22">
        <v>0</v>
      </c>
      <c r="BD59" s="22">
        <v>0</v>
      </c>
      <c r="BE59" s="22">
        <v>152439</v>
      </c>
      <c r="BF59" s="22">
        <v>0</v>
      </c>
      <c r="BG59" s="22">
        <v>2294768</v>
      </c>
      <c r="BH59" s="22">
        <v>546198</v>
      </c>
      <c r="BI59" s="22">
        <v>2057550</v>
      </c>
      <c r="BJ59" s="22">
        <v>0</v>
      </c>
      <c r="BK59" s="22">
        <v>332028</v>
      </c>
      <c r="BL59" s="22">
        <v>0</v>
      </c>
      <c r="BM59" s="22">
        <v>0</v>
      </c>
      <c r="BN59" s="22">
        <v>444116</v>
      </c>
      <c r="BO59" s="22">
        <v>376958</v>
      </c>
      <c r="BP59" s="22">
        <v>1517042</v>
      </c>
      <c r="BQ59" s="22">
        <v>0</v>
      </c>
      <c r="BR59" s="22">
        <v>0</v>
      </c>
      <c r="BS59" s="22">
        <v>0</v>
      </c>
      <c r="BT59" s="22">
        <v>0</v>
      </c>
      <c r="BU59" s="22">
        <v>0</v>
      </c>
      <c r="BV59" s="22">
        <v>1426783</v>
      </c>
      <c r="BW59" s="22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32038352</v>
      </c>
      <c r="CD59" s="22">
        <v>2842134</v>
      </c>
    </row>
    <row r="60" spans="1:8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55528565</v>
      </c>
      <c r="F60" s="22">
        <v>0</v>
      </c>
      <c r="G60" s="22">
        <v>0</v>
      </c>
      <c r="H60" s="22">
        <v>0</v>
      </c>
      <c r="I60" s="22">
        <v>0</v>
      </c>
      <c r="J60" s="22">
        <v>1081047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45741</v>
      </c>
      <c r="Q60" s="22">
        <v>0</v>
      </c>
      <c r="R60" s="22">
        <v>0</v>
      </c>
      <c r="S60" s="22">
        <v>0</v>
      </c>
      <c r="T60" s="22">
        <v>0</v>
      </c>
      <c r="U60" s="22">
        <v>1822802</v>
      </c>
      <c r="V60" s="22">
        <v>6624584</v>
      </c>
      <c r="W60" s="22">
        <v>296463</v>
      </c>
      <c r="X60" s="22">
        <v>0</v>
      </c>
      <c r="Y60" s="22">
        <v>119098</v>
      </c>
      <c r="Z60" s="22">
        <v>1082418</v>
      </c>
      <c r="AA60" s="22">
        <v>0</v>
      </c>
      <c r="AB60" s="22">
        <v>646987</v>
      </c>
      <c r="AC60" s="22">
        <v>398251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444808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207340</v>
      </c>
      <c r="AQ60" s="22">
        <v>68298104</v>
      </c>
      <c r="AR60" s="22">
        <v>1430684</v>
      </c>
      <c r="AS60" s="22">
        <v>8224944</v>
      </c>
      <c r="AT60" s="22">
        <v>0</v>
      </c>
      <c r="AU60" s="22">
        <v>0</v>
      </c>
      <c r="AV60" s="22">
        <v>4511543</v>
      </c>
      <c r="AW60" s="22">
        <v>0</v>
      </c>
      <c r="AX60" s="22">
        <v>0</v>
      </c>
      <c r="AY60" s="22">
        <v>111869</v>
      </c>
      <c r="AZ60" s="22">
        <v>0</v>
      </c>
      <c r="BA60" s="22">
        <v>0</v>
      </c>
      <c r="BB60" s="22">
        <v>21917864</v>
      </c>
      <c r="BC60" s="22">
        <v>0</v>
      </c>
      <c r="BD60" s="22">
        <v>0</v>
      </c>
      <c r="BE60" s="22">
        <v>0</v>
      </c>
      <c r="BF60" s="22">
        <v>0</v>
      </c>
      <c r="BG60" s="22">
        <v>6974424</v>
      </c>
      <c r="BH60" s="22">
        <v>2206379</v>
      </c>
      <c r="BI60" s="22">
        <v>809027</v>
      </c>
      <c r="BJ60" s="22">
        <v>0</v>
      </c>
      <c r="BK60" s="22">
        <v>155670</v>
      </c>
      <c r="BL60" s="22">
        <v>3131196</v>
      </c>
      <c r="BM60" s="22">
        <v>0</v>
      </c>
      <c r="BN60" s="22">
        <v>2548944</v>
      </c>
      <c r="BO60" s="22">
        <v>913197</v>
      </c>
      <c r="BP60" s="22">
        <v>0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22">
        <v>11743868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276759</v>
      </c>
      <c r="CC60" s="22">
        <v>64956368</v>
      </c>
      <c r="CD60" s="22">
        <v>3341736</v>
      </c>
    </row>
    <row r="61" spans="1:8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14114680</v>
      </c>
      <c r="F61" s="22">
        <v>0</v>
      </c>
      <c r="G61" s="22">
        <v>310450</v>
      </c>
      <c r="H61" s="22">
        <v>0</v>
      </c>
      <c r="I61" s="22">
        <v>0</v>
      </c>
      <c r="J61" s="22">
        <v>2300</v>
      </c>
      <c r="K61" s="22">
        <v>0</v>
      </c>
      <c r="L61" s="22">
        <v>30755</v>
      </c>
      <c r="M61" s="22">
        <v>0</v>
      </c>
      <c r="N61" s="22">
        <v>0</v>
      </c>
      <c r="O61" s="22">
        <v>0</v>
      </c>
      <c r="P61" s="22">
        <v>5470</v>
      </c>
      <c r="Q61" s="22">
        <v>0</v>
      </c>
      <c r="R61" s="22">
        <v>0</v>
      </c>
      <c r="S61" s="22">
        <v>0</v>
      </c>
      <c r="T61" s="22">
        <v>0</v>
      </c>
      <c r="U61" s="22">
        <v>1277996</v>
      </c>
      <c r="V61" s="22">
        <v>0</v>
      </c>
      <c r="W61" s="22">
        <v>0</v>
      </c>
      <c r="X61" s="22">
        <v>0</v>
      </c>
      <c r="Y61" s="22">
        <v>72566</v>
      </c>
      <c r="Z61" s="22">
        <v>0</v>
      </c>
      <c r="AA61" s="22">
        <v>0</v>
      </c>
      <c r="AB61" s="22">
        <v>0</v>
      </c>
      <c r="AC61" s="22">
        <v>25425</v>
      </c>
      <c r="AD61" s="22">
        <v>214412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20598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16074652</v>
      </c>
      <c r="AR61" s="22">
        <v>261345</v>
      </c>
      <c r="AS61" s="22">
        <v>3235257</v>
      </c>
      <c r="AT61" s="22">
        <v>0</v>
      </c>
      <c r="AU61" s="22">
        <v>0</v>
      </c>
      <c r="AV61" s="22">
        <v>219162</v>
      </c>
      <c r="AW61" s="22">
        <v>12870</v>
      </c>
      <c r="AX61" s="22">
        <v>9536</v>
      </c>
      <c r="AY61" s="22">
        <v>170925</v>
      </c>
      <c r="AZ61" s="22">
        <v>0</v>
      </c>
      <c r="BA61" s="22">
        <v>0</v>
      </c>
      <c r="BB61" s="22">
        <v>9951823</v>
      </c>
      <c r="BC61" s="22">
        <v>0</v>
      </c>
      <c r="BD61" s="22">
        <v>0</v>
      </c>
      <c r="BE61" s="22">
        <v>0</v>
      </c>
      <c r="BF61" s="22">
        <v>0</v>
      </c>
      <c r="BG61" s="22">
        <v>670389</v>
      </c>
      <c r="BH61" s="22">
        <v>72</v>
      </c>
      <c r="BI61" s="22">
        <v>0</v>
      </c>
      <c r="BJ61" s="22">
        <v>0</v>
      </c>
      <c r="BK61" s="22">
        <v>98708</v>
      </c>
      <c r="BL61" s="22">
        <v>0</v>
      </c>
      <c r="BM61" s="22">
        <v>0</v>
      </c>
      <c r="BN61" s="22">
        <v>0</v>
      </c>
      <c r="BO61" s="22">
        <v>251318</v>
      </c>
      <c r="BP61" s="22">
        <v>657917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22">
        <v>393571</v>
      </c>
      <c r="BW61" s="22">
        <v>31608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15964501</v>
      </c>
      <c r="CD61" s="22">
        <v>110151</v>
      </c>
    </row>
    <row r="62" spans="1:8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57224245</v>
      </c>
      <c r="F62" s="22">
        <v>23575</v>
      </c>
      <c r="G62" s="22">
        <v>3105642</v>
      </c>
      <c r="H62" s="22">
        <v>0</v>
      </c>
      <c r="I62" s="22">
        <v>0</v>
      </c>
      <c r="J62" s="22">
        <v>307954</v>
      </c>
      <c r="K62" s="22">
        <v>3252645</v>
      </c>
      <c r="L62" s="22">
        <v>505902</v>
      </c>
      <c r="M62" s="22">
        <v>828518</v>
      </c>
      <c r="N62" s="22">
        <v>0</v>
      </c>
      <c r="O62" s="22">
        <v>0</v>
      </c>
      <c r="P62" s="22">
        <v>22025706</v>
      </c>
      <c r="Q62" s="22">
        <v>0</v>
      </c>
      <c r="R62" s="22">
        <v>548064</v>
      </c>
      <c r="S62" s="22">
        <v>2555696</v>
      </c>
      <c r="T62" s="22">
        <v>0</v>
      </c>
      <c r="U62" s="22">
        <v>3302109</v>
      </c>
      <c r="V62" s="22">
        <v>2814208</v>
      </c>
      <c r="W62" s="22">
        <v>1843418</v>
      </c>
      <c r="X62" s="22">
        <v>0</v>
      </c>
      <c r="Y62" s="22">
        <v>747095</v>
      </c>
      <c r="Z62" s="22">
        <v>0</v>
      </c>
      <c r="AA62" s="22">
        <v>6400</v>
      </c>
      <c r="AB62" s="22">
        <v>0</v>
      </c>
      <c r="AC62" s="22">
        <v>1960402</v>
      </c>
      <c r="AD62" s="22">
        <v>2259724</v>
      </c>
      <c r="AE62" s="22">
        <v>598500</v>
      </c>
      <c r="AF62" s="22">
        <v>0</v>
      </c>
      <c r="AG62" s="22">
        <v>0</v>
      </c>
      <c r="AH62" s="22">
        <v>681572</v>
      </c>
      <c r="AI62" s="22">
        <v>0</v>
      </c>
      <c r="AJ62" s="22">
        <v>3592055</v>
      </c>
      <c r="AK62" s="22">
        <v>192893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108376323</v>
      </c>
      <c r="AR62" s="22">
        <v>843818</v>
      </c>
      <c r="AS62" s="22">
        <v>18555490</v>
      </c>
      <c r="AT62" s="22">
        <v>0</v>
      </c>
      <c r="AU62" s="22">
        <v>0</v>
      </c>
      <c r="AV62" s="22">
        <v>6126594</v>
      </c>
      <c r="AW62" s="22">
        <v>1280146</v>
      </c>
      <c r="AX62" s="22">
        <v>226415</v>
      </c>
      <c r="AY62" s="22">
        <v>2936649</v>
      </c>
      <c r="AZ62" s="22">
        <v>0</v>
      </c>
      <c r="BA62" s="22">
        <v>0</v>
      </c>
      <c r="BB62" s="22">
        <v>26824498</v>
      </c>
      <c r="BC62" s="22">
        <v>0</v>
      </c>
      <c r="BD62" s="22">
        <v>562254</v>
      </c>
      <c r="BE62" s="22">
        <v>5468342</v>
      </c>
      <c r="BF62" s="22">
        <v>0</v>
      </c>
      <c r="BG62" s="22">
        <v>3099204</v>
      </c>
      <c r="BH62" s="22">
        <v>1782643</v>
      </c>
      <c r="BI62" s="22">
        <v>2524422</v>
      </c>
      <c r="BJ62" s="22">
        <v>0</v>
      </c>
      <c r="BK62" s="22">
        <v>932518</v>
      </c>
      <c r="BL62" s="22">
        <v>0</v>
      </c>
      <c r="BM62" s="22">
        <v>77040</v>
      </c>
      <c r="BN62" s="22">
        <v>0</v>
      </c>
      <c r="BO62" s="22">
        <v>4434241</v>
      </c>
      <c r="BP62" s="22">
        <v>2935235</v>
      </c>
      <c r="BQ62" s="22">
        <v>0</v>
      </c>
      <c r="BR62" s="22">
        <v>0</v>
      </c>
      <c r="BS62" s="22">
        <v>0</v>
      </c>
      <c r="BT62" s="22">
        <v>1001692</v>
      </c>
      <c r="BU62" s="22">
        <v>0</v>
      </c>
      <c r="BV62" s="22">
        <v>6640143</v>
      </c>
      <c r="BW62" s="22">
        <v>1173755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87425099</v>
      </c>
      <c r="CD62" s="22">
        <v>20951224</v>
      </c>
    </row>
    <row r="63" spans="1:8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3114667</v>
      </c>
      <c r="F63" s="22">
        <v>0</v>
      </c>
      <c r="G63" s="22">
        <v>125190</v>
      </c>
      <c r="H63" s="22">
        <v>0</v>
      </c>
      <c r="I63" s="22">
        <v>0</v>
      </c>
      <c r="J63" s="22">
        <v>38723</v>
      </c>
      <c r="K63" s="22">
        <v>0</v>
      </c>
      <c r="L63" s="22">
        <v>0</v>
      </c>
      <c r="M63" s="22">
        <v>995</v>
      </c>
      <c r="N63" s="22">
        <v>0</v>
      </c>
      <c r="O63" s="22">
        <v>0</v>
      </c>
      <c r="P63" s="22">
        <v>339954</v>
      </c>
      <c r="Q63" s="22">
        <v>0</v>
      </c>
      <c r="R63" s="22">
        <v>0</v>
      </c>
      <c r="S63" s="22">
        <v>0</v>
      </c>
      <c r="T63" s="22">
        <v>0</v>
      </c>
      <c r="U63" s="22">
        <v>45161</v>
      </c>
      <c r="V63" s="22">
        <v>0</v>
      </c>
      <c r="W63" s="22">
        <v>5613</v>
      </c>
      <c r="X63" s="22">
        <v>0</v>
      </c>
      <c r="Y63" s="22">
        <v>49738</v>
      </c>
      <c r="Z63" s="22">
        <v>0</v>
      </c>
      <c r="AA63" s="22">
        <v>2500</v>
      </c>
      <c r="AB63" s="22">
        <v>0</v>
      </c>
      <c r="AC63" s="22">
        <v>42313</v>
      </c>
      <c r="AD63" s="22">
        <v>436350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16423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4217627</v>
      </c>
      <c r="AR63" s="22">
        <v>177128</v>
      </c>
      <c r="AS63" s="22">
        <v>620525</v>
      </c>
      <c r="AT63" s="22">
        <v>0</v>
      </c>
      <c r="AU63" s="22">
        <v>0</v>
      </c>
      <c r="AV63" s="22">
        <v>129143</v>
      </c>
      <c r="AW63" s="22">
        <v>0</v>
      </c>
      <c r="AX63" s="22">
        <v>0</v>
      </c>
      <c r="AY63" s="22">
        <v>2889</v>
      </c>
      <c r="AZ63" s="22">
        <v>0</v>
      </c>
      <c r="BA63" s="22">
        <v>0</v>
      </c>
      <c r="BB63" s="22">
        <v>1674725</v>
      </c>
      <c r="BC63" s="22">
        <v>35000</v>
      </c>
      <c r="BD63" s="22">
        <v>0</v>
      </c>
      <c r="BE63" s="22">
        <v>0</v>
      </c>
      <c r="BF63" s="22">
        <v>0</v>
      </c>
      <c r="BG63" s="22">
        <v>77878</v>
      </c>
      <c r="BH63" s="22">
        <v>0</v>
      </c>
      <c r="BI63" s="22">
        <v>27845</v>
      </c>
      <c r="BJ63" s="22">
        <v>0</v>
      </c>
      <c r="BK63" s="22">
        <v>65065</v>
      </c>
      <c r="BL63" s="22">
        <v>0</v>
      </c>
      <c r="BM63" s="22">
        <v>4000</v>
      </c>
      <c r="BN63" s="22">
        <v>0</v>
      </c>
      <c r="BO63" s="22">
        <v>78054</v>
      </c>
      <c r="BP63" s="22">
        <v>739918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22">
        <v>272595</v>
      </c>
      <c r="BW63" s="22">
        <v>18936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3923701</v>
      </c>
      <c r="CD63" s="22">
        <v>293926</v>
      </c>
    </row>
    <row r="64" spans="1:8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10808268</v>
      </c>
      <c r="F64" s="22">
        <v>0</v>
      </c>
      <c r="G64" s="22">
        <v>460573</v>
      </c>
      <c r="H64" s="22">
        <v>0</v>
      </c>
      <c r="I64" s="22">
        <v>0</v>
      </c>
      <c r="J64" s="22">
        <v>12639</v>
      </c>
      <c r="K64" s="22">
        <v>53919</v>
      </c>
      <c r="L64" s="22">
        <v>0</v>
      </c>
      <c r="M64" s="22">
        <v>9727</v>
      </c>
      <c r="N64" s="22">
        <v>48270</v>
      </c>
      <c r="O64" s="22">
        <v>0</v>
      </c>
      <c r="P64" s="22">
        <v>1525798</v>
      </c>
      <c r="Q64" s="22">
        <v>46370</v>
      </c>
      <c r="R64" s="22">
        <v>0</v>
      </c>
      <c r="S64" s="22">
        <v>0</v>
      </c>
      <c r="T64" s="22">
        <v>0</v>
      </c>
      <c r="U64" s="22">
        <v>1581282</v>
      </c>
      <c r="V64" s="22">
        <v>37492</v>
      </c>
      <c r="W64" s="22">
        <v>27840</v>
      </c>
      <c r="X64" s="22">
        <v>0</v>
      </c>
      <c r="Y64" s="22">
        <v>106811</v>
      </c>
      <c r="Z64" s="22">
        <v>0</v>
      </c>
      <c r="AA64" s="22">
        <v>0</v>
      </c>
      <c r="AB64" s="22">
        <v>0</v>
      </c>
      <c r="AC64" s="22">
        <v>104514</v>
      </c>
      <c r="AD64" s="22">
        <v>294908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87722</v>
      </c>
      <c r="AK64" s="22">
        <v>109740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15315873</v>
      </c>
      <c r="AR64" s="22">
        <v>251040</v>
      </c>
      <c r="AS64" s="22">
        <v>2265577</v>
      </c>
      <c r="AT64" s="22">
        <v>0</v>
      </c>
      <c r="AU64" s="22">
        <v>0</v>
      </c>
      <c r="AV64" s="22">
        <v>561039</v>
      </c>
      <c r="AW64" s="22">
        <v>18335</v>
      </c>
      <c r="AX64" s="22">
        <v>0</v>
      </c>
      <c r="AY64" s="22">
        <v>144945</v>
      </c>
      <c r="AZ64" s="22">
        <v>0</v>
      </c>
      <c r="BA64" s="22">
        <v>0</v>
      </c>
      <c r="BB64" s="22">
        <v>7398221</v>
      </c>
      <c r="BC64" s="22">
        <v>838027</v>
      </c>
      <c r="BD64" s="22">
        <v>0</v>
      </c>
      <c r="BE64" s="22">
        <v>6473</v>
      </c>
      <c r="BF64" s="22">
        <v>0</v>
      </c>
      <c r="BG64" s="22">
        <v>447341</v>
      </c>
      <c r="BH64" s="22">
        <v>0</v>
      </c>
      <c r="BI64" s="22">
        <v>350747</v>
      </c>
      <c r="BJ64" s="22">
        <v>0</v>
      </c>
      <c r="BK64" s="22">
        <v>133514</v>
      </c>
      <c r="BL64" s="22">
        <v>0</v>
      </c>
      <c r="BM64" s="22">
        <v>48950</v>
      </c>
      <c r="BN64" s="22">
        <v>0</v>
      </c>
      <c r="BO64" s="22">
        <v>282153</v>
      </c>
      <c r="BP64" s="22">
        <v>588458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398784</v>
      </c>
      <c r="BW64" s="22">
        <v>1664939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15398543</v>
      </c>
      <c r="CD64" s="22">
        <v>-82670</v>
      </c>
    </row>
    <row r="65" spans="1:8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19786456</v>
      </c>
      <c r="F65" s="22">
        <v>0</v>
      </c>
      <c r="G65" s="22">
        <v>97191</v>
      </c>
      <c r="H65" s="22">
        <v>0</v>
      </c>
      <c r="I65" s="22">
        <v>0</v>
      </c>
      <c r="J65" s="22">
        <v>344931</v>
      </c>
      <c r="K65" s="22">
        <v>0</v>
      </c>
      <c r="L65" s="22">
        <v>0</v>
      </c>
      <c r="M65" s="22">
        <v>5391</v>
      </c>
      <c r="N65" s="22">
        <v>0</v>
      </c>
      <c r="O65" s="22">
        <v>0</v>
      </c>
      <c r="P65" s="22">
        <v>7285139</v>
      </c>
      <c r="Q65" s="22">
        <v>0</v>
      </c>
      <c r="R65" s="22">
        <v>0</v>
      </c>
      <c r="S65" s="22">
        <v>0</v>
      </c>
      <c r="T65" s="22">
        <v>0</v>
      </c>
      <c r="U65" s="22">
        <v>22910</v>
      </c>
      <c r="V65" s="22">
        <v>3780</v>
      </c>
      <c r="W65" s="22">
        <v>19929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188354</v>
      </c>
      <c r="AE65" s="22">
        <v>2489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27756570</v>
      </c>
      <c r="AR65" s="22">
        <v>305503</v>
      </c>
      <c r="AS65" s="22">
        <v>2159410</v>
      </c>
      <c r="AT65" s="22">
        <v>0</v>
      </c>
      <c r="AU65" s="22">
        <v>0</v>
      </c>
      <c r="AV65" s="22">
        <v>960324</v>
      </c>
      <c r="AW65" s="22">
        <v>0</v>
      </c>
      <c r="AX65" s="22">
        <v>0</v>
      </c>
      <c r="AY65" s="22">
        <v>313548</v>
      </c>
      <c r="AZ65" s="22">
        <v>0</v>
      </c>
      <c r="BA65" s="22">
        <v>0</v>
      </c>
      <c r="BB65" s="22">
        <v>11140691</v>
      </c>
      <c r="BC65" s="22">
        <v>4515</v>
      </c>
      <c r="BD65" s="22">
        <v>0</v>
      </c>
      <c r="BE65" s="22">
        <v>0</v>
      </c>
      <c r="BF65" s="22">
        <v>0</v>
      </c>
      <c r="BG65" s="22">
        <v>95319</v>
      </c>
      <c r="BH65" s="22">
        <v>3012</v>
      </c>
      <c r="BI65" s="22">
        <v>898331</v>
      </c>
      <c r="BJ65" s="22">
        <v>0</v>
      </c>
      <c r="BK65" s="22">
        <v>67445</v>
      </c>
      <c r="BL65" s="22">
        <v>0</v>
      </c>
      <c r="BM65" s="22">
        <v>6000</v>
      </c>
      <c r="BN65" s="22">
        <v>0</v>
      </c>
      <c r="BO65" s="22">
        <v>90495</v>
      </c>
      <c r="BP65" s="22">
        <v>1204139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828480</v>
      </c>
      <c r="BW65" s="22">
        <v>162982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18240194</v>
      </c>
      <c r="CD65" s="22">
        <v>9516376</v>
      </c>
    </row>
    <row r="66" spans="1:8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22586714</v>
      </c>
      <c r="F66" s="22">
        <v>613225</v>
      </c>
      <c r="G66" s="22">
        <v>0</v>
      </c>
      <c r="H66" s="22">
        <v>44260</v>
      </c>
      <c r="I66" s="22">
        <v>0</v>
      </c>
      <c r="J66" s="22">
        <v>68527</v>
      </c>
      <c r="K66" s="22">
        <v>6487</v>
      </c>
      <c r="L66" s="22">
        <v>0</v>
      </c>
      <c r="M66" s="22">
        <v>1406</v>
      </c>
      <c r="N66" s="22">
        <v>0</v>
      </c>
      <c r="O66" s="22">
        <v>0</v>
      </c>
      <c r="P66" s="22">
        <v>2479222</v>
      </c>
      <c r="Q66" s="22">
        <v>60107</v>
      </c>
      <c r="R66" s="22">
        <v>0</v>
      </c>
      <c r="S66" s="22">
        <v>0</v>
      </c>
      <c r="T66" s="22">
        <v>0</v>
      </c>
      <c r="U66" s="22">
        <v>75805</v>
      </c>
      <c r="V66" s="22">
        <v>36507</v>
      </c>
      <c r="W66" s="22">
        <v>109624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141347</v>
      </c>
      <c r="AD66" s="22">
        <v>276339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225160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26724730</v>
      </c>
      <c r="AR66" s="22">
        <v>179167</v>
      </c>
      <c r="AS66" s="22">
        <v>1542729</v>
      </c>
      <c r="AT66" s="22">
        <v>234216</v>
      </c>
      <c r="AU66" s="22">
        <v>0</v>
      </c>
      <c r="AV66" s="22">
        <v>410420</v>
      </c>
      <c r="AW66" s="22">
        <v>15879</v>
      </c>
      <c r="AX66" s="22">
        <v>0</v>
      </c>
      <c r="AY66" s="22">
        <v>137044</v>
      </c>
      <c r="AZ66" s="22">
        <v>0</v>
      </c>
      <c r="BA66" s="22">
        <v>0</v>
      </c>
      <c r="BB66" s="22">
        <v>13465215</v>
      </c>
      <c r="BC66" s="22">
        <v>104573</v>
      </c>
      <c r="BD66" s="22">
        <v>0</v>
      </c>
      <c r="BE66" s="22">
        <v>0</v>
      </c>
      <c r="BF66" s="22">
        <v>0</v>
      </c>
      <c r="BG66" s="22">
        <v>194410</v>
      </c>
      <c r="BH66" s="22">
        <v>42050</v>
      </c>
      <c r="BI66" s="22">
        <v>298068</v>
      </c>
      <c r="BJ66" s="22">
        <v>0</v>
      </c>
      <c r="BK66" s="22">
        <v>0</v>
      </c>
      <c r="BL66" s="22">
        <v>0</v>
      </c>
      <c r="BM66" s="22">
        <v>0</v>
      </c>
      <c r="BN66" s="22">
        <v>0</v>
      </c>
      <c r="BO66" s="22">
        <v>206666</v>
      </c>
      <c r="BP66" s="22">
        <v>636455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798360</v>
      </c>
      <c r="BW66" s="22">
        <v>65782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18331034</v>
      </c>
      <c r="CD66" s="22">
        <v>8393696</v>
      </c>
    </row>
    <row r="67" spans="1:8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1133675</v>
      </c>
      <c r="F67" s="22">
        <v>0</v>
      </c>
      <c r="G67" s="22">
        <v>26582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2100</v>
      </c>
      <c r="O67" s="22">
        <v>0</v>
      </c>
      <c r="P67" s="22">
        <v>482602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2969</v>
      </c>
      <c r="Z67" s="22">
        <v>0</v>
      </c>
      <c r="AA67" s="22">
        <v>0</v>
      </c>
      <c r="AB67" s="22">
        <v>0</v>
      </c>
      <c r="AC67" s="22">
        <v>0</v>
      </c>
      <c r="AD67" s="22">
        <v>224827</v>
      </c>
      <c r="AE67" s="22">
        <v>0</v>
      </c>
      <c r="AF67" s="22">
        <v>0</v>
      </c>
      <c r="AG67" s="22">
        <v>0</v>
      </c>
      <c r="AH67" s="22">
        <v>972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16672</v>
      </c>
      <c r="AQ67" s="22">
        <v>1890399</v>
      </c>
      <c r="AR67" s="22">
        <v>102159</v>
      </c>
      <c r="AS67" s="22">
        <v>351112</v>
      </c>
      <c r="AT67" s="22">
        <v>0</v>
      </c>
      <c r="AU67" s="22">
        <v>0</v>
      </c>
      <c r="AV67" s="22">
        <v>8525</v>
      </c>
      <c r="AW67" s="22">
        <v>0</v>
      </c>
      <c r="AX67" s="22">
        <v>2000</v>
      </c>
      <c r="AY67" s="22">
        <v>0</v>
      </c>
      <c r="AZ67" s="22">
        <v>64726</v>
      </c>
      <c r="BA67" s="22">
        <v>0</v>
      </c>
      <c r="BB67" s="22">
        <v>651900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9592</v>
      </c>
      <c r="BK67" s="22">
        <v>3712</v>
      </c>
      <c r="BL67" s="22">
        <v>0</v>
      </c>
      <c r="BM67" s="22">
        <v>0</v>
      </c>
      <c r="BN67" s="22">
        <v>1418</v>
      </c>
      <c r="BO67" s="22">
        <v>0</v>
      </c>
      <c r="BP67" s="22">
        <v>351046</v>
      </c>
      <c r="BQ67" s="22">
        <v>0</v>
      </c>
      <c r="BR67" s="22">
        <v>0</v>
      </c>
      <c r="BS67" s="22">
        <v>0</v>
      </c>
      <c r="BT67" s="22">
        <v>24971</v>
      </c>
      <c r="BU67" s="22">
        <v>0</v>
      </c>
      <c r="BV67" s="22">
        <v>1700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523618</v>
      </c>
      <c r="CC67" s="22">
        <v>2096479</v>
      </c>
      <c r="CD67" s="22">
        <v>-206080</v>
      </c>
    </row>
    <row r="68" spans="1:8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36786601</v>
      </c>
      <c r="F68" s="22">
        <v>0</v>
      </c>
      <c r="G68" s="22">
        <v>4769432</v>
      </c>
      <c r="H68" s="22">
        <v>0</v>
      </c>
      <c r="I68" s="22">
        <v>0</v>
      </c>
      <c r="J68" s="22">
        <v>3414006</v>
      </c>
      <c r="K68" s="22">
        <v>16500</v>
      </c>
      <c r="L68" s="22">
        <v>0</v>
      </c>
      <c r="M68" s="22">
        <v>395738</v>
      </c>
      <c r="N68" s="22">
        <v>0</v>
      </c>
      <c r="O68" s="22">
        <v>0</v>
      </c>
      <c r="P68" s="22">
        <v>10365221</v>
      </c>
      <c r="Q68" s="22">
        <v>0</v>
      </c>
      <c r="R68" s="22">
        <v>622513</v>
      </c>
      <c r="S68" s="22">
        <v>1044023</v>
      </c>
      <c r="T68" s="22">
        <v>0</v>
      </c>
      <c r="U68" s="22">
        <v>2952011</v>
      </c>
      <c r="V68" s="22">
        <v>2073341</v>
      </c>
      <c r="W68" s="22">
        <v>3218846</v>
      </c>
      <c r="X68" s="22">
        <v>0</v>
      </c>
      <c r="Y68" s="22">
        <v>215998</v>
      </c>
      <c r="Z68" s="22">
        <v>0</v>
      </c>
      <c r="AA68" s="22">
        <v>0</v>
      </c>
      <c r="AB68" s="22">
        <v>0</v>
      </c>
      <c r="AC68" s="22">
        <v>743171</v>
      </c>
      <c r="AD68" s="22">
        <v>868723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2853401</v>
      </c>
      <c r="AN68" s="22">
        <v>0</v>
      </c>
      <c r="AO68" s="22">
        <v>0</v>
      </c>
      <c r="AP68" s="22">
        <v>0</v>
      </c>
      <c r="AQ68" s="22">
        <v>70339525</v>
      </c>
      <c r="AR68" s="22">
        <v>1337854</v>
      </c>
      <c r="AS68" s="22">
        <v>5648893</v>
      </c>
      <c r="AT68" s="22">
        <v>399733</v>
      </c>
      <c r="AU68" s="22">
        <v>0</v>
      </c>
      <c r="AV68" s="22">
        <v>2101046</v>
      </c>
      <c r="AW68" s="22">
        <v>495213</v>
      </c>
      <c r="AX68" s="22">
        <v>0</v>
      </c>
      <c r="AY68" s="22">
        <v>1119711</v>
      </c>
      <c r="AZ68" s="22">
        <v>380898</v>
      </c>
      <c r="BA68" s="22">
        <v>0</v>
      </c>
      <c r="BB68" s="22">
        <v>15918890</v>
      </c>
      <c r="BC68" s="22">
        <v>235450</v>
      </c>
      <c r="BD68" s="22">
        <v>861912</v>
      </c>
      <c r="BE68" s="22">
        <v>161415</v>
      </c>
      <c r="BF68" s="22">
        <v>28579489</v>
      </c>
      <c r="BG68" s="22">
        <v>1747420</v>
      </c>
      <c r="BH68" s="22">
        <v>1928886</v>
      </c>
      <c r="BI68" s="22">
        <v>2660925</v>
      </c>
      <c r="BJ68" s="22">
        <v>0</v>
      </c>
      <c r="BK68" s="22">
        <v>430578</v>
      </c>
      <c r="BL68" s="22">
        <v>0</v>
      </c>
      <c r="BM68" s="22">
        <v>72750</v>
      </c>
      <c r="BN68" s="22">
        <v>0</v>
      </c>
      <c r="BO68" s="22">
        <v>2974200</v>
      </c>
      <c r="BP68" s="22">
        <v>2077442</v>
      </c>
      <c r="BQ68" s="22">
        <v>0</v>
      </c>
      <c r="BR68" s="22">
        <v>0</v>
      </c>
      <c r="BS68" s="22">
        <v>0</v>
      </c>
      <c r="BT68" s="22">
        <v>0</v>
      </c>
      <c r="BU68" s="22">
        <v>0</v>
      </c>
      <c r="BV68" s="22">
        <v>0</v>
      </c>
      <c r="BW68" s="22">
        <v>147542</v>
      </c>
      <c r="BX68" s="22">
        <v>0</v>
      </c>
      <c r="BY68" s="22">
        <v>3493742</v>
      </c>
      <c r="BZ68" s="22">
        <v>0</v>
      </c>
      <c r="CA68" s="22">
        <v>0</v>
      </c>
      <c r="CB68" s="22">
        <v>0</v>
      </c>
      <c r="CC68" s="22">
        <v>72773989</v>
      </c>
      <c r="CD68" s="22">
        <v>-2434464</v>
      </c>
    </row>
    <row r="69" spans="1:8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66838355</v>
      </c>
      <c r="F69" s="22">
        <v>0</v>
      </c>
      <c r="G69" s="22">
        <v>14557420</v>
      </c>
      <c r="H69" s="22">
        <v>0</v>
      </c>
      <c r="I69" s="22">
        <v>0</v>
      </c>
      <c r="J69" s="22">
        <v>637367</v>
      </c>
      <c r="K69" s="22">
        <v>633926</v>
      </c>
      <c r="L69" s="22">
        <v>0</v>
      </c>
      <c r="M69" s="22">
        <v>4427746</v>
      </c>
      <c r="N69" s="22">
        <v>0</v>
      </c>
      <c r="O69" s="22">
        <v>47356</v>
      </c>
      <c r="P69" s="22">
        <v>17262901</v>
      </c>
      <c r="Q69" s="22">
        <v>0</v>
      </c>
      <c r="R69" s="22">
        <v>0</v>
      </c>
      <c r="S69" s="22">
        <v>3854891</v>
      </c>
      <c r="T69" s="22">
        <v>0</v>
      </c>
      <c r="U69" s="22">
        <v>3273209</v>
      </c>
      <c r="V69" s="22">
        <v>6913467</v>
      </c>
      <c r="W69" s="22">
        <v>719121</v>
      </c>
      <c r="X69" s="22">
        <v>0</v>
      </c>
      <c r="Y69" s="22">
        <v>854131</v>
      </c>
      <c r="Z69" s="22">
        <v>0</v>
      </c>
      <c r="AA69" s="22">
        <v>674254</v>
      </c>
      <c r="AB69" s="22">
        <v>0</v>
      </c>
      <c r="AC69" s="22">
        <v>1591111</v>
      </c>
      <c r="AD69" s="22">
        <v>283828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4355639</v>
      </c>
      <c r="AK69" s="22">
        <v>0</v>
      </c>
      <c r="AL69" s="22">
        <v>0</v>
      </c>
      <c r="AM69" s="22">
        <v>421046</v>
      </c>
      <c r="AN69" s="22">
        <v>0</v>
      </c>
      <c r="AO69" s="22">
        <v>0</v>
      </c>
      <c r="AP69" s="22">
        <v>2644015</v>
      </c>
      <c r="AQ69" s="22">
        <v>129989783</v>
      </c>
      <c r="AR69" s="22">
        <v>814550</v>
      </c>
      <c r="AS69" s="22">
        <v>30937519</v>
      </c>
      <c r="AT69" s="22">
        <v>0</v>
      </c>
      <c r="AU69" s="22">
        <v>0</v>
      </c>
      <c r="AV69" s="22">
        <v>11424073</v>
      </c>
      <c r="AW69" s="22">
        <v>98588</v>
      </c>
      <c r="AX69" s="22">
        <v>279955</v>
      </c>
      <c r="AY69" s="22">
        <v>5497394</v>
      </c>
      <c r="AZ69" s="22">
        <v>0</v>
      </c>
      <c r="BA69" s="22">
        <v>-1217508</v>
      </c>
      <c r="BB69" s="22">
        <v>37687248</v>
      </c>
      <c r="BC69" s="22">
        <v>0</v>
      </c>
      <c r="BD69" s="22">
        <v>0</v>
      </c>
      <c r="BE69" s="22">
        <v>559056</v>
      </c>
      <c r="BF69" s="22">
        <v>0</v>
      </c>
      <c r="BG69" s="22">
        <v>3737554</v>
      </c>
      <c r="BH69" s="22">
        <v>6335356</v>
      </c>
      <c r="BI69" s="22">
        <v>2453930</v>
      </c>
      <c r="BJ69" s="22">
        <v>0</v>
      </c>
      <c r="BK69" s="22">
        <v>1035033</v>
      </c>
      <c r="BL69" s="22">
        <v>0</v>
      </c>
      <c r="BM69" s="22">
        <v>1412389</v>
      </c>
      <c r="BN69" s="22">
        <v>0</v>
      </c>
      <c r="BO69" s="22">
        <v>3763800</v>
      </c>
      <c r="BP69" s="22">
        <v>289436</v>
      </c>
      <c r="BQ69" s="22">
        <v>0</v>
      </c>
      <c r="BR69" s="22">
        <v>0</v>
      </c>
      <c r="BS69" s="22">
        <v>0</v>
      </c>
      <c r="BT69" s="22">
        <v>0</v>
      </c>
      <c r="BU69" s="22">
        <v>18562</v>
      </c>
      <c r="BV69" s="22">
        <v>3929287</v>
      </c>
      <c r="BW69" s="22">
        <v>0</v>
      </c>
      <c r="BX69" s="22">
        <v>0</v>
      </c>
      <c r="BY69" s="22">
        <v>2081063</v>
      </c>
      <c r="BZ69" s="22">
        <v>0</v>
      </c>
      <c r="CA69" s="22">
        <v>0</v>
      </c>
      <c r="CB69" s="22">
        <v>0</v>
      </c>
      <c r="CC69" s="22">
        <v>111137285</v>
      </c>
      <c r="CD69" s="22">
        <v>18852498</v>
      </c>
    </row>
    <row r="70" spans="1:8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29766281</v>
      </c>
      <c r="F70" s="22">
        <v>0</v>
      </c>
      <c r="G70" s="22">
        <v>126827</v>
      </c>
      <c r="H70" s="22">
        <v>0</v>
      </c>
      <c r="I70" s="22">
        <v>0</v>
      </c>
      <c r="J70" s="22">
        <v>12943</v>
      </c>
      <c r="K70" s="22">
        <v>47500</v>
      </c>
      <c r="L70" s="22">
        <v>0</v>
      </c>
      <c r="M70" s="22">
        <v>952</v>
      </c>
      <c r="N70" s="22">
        <v>0</v>
      </c>
      <c r="O70" s="22">
        <v>0</v>
      </c>
      <c r="P70" s="22">
        <v>3155939</v>
      </c>
      <c r="Q70" s="22">
        <v>0</v>
      </c>
      <c r="R70" s="22">
        <v>0</v>
      </c>
      <c r="S70" s="22">
        <v>0</v>
      </c>
      <c r="T70" s="22">
        <v>11364</v>
      </c>
      <c r="U70" s="22">
        <v>620</v>
      </c>
      <c r="V70" s="22">
        <v>235798</v>
      </c>
      <c r="W70" s="22">
        <v>0</v>
      </c>
      <c r="X70" s="22">
        <v>0</v>
      </c>
      <c r="Y70" s="22">
        <v>72839</v>
      </c>
      <c r="Z70" s="22">
        <v>0</v>
      </c>
      <c r="AA70" s="22">
        <v>0</v>
      </c>
      <c r="AB70" s="22">
        <v>0</v>
      </c>
      <c r="AC70" s="22">
        <v>50730</v>
      </c>
      <c r="AD70" s="22">
        <v>262097</v>
      </c>
      <c r="AE70" s="22">
        <v>0</v>
      </c>
      <c r="AF70" s="22">
        <v>0</v>
      </c>
      <c r="AG70" s="22">
        <v>0</v>
      </c>
      <c r="AH70" s="22">
        <v>10497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2533147</v>
      </c>
      <c r="AQ70" s="22">
        <v>36287534</v>
      </c>
      <c r="AR70" s="22">
        <v>1466083</v>
      </c>
      <c r="AS70" s="22">
        <v>2939452</v>
      </c>
      <c r="AT70" s="22">
        <v>0</v>
      </c>
      <c r="AU70" s="22">
        <v>0</v>
      </c>
      <c r="AV70" s="22">
        <v>1078964</v>
      </c>
      <c r="AW70" s="22">
        <v>6580</v>
      </c>
      <c r="AX70" s="22">
        <v>0</v>
      </c>
      <c r="AY70" s="22">
        <v>14256</v>
      </c>
      <c r="AZ70" s="22">
        <v>0</v>
      </c>
      <c r="BA70" s="22">
        <v>12457</v>
      </c>
      <c r="BB70" s="22">
        <v>16541197</v>
      </c>
      <c r="BC70" s="22">
        <v>0</v>
      </c>
      <c r="BD70" s="22">
        <v>0</v>
      </c>
      <c r="BE70" s="22">
        <v>0</v>
      </c>
      <c r="BF70" s="22">
        <v>867314</v>
      </c>
      <c r="BG70" s="22">
        <v>1582277</v>
      </c>
      <c r="BH70" s="22">
        <v>67818</v>
      </c>
      <c r="BI70" s="22">
        <v>840171</v>
      </c>
      <c r="BJ70" s="22">
        <v>0</v>
      </c>
      <c r="BK70" s="22">
        <v>64103</v>
      </c>
      <c r="BL70" s="22">
        <v>95429</v>
      </c>
      <c r="BM70" s="22">
        <v>0</v>
      </c>
      <c r="BN70" s="22">
        <v>225135</v>
      </c>
      <c r="BO70" s="22">
        <v>551280</v>
      </c>
      <c r="BP70" s="22">
        <v>2587763</v>
      </c>
      <c r="BQ70" s="22">
        <v>0</v>
      </c>
      <c r="BR70" s="22">
        <v>0</v>
      </c>
      <c r="BS70" s="22">
        <v>0</v>
      </c>
      <c r="BT70" s="22">
        <v>0</v>
      </c>
      <c r="BU70" s="22">
        <v>647877</v>
      </c>
      <c r="BV70" s="22">
        <v>176243</v>
      </c>
      <c r="BW70" s="22">
        <v>113888</v>
      </c>
      <c r="BX70" s="22">
        <v>0</v>
      </c>
      <c r="BY70" s="22">
        <v>0</v>
      </c>
      <c r="BZ70" s="22">
        <v>0</v>
      </c>
      <c r="CA70" s="22">
        <v>0</v>
      </c>
      <c r="CB70" s="22">
        <v>261103</v>
      </c>
      <c r="CC70" s="22">
        <v>30139390</v>
      </c>
      <c r="CD70" s="22">
        <v>6148144</v>
      </c>
    </row>
    <row r="71" spans="1:8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9585057</v>
      </c>
      <c r="F71" s="22">
        <v>4242</v>
      </c>
      <c r="G71" s="22">
        <v>278676</v>
      </c>
      <c r="H71" s="22">
        <v>0</v>
      </c>
      <c r="I71" s="22">
        <v>0</v>
      </c>
      <c r="J71" s="22">
        <v>182174</v>
      </c>
      <c r="K71" s="22">
        <v>19836</v>
      </c>
      <c r="L71" s="22">
        <v>0</v>
      </c>
      <c r="M71" s="22">
        <v>525</v>
      </c>
      <c r="N71" s="22">
        <v>0</v>
      </c>
      <c r="O71" s="22">
        <v>0</v>
      </c>
      <c r="P71" s="22">
        <v>2512551</v>
      </c>
      <c r="Q71" s="22">
        <v>0</v>
      </c>
      <c r="R71" s="22">
        <v>0</v>
      </c>
      <c r="S71" s="22">
        <v>0</v>
      </c>
      <c r="T71" s="22">
        <v>0</v>
      </c>
      <c r="U71" s="22">
        <v>641309</v>
      </c>
      <c r="V71" s="22">
        <v>0</v>
      </c>
      <c r="W71" s="22">
        <v>55933</v>
      </c>
      <c r="X71" s="22">
        <v>0</v>
      </c>
      <c r="Y71" s="22">
        <v>115101</v>
      </c>
      <c r="Z71" s="22">
        <v>0</v>
      </c>
      <c r="AA71" s="22">
        <v>0</v>
      </c>
      <c r="AB71" s="22">
        <v>125702</v>
      </c>
      <c r="AC71" s="22">
        <v>61540</v>
      </c>
      <c r="AD71" s="22">
        <v>189093</v>
      </c>
      <c r="AE71" s="22">
        <v>0</v>
      </c>
      <c r="AF71" s="22">
        <v>0</v>
      </c>
      <c r="AG71" s="22">
        <v>0</v>
      </c>
      <c r="AH71" s="22">
        <v>34185</v>
      </c>
      <c r="AI71" s="22">
        <v>0</v>
      </c>
      <c r="AJ71" s="22">
        <v>165791</v>
      </c>
      <c r="AK71" s="22">
        <v>0</v>
      </c>
      <c r="AL71" s="22">
        <v>0</v>
      </c>
      <c r="AM71" s="22">
        <v>0</v>
      </c>
      <c r="AN71" s="22">
        <v>2817978</v>
      </c>
      <c r="AO71" s="22">
        <v>0</v>
      </c>
      <c r="AP71" s="22">
        <v>0</v>
      </c>
      <c r="AQ71" s="22">
        <v>16789693</v>
      </c>
      <c r="AR71" s="22">
        <v>459032</v>
      </c>
      <c r="AS71" s="22">
        <v>1388790</v>
      </c>
      <c r="AT71" s="22">
        <v>118301</v>
      </c>
      <c r="AU71" s="22">
        <v>0</v>
      </c>
      <c r="AV71" s="22">
        <v>598172</v>
      </c>
      <c r="AW71" s="22">
        <v>27951</v>
      </c>
      <c r="AX71" s="22">
        <v>0</v>
      </c>
      <c r="AY71" s="22">
        <v>157192</v>
      </c>
      <c r="AZ71" s="22">
        <v>0</v>
      </c>
      <c r="BA71" s="22">
        <v>0</v>
      </c>
      <c r="BB71" s="22">
        <v>7186412</v>
      </c>
      <c r="BC71" s="22">
        <v>0</v>
      </c>
      <c r="BD71" s="22">
        <v>0</v>
      </c>
      <c r="BE71" s="22">
        <v>0</v>
      </c>
      <c r="BF71" s="22">
        <v>0</v>
      </c>
      <c r="BG71" s="22">
        <v>507614</v>
      </c>
      <c r="BH71" s="22">
        <v>0</v>
      </c>
      <c r="BI71" s="22">
        <v>661038</v>
      </c>
      <c r="BJ71" s="22">
        <v>0</v>
      </c>
      <c r="BK71" s="22">
        <v>141245</v>
      </c>
      <c r="BL71" s="22">
        <v>0</v>
      </c>
      <c r="BM71" s="22">
        <v>0</v>
      </c>
      <c r="BN71" s="22">
        <v>109326</v>
      </c>
      <c r="BO71" s="22">
        <v>198213</v>
      </c>
      <c r="BP71" s="22">
        <v>814951</v>
      </c>
      <c r="BQ71" s="22">
        <v>0</v>
      </c>
      <c r="BR71" s="22">
        <v>0</v>
      </c>
      <c r="BS71" s="22">
        <v>0</v>
      </c>
      <c r="BT71" s="22">
        <v>115519</v>
      </c>
      <c r="BU71" s="22">
        <v>0</v>
      </c>
      <c r="BV71" s="22">
        <v>414302</v>
      </c>
      <c r="BW71" s="22">
        <v>31636</v>
      </c>
      <c r="BX71" s="22">
        <v>0</v>
      </c>
      <c r="BY71" s="22">
        <v>0</v>
      </c>
      <c r="BZ71" s="22">
        <v>2765484</v>
      </c>
      <c r="CA71" s="22">
        <v>0</v>
      </c>
      <c r="CB71" s="22">
        <v>0</v>
      </c>
      <c r="CC71" s="22">
        <v>15695178</v>
      </c>
      <c r="CD71" s="22">
        <v>1094515</v>
      </c>
    </row>
    <row r="72" spans="1:8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6964458</v>
      </c>
      <c r="F72" s="22">
        <v>0</v>
      </c>
      <c r="G72" s="22">
        <v>402534</v>
      </c>
      <c r="H72" s="22">
        <v>0</v>
      </c>
      <c r="I72" s="22">
        <v>0</v>
      </c>
      <c r="J72" s="22">
        <v>527093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2242129</v>
      </c>
      <c r="Q72" s="22">
        <v>60258</v>
      </c>
      <c r="R72" s="22">
        <v>0</v>
      </c>
      <c r="S72" s="22">
        <v>0</v>
      </c>
      <c r="T72" s="22">
        <v>0</v>
      </c>
      <c r="U72" s="22">
        <v>58626</v>
      </c>
      <c r="V72" s="22">
        <v>6844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104824</v>
      </c>
      <c r="AC72" s="22">
        <v>0</v>
      </c>
      <c r="AD72" s="22">
        <v>380020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274071</v>
      </c>
      <c r="AK72" s="22">
        <v>12140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11032997</v>
      </c>
      <c r="AR72" s="22">
        <v>265338</v>
      </c>
      <c r="AS72" s="22">
        <v>1076643</v>
      </c>
      <c r="AT72" s="22">
        <v>0</v>
      </c>
      <c r="AU72" s="22">
        <v>0</v>
      </c>
      <c r="AV72" s="22">
        <v>665811</v>
      </c>
      <c r="AW72" s="22">
        <v>321</v>
      </c>
      <c r="AX72" s="22">
        <v>0</v>
      </c>
      <c r="AY72" s="22">
        <v>0</v>
      </c>
      <c r="AZ72" s="22">
        <v>0</v>
      </c>
      <c r="BA72" s="22">
        <v>0</v>
      </c>
      <c r="BB72" s="22">
        <v>5828261</v>
      </c>
      <c r="BC72" s="22">
        <v>54795</v>
      </c>
      <c r="BD72" s="22">
        <v>0</v>
      </c>
      <c r="BE72" s="22">
        <v>111417</v>
      </c>
      <c r="BF72" s="22">
        <v>0</v>
      </c>
      <c r="BG72" s="22">
        <v>87170</v>
      </c>
      <c r="BH72" s="22">
        <v>43082</v>
      </c>
      <c r="BI72" s="22">
        <v>80112</v>
      </c>
      <c r="BJ72" s="22">
        <v>0</v>
      </c>
      <c r="BK72" s="22">
        <v>28115</v>
      </c>
      <c r="BL72" s="22">
        <v>0</v>
      </c>
      <c r="BM72" s="22">
        <v>0</v>
      </c>
      <c r="BN72" s="22">
        <v>114428</v>
      </c>
      <c r="BO72" s="22">
        <v>0</v>
      </c>
      <c r="BP72" s="22">
        <v>806226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22">
        <v>595676</v>
      </c>
      <c r="BW72" s="22">
        <v>31665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9789060</v>
      </c>
      <c r="CD72" s="22">
        <v>1243937</v>
      </c>
    </row>
    <row r="73" spans="1:8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3134925</v>
      </c>
      <c r="F73" s="22">
        <v>0</v>
      </c>
      <c r="G73" s="22">
        <v>173165</v>
      </c>
      <c r="H73" s="22">
        <v>0</v>
      </c>
      <c r="I73" s="22">
        <v>0</v>
      </c>
      <c r="J73" s="22">
        <v>293189</v>
      </c>
      <c r="K73" s="22">
        <v>11125</v>
      </c>
      <c r="L73" s="22">
        <v>0</v>
      </c>
      <c r="M73" s="22">
        <v>0</v>
      </c>
      <c r="N73" s="22">
        <v>0</v>
      </c>
      <c r="O73" s="22">
        <v>0</v>
      </c>
      <c r="P73" s="22">
        <v>662724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91138</v>
      </c>
      <c r="W73" s="22">
        <v>0</v>
      </c>
      <c r="X73" s="22">
        <v>0</v>
      </c>
      <c r="Y73" s="22">
        <v>195162</v>
      </c>
      <c r="Z73" s="22">
        <v>0</v>
      </c>
      <c r="AA73" s="22">
        <v>400</v>
      </c>
      <c r="AB73" s="22">
        <v>34032</v>
      </c>
      <c r="AC73" s="22">
        <v>7626</v>
      </c>
      <c r="AD73" s="22">
        <v>193788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26000</v>
      </c>
      <c r="AK73" s="22">
        <v>1500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4824774</v>
      </c>
      <c r="AR73" s="22">
        <v>133550</v>
      </c>
      <c r="AS73" s="22">
        <v>680845</v>
      </c>
      <c r="AT73" s="22">
        <v>0</v>
      </c>
      <c r="AU73" s="22">
        <v>0</v>
      </c>
      <c r="AV73" s="22">
        <v>296195</v>
      </c>
      <c r="AW73" s="22">
        <v>11125</v>
      </c>
      <c r="AX73" s="22">
        <v>0</v>
      </c>
      <c r="AY73" s="22">
        <v>0</v>
      </c>
      <c r="AZ73" s="22">
        <v>0</v>
      </c>
      <c r="BA73" s="22">
        <v>0</v>
      </c>
      <c r="BB73" s="22">
        <v>3218789</v>
      </c>
      <c r="BC73" s="22">
        <v>0</v>
      </c>
      <c r="BD73" s="22">
        <v>0</v>
      </c>
      <c r="BE73" s="22">
        <v>0</v>
      </c>
      <c r="BF73" s="22">
        <v>0</v>
      </c>
      <c r="BG73" s="22">
        <v>2960</v>
      </c>
      <c r="BH73" s="22">
        <v>9065</v>
      </c>
      <c r="BI73" s="22">
        <v>0</v>
      </c>
      <c r="BJ73" s="22">
        <v>0</v>
      </c>
      <c r="BK73" s="22">
        <v>206547</v>
      </c>
      <c r="BL73" s="22">
        <v>0</v>
      </c>
      <c r="BM73" s="22">
        <v>500</v>
      </c>
      <c r="BN73" s="22">
        <v>33901</v>
      </c>
      <c r="BO73" s="22">
        <v>25717</v>
      </c>
      <c r="BP73" s="22">
        <v>288188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28837</v>
      </c>
      <c r="BW73" s="22">
        <v>70732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5006951</v>
      </c>
      <c r="CD73" s="22">
        <v>-182177</v>
      </c>
    </row>
    <row r="74" spans="1:8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21605170</v>
      </c>
      <c r="F74" s="22">
        <v>0</v>
      </c>
      <c r="G74" s="22">
        <v>524871</v>
      </c>
      <c r="H74" s="22">
        <v>0</v>
      </c>
      <c r="I74" s="22">
        <v>0</v>
      </c>
      <c r="J74" s="22">
        <v>134901</v>
      </c>
      <c r="K74" s="22">
        <v>0</v>
      </c>
      <c r="L74" s="22">
        <v>0</v>
      </c>
      <c r="M74" s="22">
        <v>0</v>
      </c>
      <c r="N74" s="22">
        <v>133988</v>
      </c>
      <c r="O74" s="22">
        <v>0</v>
      </c>
      <c r="P74" s="22">
        <v>6310895</v>
      </c>
      <c r="Q74" s="22">
        <v>0</v>
      </c>
      <c r="R74" s="22">
        <v>0</v>
      </c>
      <c r="S74" s="22">
        <v>0</v>
      </c>
      <c r="T74" s="22">
        <v>0</v>
      </c>
      <c r="U74" s="22">
        <v>1612458</v>
      </c>
      <c r="V74" s="22">
        <v>1138425</v>
      </c>
      <c r="W74" s="22">
        <v>210846</v>
      </c>
      <c r="X74" s="22">
        <v>0</v>
      </c>
      <c r="Y74" s="22">
        <v>302583</v>
      </c>
      <c r="Z74" s="22">
        <v>0</v>
      </c>
      <c r="AA74" s="22">
        <v>0</v>
      </c>
      <c r="AB74" s="22">
        <v>0</v>
      </c>
      <c r="AC74" s="22">
        <v>149977</v>
      </c>
      <c r="AD74" s="22">
        <v>208130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286817</v>
      </c>
      <c r="AK74" s="22">
        <v>77586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32696647</v>
      </c>
      <c r="AR74" s="22">
        <v>496014</v>
      </c>
      <c r="AS74" s="22">
        <v>2914745</v>
      </c>
      <c r="AT74" s="22">
        <v>0</v>
      </c>
      <c r="AU74" s="22">
        <v>0</v>
      </c>
      <c r="AV74" s="22">
        <v>772860</v>
      </c>
      <c r="AW74" s="22">
        <v>0</v>
      </c>
      <c r="AX74" s="22">
        <v>18676</v>
      </c>
      <c r="AY74" s="22">
        <v>0</v>
      </c>
      <c r="AZ74" s="22">
        <v>274222</v>
      </c>
      <c r="BA74" s="22">
        <v>0</v>
      </c>
      <c r="BB74" s="22">
        <v>16093339</v>
      </c>
      <c r="BC74" s="22">
        <v>0</v>
      </c>
      <c r="BD74" s="22">
        <v>0</v>
      </c>
      <c r="BE74" s="22">
        <v>0</v>
      </c>
      <c r="BF74" s="22">
        <v>0</v>
      </c>
      <c r="BG74" s="22">
        <v>736998</v>
      </c>
      <c r="BH74" s="22">
        <v>216536</v>
      </c>
      <c r="BI74" s="22">
        <v>1249581</v>
      </c>
      <c r="BJ74" s="22">
        <v>0</v>
      </c>
      <c r="BK74" s="22">
        <v>383729</v>
      </c>
      <c r="BL74" s="22">
        <v>0</v>
      </c>
      <c r="BM74" s="22">
        <v>0</v>
      </c>
      <c r="BN74" s="22">
        <v>0</v>
      </c>
      <c r="BO74" s="22">
        <v>308704</v>
      </c>
      <c r="BP74" s="22">
        <v>814987</v>
      </c>
      <c r="BQ74" s="22">
        <v>0</v>
      </c>
      <c r="BR74" s="22">
        <v>0</v>
      </c>
      <c r="BS74" s="22">
        <v>0</v>
      </c>
      <c r="BT74" s="22">
        <v>0</v>
      </c>
      <c r="BU74" s="22">
        <v>0</v>
      </c>
      <c r="BV74" s="22">
        <v>1218202</v>
      </c>
      <c r="BW74" s="22">
        <v>230208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25728801</v>
      </c>
      <c r="CD74" s="22">
        <v>6967846</v>
      </c>
    </row>
    <row r="75" spans="1:8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10851679</v>
      </c>
      <c r="F75" s="22">
        <v>0</v>
      </c>
      <c r="G75" s="22">
        <v>330189</v>
      </c>
      <c r="H75" s="22">
        <v>0</v>
      </c>
      <c r="I75" s="22">
        <v>0</v>
      </c>
      <c r="J75" s="22">
        <v>1201931</v>
      </c>
      <c r="K75" s="22">
        <v>0</v>
      </c>
      <c r="L75" s="22">
        <v>0</v>
      </c>
      <c r="M75" s="22">
        <v>350</v>
      </c>
      <c r="N75" s="22">
        <v>0</v>
      </c>
      <c r="O75" s="22">
        <v>0</v>
      </c>
      <c r="P75" s="22">
        <v>310283</v>
      </c>
      <c r="Q75" s="22">
        <v>0</v>
      </c>
      <c r="R75" s="22">
        <v>0</v>
      </c>
      <c r="S75" s="22">
        <v>0</v>
      </c>
      <c r="T75" s="22">
        <v>0</v>
      </c>
      <c r="U75" s="22">
        <v>343859</v>
      </c>
      <c r="V75" s="22">
        <v>8187</v>
      </c>
      <c r="W75" s="22">
        <v>0</v>
      </c>
      <c r="X75" s="22">
        <v>0</v>
      </c>
      <c r="Y75" s="22">
        <v>126090</v>
      </c>
      <c r="Z75" s="22">
        <v>0</v>
      </c>
      <c r="AA75" s="22">
        <v>4695</v>
      </c>
      <c r="AB75" s="22">
        <v>0</v>
      </c>
      <c r="AC75" s="22">
        <v>0</v>
      </c>
      <c r="AD75" s="22">
        <v>296155</v>
      </c>
      <c r="AE75" s="22">
        <v>2488</v>
      </c>
      <c r="AF75" s="22">
        <v>0</v>
      </c>
      <c r="AG75" s="22">
        <v>62619</v>
      </c>
      <c r="AH75" s="22">
        <v>0</v>
      </c>
      <c r="AI75" s="22">
        <v>0</v>
      </c>
      <c r="AJ75" s="22">
        <v>62021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13600546</v>
      </c>
      <c r="AR75" s="22">
        <v>166282</v>
      </c>
      <c r="AS75" s="22">
        <v>1809393</v>
      </c>
      <c r="AT75" s="22">
        <v>0</v>
      </c>
      <c r="AU75" s="22">
        <v>0</v>
      </c>
      <c r="AV75" s="22">
        <v>213233</v>
      </c>
      <c r="AW75" s="22">
        <v>11490</v>
      </c>
      <c r="AX75" s="22">
        <v>0</v>
      </c>
      <c r="AY75" s="22">
        <v>699282</v>
      </c>
      <c r="AZ75" s="22">
        <v>0</v>
      </c>
      <c r="BA75" s="22">
        <v>0</v>
      </c>
      <c r="BB75" s="22">
        <v>8391007</v>
      </c>
      <c r="BC75" s="22">
        <v>0</v>
      </c>
      <c r="BD75" s="22">
        <v>0</v>
      </c>
      <c r="BE75" s="22">
        <v>0</v>
      </c>
      <c r="BF75" s="22">
        <v>0</v>
      </c>
      <c r="BG75" s="22">
        <v>526281</v>
      </c>
      <c r="BH75" s="22">
        <v>62244</v>
      </c>
      <c r="BI75" s="22">
        <v>188074</v>
      </c>
      <c r="BJ75" s="22">
        <v>0</v>
      </c>
      <c r="BK75" s="22">
        <v>231513</v>
      </c>
      <c r="BL75" s="22">
        <v>0</v>
      </c>
      <c r="BM75" s="22">
        <v>2328</v>
      </c>
      <c r="BN75" s="22">
        <v>0</v>
      </c>
      <c r="BO75" s="22">
        <v>3934</v>
      </c>
      <c r="BP75" s="22">
        <v>578009</v>
      </c>
      <c r="BQ75" s="22">
        <v>0</v>
      </c>
      <c r="BR75" s="22">
        <v>0</v>
      </c>
      <c r="BS75" s="22">
        <v>7656</v>
      </c>
      <c r="BT75" s="22">
        <v>0</v>
      </c>
      <c r="BU75" s="22">
        <v>0</v>
      </c>
      <c r="BV75" s="22">
        <v>434751</v>
      </c>
      <c r="BW75" s="22">
        <v>20317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13345794</v>
      </c>
      <c r="CD75" s="22">
        <v>254752</v>
      </c>
    </row>
    <row r="76" spans="1:8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14741688</v>
      </c>
      <c r="F76" s="22">
        <v>0</v>
      </c>
      <c r="G76" s="22">
        <v>499697</v>
      </c>
      <c r="H76" s="22">
        <v>0</v>
      </c>
      <c r="I76" s="22">
        <v>0</v>
      </c>
      <c r="J76" s="22">
        <v>140552</v>
      </c>
      <c r="K76" s="22">
        <v>21368</v>
      </c>
      <c r="L76" s="22">
        <v>0</v>
      </c>
      <c r="M76" s="22">
        <v>16922</v>
      </c>
      <c r="N76" s="22">
        <v>0</v>
      </c>
      <c r="O76" s="22">
        <v>0</v>
      </c>
      <c r="P76" s="22">
        <v>3052185</v>
      </c>
      <c r="Q76" s="22">
        <v>0</v>
      </c>
      <c r="R76" s="22">
        <v>0</v>
      </c>
      <c r="S76" s="22">
        <v>0</v>
      </c>
      <c r="T76" s="22">
        <v>0</v>
      </c>
      <c r="U76" s="22">
        <v>1041120</v>
      </c>
      <c r="V76" s="22">
        <v>102862</v>
      </c>
      <c r="W76" s="22">
        <v>3135</v>
      </c>
      <c r="X76" s="22">
        <v>0</v>
      </c>
      <c r="Y76" s="22">
        <v>167746</v>
      </c>
      <c r="Z76" s="22">
        <v>0</v>
      </c>
      <c r="AA76" s="22">
        <v>0</v>
      </c>
      <c r="AB76" s="22">
        <v>0</v>
      </c>
      <c r="AC76" s="22">
        <v>0</v>
      </c>
      <c r="AD76" s="22">
        <v>246136</v>
      </c>
      <c r="AE76" s="22">
        <v>123321</v>
      </c>
      <c r="AF76" s="22">
        <v>0</v>
      </c>
      <c r="AG76" s="22">
        <v>0</v>
      </c>
      <c r="AH76" s="22">
        <v>0</v>
      </c>
      <c r="AI76" s="22">
        <v>0</v>
      </c>
      <c r="AJ76" s="22">
        <v>153262</v>
      </c>
      <c r="AK76" s="22">
        <v>73069</v>
      </c>
      <c r="AL76" s="22">
        <v>0</v>
      </c>
      <c r="AM76" s="22">
        <v>0</v>
      </c>
      <c r="AN76" s="22">
        <v>0</v>
      </c>
      <c r="AO76" s="22">
        <v>0</v>
      </c>
      <c r="AP76" s="22">
        <v>33698</v>
      </c>
      <c r="AQ76" s="22">
        <v>20416761</v>
      </c>
      <c r="AR76" s="22">
        <v>347583</v>
      </c>
      <c r="AS76" s="22">
        <v>2660273</v>
      </c>
      <c r="AT76" s="22">
        <v>0</v>
      </c>
      <c r="AU76" s="22">
        <v>0</v>
      </c>
      <c r="AV76" s="22">
        <v>776640</v>
      </c>
      <c r="AW76" s="22">
        <v>997</v>
      </c>
      <c r="AX76" s="22">
        <v>0</v>
      </c>
      <c r="AY76" s="22">
        <v>203879</v>
      </c>
      <c r="AZ76" s="22">
        <v>0</v>
      </c>
      <c r="BA76" s="22">
        <v>0</v>
      </c>
      <c r="BB76" s="22">
        <v>10726973</v>
      </c>
      <c r="BC76" s="22">
        <v>4500</v>
      </c>
      <c r="BD76" s="22">
        <v>0</v>
      </c>
      <c r="BE76" s="22">
        <v>0</v>
      </c>
      <c r="BF76" s="22">
        <v>0</v>
      </c>
      <c r="BG76" s="22">
        <v>968070</v>
      </c>
      <c r="BH76" s="22">
        <v>528108</v>
      </c>
      <c r="BI76" s="22">
        <v>395553</v>
      </c>
      <c r="BJ76" s="22">
        <v>0</v>
      </c>
      <c r="BK76" s="22">
        <v>228647</v>
      </c>
      <c r="BL76" s="22">
        <v>0</v>
      </c>
      <c r="BM76" s="22">
        <v>12446</v>
      </c>
      <c r="BN76" s="22">
        <v>0</v>
      </c>
      <c r="BO76" s="22">
        <v>0</v>
      </c>
      <c r="BP76" s="22">
        <v>644859</v>
      </c>
      <c r="BQ76" s="22">
        <v>529701</v>
      </c>
      <c r="BR76" s="22">
        <v>0</v>
      </c>
      <c r="BS76" s="22">
        <v>0</v>
      </c>
      <c r="BT76" s="22">
        <v>0</v>
      </c>
      <c r="BU76" s="22">
        <v>0</v>
      </c>
      <c r="BV76" s="22">
        <v>709614</v>
      </c>
      <c r="BW76" s="22">
        <v>216711</v>
      </c>
      <c r="BX76" s="22">
        <v>0</v>
      </c>
      <c r="BY76" s="22">
        <v>0</v>
      </c>
      <c r="BZ76" s="22">
        <v>0</v>
      </c>
      <c r="CA76" s="22">
        <v>0</v>
      </c>
      <c r="CB76" s="22">
        <v>33698</v>
      </c>
      <c r="CC76" s="22">
        <v>18988252</v>
      </c>
      <c r="CD76" s="22">
        <v>1428509</v>
      </c>
    </row>
    <row r="77" spans="1:8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48605651</v>
      </c>
      <c r="F77" s="22">
        <v>1750</v>
      </c>
      <c r="G77" s="22">
        <v>1183814</v>
      </c>
      <c r="H77" s="22">
        <v>0</v>
      </c>
      <c r="I77" s="22">
        <v>0</v>
      </c>
      <c r="J77" s="22">
        <v>354434</v>
      </c>
      <c r="K77" s="22">
        <v>18498</v>
      </c>
      <c r="L77" s="22">
        <v>0</v>
      </c>
      <c r="M77" s="22">
        <v>411777</v>
      </c>
      <c r="N77" s="22">
        <v>0</v>
      </c>
      <c r="O77" s="22">
        <v>44843</v>
      </c>
      <c r="P77" s="22">
        <v>11581035</v>
      </c>
      <c r="Q77" s="22">
        <v>0</v>
      </c>
      <c r="R77" s="22">
        <v>0</v>
      </c>
      <c r="S77" s="22">
        <v>47908</v>
      </c>
      <c r="T77" s="22">
        <v>5986</v>
      </c>
      <c r="U77" s="22">
        <v>7857604</v>
      </c>
      <c r="V77" s="22">
        <v>2559427</v>
      </c>
      <c r="W77" s="22">
        <v>15427</v>
      </c>
      <c r="X77" s="22">
        <v>0</v>
      </c>
      <c r="Y77" s="22">
        <v>496433</v>
      </c>
      <c r="Z77" s="22">
        <v>0</v>
      </c>
      <c r="AA77" s="22">
        <v>0</v>
      </c>
      <c r="AB77" s="22">
        <v>0</v>
      </c>
      <c r="AC77" s="22">
        <v>925952</v>
      </c>
      <c r="AD77" s="22">
        <v>410218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1271063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75791820</v>
      </c>
      <c r="AR77" s="22">
        <v>1176313</v>
      </c>
      <c r="AS77" s="22">
        <v>10411661</v>
      </c>
      <c r="AT77" s="22">
        <v>0</v>
      </c>
      <c r="AU77" s="22">
        <v>0</v>
      </c>
      <c r="AV77" s="22">
        <v>2491344</v>
      </c>
      <c r="AW77" s="22">
        <v>155924</v>
      </c>
      <c r="AX77" s="22">
        <v>0</v>
      </c>
      <c r="AY77" s="22">
        <v>1200269</v>
      </c>
      <c r="AZ77" s="22">
        <v>0</v>
      </c>
      <c r="BA77" s="22">
        <v>1999200</v>
      </c>
      <c r="BB77" s="22">
        <v>20600180</v>
      </c>
      <c r="BC77" s="22">
        <v>0</v>
      </c>
      <c r="BD77" s="22">
        <v>0</v>
      </c>
      <c r="BE77" s="22">
        <v>0</v>
      </c>
      <c r="BF77" s="22">
        <v>282891</v>
      </c>
      <c r="BG77" s="22">
        <v>4347163</v>
      </c>
      <c r="BH77" s="22">
        <v>2261052</v>
      </c>
      <c r="BI77" s="22">
        <v>438750</v>
      </c>
      <c r="BJ77" s="22">
        <v>0</v>
      </c>
      <c r="BK77" s="22">
        <v>1150346</v>
      </c>
      <c r="BL77" s="22">
        <v>0</v>
      </c>
      <c r="BM77" s="22">
        <v>0</v>
      </c>
      <c r="BN77" s="22">
        <v>0</v>
      </c>
      <c r="BO77" s="22">
        <v>2568618</v>
      </c>
      <c r="BP77" s="22">
        <v>3046216</v>
      </c>
      <c r="BQ77" s="22">
        <v>0</v>
      </c>
      <c r="BR77" s="22">
        <v>0</v>
      </c>
      <c r="BS77" s="22">
        <v>0</v>
      </c>
      <c r="BT77" s="22">
        <v>0</v>
      </c>
      <c r="BU77" s="22">
        <v>0</v>
      </c>
      <c r="BV77" s="22">
        <v>1851543</v>
      </c>
      <c r="BW77" s="22">
        <v>0</v>
      </c>
      <c r="BX77" s="22">
        <v>0</v>
      </c>
      <c r="BY77" s="22">
        <v>0</v>
      </c>
      <c r="BZ77" s="22">
        <v>0</v>
      </c>
      <c r="CA77" s="22">
        <v>0</v>
      </c>
      <c r="CB77" s="22">
        <v>0</v>
      </c>
      <c r="CC77" s="22">
        <v>53981470</v>
      </c>
      <c r="CD77" s="22">
        <v>21810350</v>
      </c>
    </row>
    <row r="78" spans="1:8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14565333</v>
      </c>
      <c r="F78" s="22">
        <v>0</v>
      </c>
      <c r="G78" s="22">
        <v>686218</v>
      </c>
      <c r="H78" s="22">
        <v>0</v>
      </c>
      <c r="I78" s="22">
        <v>0</v>
      </c>
      <c r="J78" s="22">
        <v>390606</v>
      </c>
      <c r="K78" s="22">
        <v>0</v>
      </c>
      <c r="L78" s="22">
        <v>0</v>
      </c>
      <c r="M78" s="22">
        <v>50329</v>
      </c>
      <c r="N78" s="22">
        <v>0</v>
      </c>
      <c r="O78" s="22">
        <v>0</v>
      </c>
      <c r="P78" s="22">
        <v>3289819</v>
      </c>
      <c r="Q78" s="22">
        <v>0</v>
      </c>
      <c r="R78" s="22">
        <v>0</v>
      </c>
      <c r="S78" s="22">
        <v>0</v>
      </c>
      <c r="T78" s="22">
        <v>0</v>
      </c>
      <c r="U78" s="22">
        <v>999686</v>
      </c>
      <c r="V78" s="22">
        <v>0</v>
      </c>
      <c r="W78" s="22">
        <v>64873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81107</v>
      </c>
      <c r="AD78" s="22">
        <v>231715</v>
      </c>
      <c r="AE78" s="22">
        <v>148540</v>
      </c>
      <c r="AF78" s="22">
        <v>0</v>
      </c>
      <c r="AG78" s="22">
        <v>12160347</v>
      </c>
      <c r="AH78" s="22">
        <v>4037</v>
      </c>
      <c r="AI78" s="22">
        <v>0</v>
      </c>
      <c r="AJ78" s="22">
        <v>350025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33022635</v>
      </c>
      <c r="AR78" s="22">
        <v>432609</v>
      </c>
      <c r="AS78" s="22">
        <v>1717921</v>
      </c>
      <c r="AT78" s="22">
        <v>385395</v>
      </c>
      <c r="AU78" s="22">
        <v>0</v>
      </c>
      <c r="AV78" s="22">
        <v>1514476</v>
      </c>
      <c r="AW78" s="22">
        <v>0</v>
      </c>
      <c r="AX78" s="22">
        <v>0</v>
      </c>
      <c r="AY78" s="22">
        <v>354104</v>
      </c>
      <c r="AZ78" s="22">
        <v>0</v>
      </c>
      <c r="BA78" s="22">
        <v>0</v>
      </c>
      <c r="BB78" s="22">
        <v>10571397</v>
      </c>
      <c r="BC78" s="22">
        <v>0</v>
      </c>
      <c r="BD78" s="22">
        <v>0</v>
      </c>
      <c r="BE78" s="22">
        <v>0</v>
      </c>
      <c r="BF78" s="22">
        <v>0</v>
      </c>
      <c r="BG78" s="22">
        <v>1723387</v>
      </c>
      <c r="BH78" s="22">
        <v>0</v>
      </c>
      <c r="BI78" s="22">
        <v>357691</v>
      </c>
      <c r="BJ78" s="22">
        <v>0</v>
      </c>
      <c r="BK78" s="22">
        <v>52434</v>
      </c>
      <c r="BL78" s="22">
        <v>0</v>
      </c>
      <c r="BM78" s="22">
        <v>0</v>
      </c>
      <c r="BN78" s="22">
        <v>0</v>
      </c>
      <c r="BO78" s="22">
        <v>420394</v>
      </c>
      <c r="BP78" s="22">
        <v>1465454</v>
      </c>
      <c r="BQ78" s="22">
        <v>16873</v>
      </c>
      <c r="BR78" s="22">
        <v>0</v>
      </c>
      <c r="BS78" s="22">
        <v>394027</v>
      </c>
      <c r="BT78" s="22">
        <v>366806</v>
      </c>
      <c r="BU78" s="22">
        <v>0</v>
      </c>
      <c r="BV78" s="22">
        <v>1093634</v>
      </c>
      <c r="BW78" s="22">
        <v>147125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21013727</v>
      </c>
      <c r="CD78" s="22">
        <v>12008908</v>
      </c>
    </row>
    <row r="79" spans="1:8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9527882</v>
      </c>
      <c r="F79" s="22">
        <v>0</v>
      </c>
      <c r="G79" s="22">
        <v>151773</v>
      </c>
      <c r="H79" s="22">
        <v>0</v>
      </c>
      <c r="I79" s="22">
        <v>0</v>
      </c>
      <c r="J79" s="22">
        <v>77450</v>
      </c>
      <c r="K79" s="22">
        <v>20523</v>
      </c>
      <c r="L79" s="22">
        <v>0</v>
      </c>
      <c r="M79" s="22">
        <v>0</v>
      </c>
      <c r="N79" s="22">
        <v>0</v>
      </c>
      <c r="O79" s="22">
        <v>0</v>
      </c>
      <c r="P79" s="22">
        <v>5788204</v>
      </c>
      <c r="Q79" s="22">
        <v>0</v>
      </c>
      <c r="R79" s="22">
        <v>0</v>
      </c>
      <c r="S79" s="22">
        <v>0</v>
      </c>
      <c r="T79" s="22">
        <v>0</v>
      </c>
      <c r="U79" s="22">
        <v>677450</v>
      </c>
      <c r="V79" s="22">
        <v>143666</v>
      </c>
      <c r="W79" s="22">
        <v>1314653</v>
      </c>
      <c r="X79" s="22">
        <v>0</v>
      </c>
      <c r="Y79" s="22">
        <v>284244</v>
      </c>
      <c r="Z79" s="22">
        <v>0</v>
      </c>
      <c r="AA79" s="22">
        <v>0</v>
      </c>
      <c r="AB79" s="22">
        <v>0</v>
      </c>
      <c r="AC79" s="22">
        <v>399586</v>
      </c>
      <c r="AD79" s="22">
        <v>213589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315894</v>
      </c>
      <c r="AK79" s="22">
        <v>0</v>
      </c>
      <c r="AL79" s="22">
        <v>0</v>
      </c>
      <c r="AM79" s="22">
        <v>0</v>
      </c>
      <c r="AN79" s="22">
        <v>3090043</v>
      </c>
      <c r="AO79" s="22">
        <v>0</v>
      </c>
      <c r="AP79" s="22">
        <v>0</v>
      </c>
      <c r="AQ79" s="22">
        <v>22004957</v>
      </c>
      <c r="AR79" s="22">
        <v>383851</v>
      </c>
      <c r="AS79" s="22">
        <v>2127427</v>
      </c>
      <c r="AT79" s="22">
        <v>0</v>
      </c>
      <c r="AU79" s="22">
        <v>0</v>
      </c>
      <c r="AV79" s="22">
        <v>475774</v>
      </c>
      <c r="AW79" s="22">
        <v>360162</v>
      </c>
      <c r="AX79" s="22">
        <v>0</v>
      </c>
      <c r="AY79" s="22">
        <v>0</v>
      </c>
      <c r="AZ79" s="22">
        <v>0</v>
      </c>
      <c r="BA79" s="22">
        <v>0</v>
      </c>
      <c r="BB79" s="22">
        <v>7181480</v>
      </c>
      <c r="BC79" s="22">
        <v>0</v>
      </c>
      <c r="BD79" s="22">
        <v>0</v>
      </c>
      <c r="BE79" s="22">
        <v>0</v>
      </c>
      <c r="BF79" s="22">
        <v>0</v>
      </c>
      <c r="BG79" s="22">
        <v>737186</v>
      </c>
      <c r="BH79" s="22">
        <v>262057</v>
      </c>
      <c r="BI79" s="22">
        <v>280812</v>
      </c>
      <c r="BJ79" s="22">
        <v>0</v>
      </c>
      <c r="BK79" s="22">
        <v>291169</v>
      </c>
      <c r="BL79" s="22">
        <v>0</v>
      </c>
      <c r="BM79" s="22">
        <v>0</v>
      </c>
      <c r="BN79" s="22">
        <v>0</v>
      </c>
      <c r="BO79" s="22">
        <v>638887</v>
      </c>
      <c r="BP79" s="22">
        <v>496341</v>
      </c>
      <c r="BQ79" s="22">
        <v>0</v>
      </c>
      <c r="BR79" s="22">
        <v>0</v>
      </c>
      <c r="BS79" s="22">
        <v>0</v>
      </c>
      <c r="BT79" s="22">
        <v>0</v>
      </c>
      <c r="BU79" s="22">
        <v>0</v>
      </c>
      <c r="BV79" s="22">
        <v>633596</v>
      </c>
      <c r="BW79" s="22">
        <v>0</v>
      </c>
      <c r="BX79" s="22">
        <v>0</v>
      </c>
      <c r="BY79" s="22">
        <v>0</v>
      </c>
      <c r="BZ79" s="22">
        <v>2408314</v>
      </c>
      <c r="CA79" s="22">
        <v>0</v>
      </c>
      <c r="CB79" s="22">
        <v>0</v>
      </c>
      <c r="CC79" s="22">
        <v>16277056</v>
      </c>
      <c r="CD79" s="22">
        <v>5727901</v>
      </c>
    </row>
    <row r="80" spans="1:8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8634757</v>
      </c>
      <c r="F80" s="22">
        <v>0</v>
      </c>
      <c r="G80" s="22">
        <v>512587</v>
      </c>
      <c r="H80" s="22">
        <v>0</v>
      </c>
      <c r="I80" s="22">
        <v>0</v>
      </c>
      <c r="J80" s="22">
        <v>85151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4644888</v>
      </c>
      <c r="Q80" s="22">
        <v>0</v>
      </c>
      <c r="R80" s="22">
        <v>0</v>
      </c>
      <c r="S80" s="22">
        <v>0</v>
      </c>
      <c r="T80" s="22">
        <v>0</v>
      </c>
      <c r="U80" s="22">
        <v>410130</v>
      </c>
      <c r="V80" s="22">
        <v>0</v>
      </c>
      <c r="W80" s="22">
        <v>1420386</v>
      </c>
      <c r="X80" s="22">
        <v>0</v>
      </c>
      <c r="Y80" s="22">
        <v>87449</v>
      </c>
      <c r="Z80" s="22">
        <v>0</v>
      </c>
      <c r="AA80" s="22">
        <v>0</v>
      </c>
      <c r="AB80" s="22">
        <v>0</v>
      </c>
      <c r="AC80" s="22">
        <v>0</v>
      </c>
      <c r="AD80" s="22">
        <v>193870</v>
      </c>
      <c r="AE80" s="22">
        <v>105669</v>
      </c>
      <c r="AF80" s="22">
        <v>0</v>
      </c>
      <c r="AG80" s="22">
        <v>0</v>
      </c>
      <c r="AH80" s="22">
        <v>0</v>
      </c>
      <c r="AI80" s="22">
        <v>0</v>
      </c>
      <c r="AJ80" s="22">
        <v>122891</v>
      </c>
      <c r="AK80" s="22">
        <v>5852</v>
      </c>
      <c r="AL80" s="22">
        <v>0</v>
      </c>
      <c r="AM80" s="22">
        <v>0</v>
      </c>
      <c r="AN80" s="22">
        <v>2448703</v>
      </c>
      <c r="AO80" s="22">
        <v>0</v>
      </c>
      <c r="AP80" s="22">
        <v>0</v>
      </c>
      <c r="AQ80" s="22">
        <v>18672333</v>
      </c>
      <c r="AR80" s="22">
        <v>304636</v>
      </c>
      <c r="AS80" s="22">
        <v>1819764</v>
      </c>
      <c r="AT80" s="22">
        <v>0</v>
      </c>
      <c r="AU80" s="22">
        <v>0</v>
      </c>
      <c r="AV80" s="22">
        <v>368181</v>
      </c>
      <c r="AW80" s="22">
        <v>0</v>
      </c>
      <c r="AX80" s="22">
        <v>0</v>
      </c>
      <c r="AY80" s="22">
        <v>0</v>
      </c>
      <c r="AZ80" s="22">
        <v>0</v>
      </c>
      <c r="BA80" s="22">
        <v>0</v>
      </c>
      <c r="BB80" s="22">
        <v>9431996</v>
      </c>
      <c r="BC80" s="22">
        <v>0</v>
      </c>
      <c r="BD80" s="22">
        <v>0</v>
      </c>
      <c r="BE80" s="22">
        <v>0</v>
      </c>
      <c r="BF80" s="22">
        <v>0</v>
      </c>
      <c r="BG80" s="22">
        <v>655344</v>
      </c>
      <c r="BH80" s="22">
        <v>0</v>
      </c>
      <c r="BI80" s="22">
        <v>486863</v>
      </c>
      <c r="BJ80" s="22">
        <v>0</v>
      </c>
      <c r="BK80" s="22">
        <v>111811</v>
      </c>
      <c r="BL80" s="22">
        <v>0</v>
      </c>
      <c r="BM80" s="22">
        <v>0</v>
      </c>
      <c r="BN80" s="22">
        <v>0</v>
      </c>
      <c r="BO80" s="22">
        <v>101361</v>
      </c>
      <c r="BP80" s="22">
        <v>581729</v>
      </c>
      <c r="BQ80" s="22">
        <v>96459</v>
      </c>
      <c r="BR80" s="22">
        <v>0</v>
      </c>
      <c r="BS80" s="22">
        <v>0</v>
      </c>
      <c r="BT80" s="22">
        <v>0</v>
      </c>
      <c r="BU80" s="22">
        <v>0</v>
      </c>
      <c r="BV80" s="22">
        <v>244784</v>
      </c>
      <c r="BW80" s="22">
        <v>37894</v>
      </c>
      <c r="BX80" s="22">
        <v>0</v>
      </c>
      <c r="BY80" s="22">
        <v>0</v>
      </c>
      <c r="BZ80" s="22">
        <v>2353316</v>
      </c>
      <c r="CA80" s="22">
        <v>0</v>
      </c>
      <c r="CB80" s="22">
        <v>0</v>
      </c>
      <c r="CC80" s="22">
        <v>16594138</v>
      </c>
      <c r="CD80" s="22">
        <v>2078195</v>
      </c>
    </row>
    <row r="81" spans="1:8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23743809</v>
      </c>
      <c r="F81" s="22">
        <v>0</v>
      </c>
      <c r="G81" s="22">
        <v>267113</v>
      </c>
      <c r="H81" s="22">
        <v>0</v>
      </c>
      <c r="I81" s="22">
        <v>1145603</v>
      </c>
      <c r="J81" s="22">
        <v>177764</v>
      </c>
      <c r="K81" s="22">
        <v>169150</v>
      </c>
      <c r="L81" s="22">
        <v>0</v>
      </c>
      <c r="M81" s="22">
        <v>127570</v>
      </c>
      <c r="N81" s="22">
        <v>0</v>
      </c>
      <c r="O81" s="22">
        <v>0</v>
      </c>
      <c r="P81" s="22">
        <v>4652888</v>
      </c>
      <c r="Q81" s="22">
        <v>0</v>
      </c>
      <c r="R81" s="22">
        <v>0</v>
      </c>
      <c r="S81" s="22">
        <v>0</v>
      </c>
      <c r="T81" s="22">
        <v>0</v>
      </c>
      <c r="U81" s="22">
        <v>798139</v>
      </c>
      <c r="V81" s="22">
        <v>34247</v>
      </c>
      <c r="W81" s="22">
        <v>347677</v>
      </c>
      <c r="X81" s="22">
        <v>0</v>
      </c>
      <c r="Y81" s="22">
        <v>232316</v>
      </c>
      <c r="Z81" s="22">
        <v>0</v>
      </c>
      <c r="AA81" s="22">
        <v>0</v>
      </c>
      <c r="AB81" s="22">
        <v>0</v>
      </c>
      <c r="AC81" s="22">
        <v>443057</v>
      </c>
      <c r="AD81" s="22">
        <v>659140</v>
      </c>
      <c r="AE81" s="22">
        <v>132621</v>
      </c>
      <c r="AF81" s="22">
        <v>0</v>
      </c>
      <c r="AG81" s="22">
        <v>0</v>
      </c>
      <c r="AH81" s="22">
        <v>0</v>
      </c>
      <c r="AI81" s="22">
        <v>0</v>
      </c>
      <c r="AJ81" s="22">
        <v>918253</v>
      </c>
      <c r="AK81" s="22">
        <v>4141</v>
      </c>
      <c r="AL81" s="22">
        <v>0</v>
      </c>
      <c r="AM81" s="22">
        <v>0</v>
      </c>
      <c r="AN81" s="22">
        <v>10385254</v>
      </c>
      <c r="AO81" s="22">
        <v>0</v>
      </c>
      <c r="AP81" s="22">
        <v>0</v>
      </c>
      <c r="AQ81" s="22">
        <v>44238742</v>
      </c>
      <c r="AR81" s="22">
        <v>506750</v>
      </c>
      <c r="AS81" s="22">
        <v>2743495</v>
      </c>
      <c r="AT81" s="22">
        <v>0</v>
      </c>
      <c r="AU81" s="22">
        <v>401474</v>
      </c>
      <c r="AV81" s="22">
        <v>790703</v>
      </c>
      <c r="AW81" s="22">
        <v>165630</v>
      </c>
      <c r="AX81" s="22">
        <v>0</v>
      </c>
      <c r="AY81" s="22">
        <v>147463</v>
      </c>
      <c r="AZ81" s="22">
        <v>0</v>
      </c>
      <c r="BA81" s="22">
        <v>0</v>
      </c>
      <c r="BB81" s="22">
        <v>26757557</v>
      </c>
      <c r="BC81" s="22">
        <v>0</v>
      </c>
      <c r="BD81" s="22">
        <v>0</v>
      </c>
      <c r="BE81" s="22">
        <v>0</v>
      </c>
      <c r="BF81" s="22">
        <v>0</v>
      </c>
      <c r="BG81" s="22">
        <v>563841</v>
      </c>
      <c r="BH81" s="22">
        <v>37228</v>
      </c>
      <c r="BI81" s="22">
        <v>571391</v>
      </c>
      <c r="BJ81" s="22">
        <v>0</v>
      </c>
      <c r="BK81" s="22">
        <v>282836</v>
      </c>
      <c r="BL81" s="22">
        <v>0</v>
      </c>
      <c r="BM81" s="22">
        <v>0</v>
      </c>
      <c r="BN81" s="22">
        <v>0</v>
      </c>
      <c r="BO81" s="22">
        <v>842044</v>
      </c>
      <c r="BP81" s="22">
        <v>1160066</v>
      </c>
      <c r="BQ81" s="22">
        <v>0</v>
      </c>
      <c r="BR81" s="22">
        <v>0</v>
      </c>
      <c r="BS81" s="22">
        <v>0</v>
      </c>
      <c r="BT81" s="22">
        <v>138201</v>
      </c>
      <c r="BU81" s="22">
        <v>0</v>
      </c>
      <c r="BV81" s="22">
        <v>785806</v>
      </c>
      <c r="BW81" s="22">
        <v>91796</v>
      </c>
      <c r="BX81" s="22">
        <v>0</v>
      </c>
      <c r="BY81" s="22">
        <v>0</v>
      </c>
      <c r="BZ81" s="22">
        <v>9461874</v>
      </c>
      <c r="CA81" s="22">
        <v>0</v>
      </c>
      <c r="CB81" s="22">
        <v>0</v>
      </c>
      <c r="CC81" s="22">
        <v>45448155</v>
      </c>
      <c r="CD81" s="22">
        <v>-1209413</v>
      </c>
    </row>
    <row r="82" spans="1:8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14658890</v>
      </c>
      <c r="F82" s="22">
        <v>0</v>
      </c>
      <c r="G82" s="22">
        <v>240015</v>
      </c>
      <c r="H82" s="22">
        <v>920249</v>
      </c>
      <c r="I82" s="22">
        <v>210000</v>
      </c>
      <c r="J82" s="22">
        <v>599443</v>
      </c>
      <c r="K82" s="22">
        <v>0</v>
      </c>
      <c r="L82" s="22">
        <v>95043</v>
      </c>
      <c r="M82" s="22">
        <v>73718</v>
      </c>
      <c r="N82" s="22">
        <v>0</v>
      </c>
      <c r="O82" s="22">
        <v>11934</v>
      </c>
      <c r="P82" s="22">
        <v>1599094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2106</v>
      </c>
      <c r="X82" s="22">
        <v>0</v>
      </c>
      <c r="Y82" s="22">
        <v>0</v>
      </c>
      <c r="Z82" s="22">
        <v>0</v>
      </c>
      <c r="AA82" s="22">
        <v>0</v>
      </c>
      <c r="AB82" s="22">
        <v>78161</v>
      </c>
      <c r="AC82" s="22">
        <v>83729</v>
      </c>
      <c r="AD82" s="22">
        <v>241321</v>
      </c>
      <c r="AE82" s="22">
        <v>1960</v>
      </c>
      <c r="AF82" s="22">
        <v>0</v>
      </c>
      <c r="AG82" s="22">
        <v>375514</v>
      </c>
      <c r="AH82" s="22">
        <v>0</v>
      </c>
      <c r="AI82" s="22">
        <v>0</v>
      </c>
      <c r="AJ82" s="22">
        <v>0</v>
      </c>
      <c r="AK82" s="22">
        <v>109000</v>
      </c>
      <c r="AL82" s="22">
        <v>0</v>
      </c>
      <c r="AM82" s="22">
        <v>0</v>
      </c>
      <c r="AN82" s="22">
        <v>0</v>
      </c>
      <c r="AO82" s="22">
        <v>0</v>
      </c>
      <c r="AP82" s="22">
        <v>219702</v>
      </c>
      <c r="AQ82" s="22">
        <v>19519879</v>
      </c>
      <c r="AR82" s="22">
        <v>324110</v>
      </c>
      <c r="AS82" s="22">
        <v>1676541</v>
      </c>
      <c r="AT82" s="22">
        <v>129900</v>
      </c>
      <c r="AU82" s="22">
        <v>139353</v>
      </c>
      <c r="AV82" s="22">
        <v>2306025</v>
      </c>
      <c r="AW82" s="22">
        <v>83646</v>
      </c>
      <c r="AX82" s="22">
        <v>17521</v>
      </c>
      <c r="AY82" s="22">
        <v>148311</v>
      </c>
      <c r="AZ82" s="22">
        <v>51309</v>
      </c>
      <c r="BA82" s="22">
        <v>1092543</v>
      </c>
      <c r="BB82" s="22">
        <v>8914383</v>
      </c>
      <c r="BC82" s="22">
        <v>0</v>
      </c>
      <c r="BD82" s="22">
        <v>0</v>
      </c>
      <c r="BE82" s="22">
        <v>14807</v>
      </c>
      <c r="BF82" s="22">
        <v>-58329</v>
      </c>
      <c r="BG82" s="22">
        <v>140132</v>
      </c>
      <c r="BH82" s="22">
        <v>0</v>
      </c>
      <c r="BI82" s="22">
        <v>613407</v>
      </c>
      <c r="BJ82" s="22">
        <v>0</v>
      </c>
      <c r="BK82" s="22">
        <v>50835</v>
      </c>
      <c r="BL82" s="22">
        <v>5000</v>
      </c>
      <c r="BM82" s="22">
        <v>0</v>
      </c>
      <c r="BN82" s="22">
        <v>901059</v>
      </c>
      <c r="BO82" s="22">
        <v>299927</v>
      </c>
      <c r="BP82" s="22">
        <v>877664</v>
      </c>
      <c r="BQ82" s="22">
        <v>114310</v>
      </c>
      <c r="BR82" s="22">
        <v>0</v>
      </c>
      <c r="BS82" s="22">
        <v>161364</v>
      </c>
      <c r="BT82" s="22">
        <v>0</v>
      </c>
      <c r="BU82" s="22">
        <v>442774</v>
      </c>
      <c r="BV82" s="22">
        <v>0</v>
      </c>
      <c r="BW82" s="22">
        <v>228842</v>
      </c>
      <c r="BX82" s="22">
        <v>0</v>
      </c>
      <c r="BY82" s="22">
        <v>0</v>
      </c>
      <c r="BZ82" s="22">
        <v>0</v>
      </c>
      <c r="CA82" s="22">
        <v>0</v>
      </c>
      <c r="CB82" s="22">
        <v>36083</v>
      </c>
      <c r="CC82" s="22">
        <v>18711517</v>
      </c>
      <c r="CD82" s="22">
        <v>808362</v>
      </c>
    </row>
    <row r="83" spans="1:8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26357830</v>
      </c>
      <c r="F83" s="22">
        <v>609909</v>
      </c>
      <c r="G83" s="22">
        <v>408677</v>
      </c>
      <c r="H83" s="22">
        <v>0</v>
      </c>
      <c r="I83" s="22">
        <v>0</v>
      </c>
      <c r="J83" s="22">
        <v>144140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5915497</v>
      </c>
      <c r="Q83" s="22">
        <v>0</v>
      </c>
      <c r="R83" s="22">
        <v>0</v>
      </c>
      <c r="S83" s="22">
        <v>0</v>
      </c>
      <c r="T83" s="22">
        <v>0</v>
      </c>
      <c r="U83" s="22">
        <v>70200</v>
      </c>
      <c r="V83" s="22">
        <v>17960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43815</v>
      </c>
      <c r="AD83" s="22">
        <v>322103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595826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34485957</v>
      </c>
      <c r="AR83" s="22">
        <v>424185</v>
      </c>
      <c r="AS83" s="22">
        <v>2923635</v>
      </c>
      <c r="AT83" s="22">
        <v>0</v>
      </c>
      <c r="AU83" s="22">
        <v>74096</v>
      </c>
      <c r="AV83" s="22">
        <v>529998</v>
      </c>
      <c r="AW83" s="22">
        <v>13477</v>
      </c>
      <c r="AX83" s="22">
        <v>26483</v>
      </c>
      <c r="AY83" s="22">
        <v>0</v>
      </c>
      <c r="AZ83" s="22">
        <v>82948</v>
      </c>
      <c r="BA83" s="22">
        <v>0</v>
      </c>
      <c r="BB83" s="22">
        <v>27053722</v>
      </c>
      <c r="BC83" s="22">
        <v>0</v>
      </c>
      <c r="BD83" s="22">
        <v>0</v>
      </c>
      <c r="BE83" s="22">
        <v>0</v>
      </c>
      <c r="BF83" s="22">
        <v>0</v>
      </c>
      <c r="BG83" s="22">
        <v>92514</v>
      </c>
      <c r="BH83" s="22">
        <v>42575</v>
      </c>
      <c r="BI83" s="22">
        <v>250798</v>
      </c>
      <c r="BJ83" s="22">
        <v>0</v>
      </c>
      <c r="BK83" s="22">
        <v>38446</v>
      </c>
      <c r="BL83" s="22">
        <v>0</v>
      </c>
      <c r="BM83" s="22">
        <v>10000</v>
      </c>
      <c r="BN83" s="22">
        <v>0</v>
      </c>
      <c r="BO83" s="22">
        <v>113597</v>
      </c>
      <c r="BP83" s="22">
        <v>1088036</v>
      </c>
      <c r="BQ83" s="22">
        <v>0</v>
      </c>
      <c r="BR83" s="22">
        <v>0</v>
      </c>
      <c r="BS83" s="22">
        <v>0</v>
      </c>
      <c r="BT83" s="22">
        <v>0</v>
      </c>
      <c r="BU83" s="22">
        <v>0</v>
      </c>
      <c r="BV83" s="22">
        <v>1312828</v>
      </c>
      <c r="BW83" s="22">
        <v>41959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34119297</v>
      </c>
      <c r="CD83" s="22">
        <v>366660</v>
      </c>
    </row>
    <row r="84" spans="1:8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6631141</v>
      </c>
      <c r="F84" s="22">
        <v>0</v>
      </c>
      <c r="G84" s="22">
        <v>264616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29189</v>
      </c>
      <c r="N84" s="22">
        <v>0</v>
      </c>
      <c r="O84" s="22">
        <v>0</v>
      </c>
      <c r="P84" s="22">
        <v>2488869</v>
      </c>
      <c r="Q84" s="22">
        <v>0</v>
      </c>
      <c r="R84" s="22">
        <v>0</v>
      </c>
      <c r="S84" s="22">
        <v>0</v>
      </c>
      <c r="T84" s="22">
        <v>0</v>
      </c>
      <c r="U84" s="22">
        <v>516206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775658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42293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96514</v>
      </c>
      <c r="AQ84" s="22">
        <v>10844486</v>
      </c>
      <c r="AR84" s="22">
        <v>282118</v>
      </c>
      <c r="AS84" s="22">
        <v>1072079</v>
      </c>
      <c r="AT84" s="22">
        <v>0</v>
      </c>
      <c r="AU84" s="22">
        <v>0</v>
      </c>
      <c r="AV84" s="22">
        <v>340397</v>
      </c>
      <c r="AW84" s="22">
        <v>0</v>
      </c>
      <c r="AX84" s="22">
        <v>0</v>
      </c>
      <c r="AY84" s="22">
        <v>145401</v>
      </c>
      <c r="AZ84" s="22">
        <v>0</v>
      </c>
      <c r="BA84" s="22">
        <v>0</v>
      </c>
      <c r="BB84" s="22">
        <v>5531947</v>
      </c>
      <c r="BC84" s="22">
        <v>0</v>
      </c>
      <c r="BD84" s="22">
        <v>0</v>
      </c>
      <c r="BE84" s="22">
        <v>0</v>
      </c>
      <c r="BF84" s="22">
        <v>0</v>
      </c>
      <c r="BG84" s="22">
        <v>198853</v>
      </c>
      <c r="BH84" s="22">
        <v>0</v>
      </c>
      <c r="BI84" s="22">
        <v>161633</v>
      </c>
      <c r="BJ84" s="22">
        <v>0</v>
      </c>
      <c r="BK84" s="22">
        <v>28078</v>
      </c>
      <c r="BL84" s="22">
        <v>0</v>
      </c>
      <c r="BM84" s="22">
        <v>0</v>
      </c>
      <c r="BN84" s="22">
        <v>0</v>
      </c>
      <c r="BO84" s="22">
        <v>25202</v>
      </c>
      <c r="BP84" s="22">
        <v>1682327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22">
        <v>302617</v>
      </c>
      <c r="BW84" s="22">
        <v>39908</v>
      </c>
      <c r="BX84" s="22">
        <v>0</v>
      </c>
      <c r="BY84" s="22">
        <v>0</v>
      </c>
      <c r="BZ84" s="22">
        <v>0</v>
      </c>
      <c r="CA84" s="22">
        <v>0</v>
      </c>
      <c r="CB84" s="22">
        <v>105051</v>
      </c>
      <c r="CC84" s="22">
        <v>9915611</v>
      </c>
      <c r="CD84" s="22">
        <v>928875</v>
      </c>
    </row>
    <row r="85" spans="1:8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11270038</v>
      </c>
      <c r="H85" s="22">
        <v>0</v>
      </c>
      <c r="I85" s="22">
        <v>0</v>
      </c>
      <c r="J85" s="22">
        <v>323307</v>
      </c>
      <c r="K85" s="22">
        <v>0</v>
      </c>
      <c r="L85" s="22">
        <v>0</v>
      </c>
      <c r="M85" s="22">
        <v>34612</v>
      </c>
      <c r="N85" s="22">
        <v>0</v>
      </c>
      <c r="O85" s="22">
        <v>0</v>
      </c>
      <c r="P85" s="22">
        <v>3675730</v>
      </c>
      <c r="Q85" s="22">
        <v>131096</v>
      </c>
      <c r="R85" s="22">
        <v>0</v>
      </c>
      <c r="S85" s="22">
        <v>0</v>
      </c>
      <c r="T85" s="22">
        <v>0</v>
      </c>
      <c r="U85" s="22">
        <v>744016</v>
      </c>
      <c r="V85" s="22">
        <v>80772</v>
      </c>
      <c r="W85" s="22">
        <v>105985</v>
      </c>
      <c r="X85" s="22">
        <v>0</v>
      </c>
      <c r="Y85" s="22">
        <v>0</v>
      </c>
      <c r="Z85" s="22">
        <v>0</v>
      </c>
      <c r="AA85" s="22">
        <v>600</v>
      </c>
      <c r="AB85" s="22">
        <v>0</v>
      </c>
      <c r="AC85" s="22">
        <v>301518</v>
      </c>
      <c r="AD85" s="22">
        <v>196375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117336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16981385</v>
      </c>
      <c r="AR85" s="22">
        <v>384826</v>
      </c>
      <c r="AS85" s="22">
        <v>1738667</v>
      </c>
      <c r="AT85" s="22">
        <v>0</v>
      </c>
      <c r="AU85" s="22">
        <v>52987</v>
      </c>
      <c r="AV85" s="22">
        <v>641945</v>
      </c>
      <c r="AW85" s="22">
        <v>0</v>
      </c>
      <c r="AX85" s="22">
        <v>0</v>
      </c>
      <c r="AY85" s="22">
        <v>124804</v>
      </c>
      <c r="AZ85" s="22">
        <v>0</v>
      </c>
      <c r="BA85" s="22">
        <v>0</v>
      </c>
      <c r="BB85" s="22">
        <v>6954741</v>
      </c>
      <c r="BC85" s="22">
        <v>144010</v>
      </c>
      <c r="BD85" s="22">
        <v>0</v>
      </c>
      <c r="BE85" s="22">
        <v>0</v>
      </c>
      <c r="BF85" s="22">
        <v>0</v>
      </c>
      <c r="BG85" s="22">
        <v>836096</v>
      </c>
      <c r="BH85" s="22">
        <v>103097</v>
      </c>
      <c r="BI85" s="22">
        <v>461056</v>
      </c>
      <c r="BJ85" s="22">
        <v>0</v>
      </c>
      <c r="BK85" s="22">
        <v>55200</v>
      </c>
      <c r="BL85" s="22">
        <v>0</v>
      </c>
      <c r="BM85" s="22">
        <v>0</v>
      </c>
      <c r="BN85" s="22">
        <v>0</v>
      </c>
      <c r="BO85" s="22">
        <v>531207</v>
      </c>
      <c r="BP85" s="22">
        <v>774141</v>
      </c>
      <c r="BQ85" s="22">
        <v>36957</v>
      </c>
      <c r="BR85" s="22">
        <v>0</v>
      </c>
      <c r="BS85" s="22">
        <v>0</v>
      </c>
      <c r="BT85" s="22">
        <v>0</v>
      </c>
      <c r="BU85" s="22">
        <v>0</v>
      </c>
      <c r="BV85" s="22">
        <v>640214</v>
      </c>
      <c r="BW85" s="22">
        <v>174869</v>
      </c>
      <c r="BX85" s="22">
        <v>0</v>
      </c>
      <c r="BY85" s="22">
        <v>28461</v>
      </c>
      <c r="BZ85" s="22">
        <v>0</v>
      </c>
      <c r="CA85" s="22">
        <v>0</v>
      </c>
      <c r="CB85" s="22">
        <v>0</v>
      </c>
      <c r="CC85" s="22">
        <v>13683278</v>
      </c>
      <c r="CD85" s="22">
        <v>3298107</v>
      </c>
    </row>
    <row r="86" spans="1:8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18633055</v>
      </c>
      <c r="F86" s="22">
        <v>0</v>
      </c>
      <c r="G86" s="22">
        <v>2127008</v>
      </c>
      <c r="H86" s="22">
        <v>0</v>
      </c>
      <c r="I86" s="22">
        <v>169531</v>
      </c>
      <c r="J86" s="22">
        <v>182733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10682034</v>
      </c>
      <c r="Q86" s="22">
        <v>0</v>
      </c>
      <c r="R86" s="22">
        <v>0</v>
      </c>
      <c r="S86" s="22">
        <v>0</v>
      </c>
      <c r="T86" s="22">
        <v>0</v>
      </c>
      <c r="U86" s="22">
        <v>324190</v>
      </c>
      <c r="V86" s="22">
        <v>3622964</v>
      </c>
      <c r="W86" s="22">
        <v>158286</v>
      </c>
      <c r="X86" s="22">
        <v>0</v>
      </c>
      <c r="Y86" s="22">
        <v>350571</v>
      </c>
      <c r="Z86" s="22">
        <v>0</v>
      </c>
      <c r="AA86" s="22">
        <v>0</v>
      </c>
      <c r="AB86" s="22">
        <v>0</v>
      </c>
      <c r="AC86" s="22">
        <v>86925</v>
      </c>
      <c r="AD86" s="22">
        <v>306196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855542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37499035</v>
      </c>
      <c r="AR86" s="22">
        <v>470803</v>
      </c>
      <c r="AS86" s="22">
        <v>4775943</v>
      </c>
      <c r="AT86" s="22">
        <v>0</v>
      </c>
      <c r="AU86" s="22">
        <v>785062</v>
      </c>
      <c r="AV86" s="22">
        <v>763502</v>
      </c>
      <c r="AW86" s="22">
        <v>0</v>
      </c>
      <c r="AX86" s="22">
        <v>0</v>
      </c>
      <c r="AY86" s="22">
        <v>0</v>
      </c>
      <c r="AZ86" s="22">
        <v>0</v>
      </c>
      <c r="BA86" s="22">
        <v>0</v>
      </c>
      <c r="BB86" s="22">
        <v>13227898</v>
      </c>
      <c r="BC86" s="22">
        <v>0</v>
      </c>
      <c r="BD86" s="22">
        <v>0</v>
      </c>
      <c r="BE86" s="22">
        <v>0</v>
      </c>
      <c r="BF86" s="22">
        <v>0</v>
      </c>
      <c r="BG86" s="22">
        <v>343190</v>
      </c>
      <c r="BH86" s="22">
        <v>972115</v>
      </c>
      <c r="BI86" s="22">
        <v>743134</v>
      </c>
      <c r="BJ86" s="22">
        <v>135161</v>
      </c>
      <c r="BK86" s="22">
        <v>446616</v>
      </c>
      <c r="BL86" s="22">
        <v>0</v>
      </c>
      <c r="BM86" s="22">
        <v>44630</v>
      </c>
      <c r="BN86" s="22">
        <v>0</v>
      </c>
      <c r="BO86" s="22">
        <v>760537</v>
      </c>
      <c r="BP86" s="22">
        <v>816826</v>
      </c>
      <c r="BQ86" s="22">
        <v>0</v>
      </c>
      <c r="BR86" s="22">
        <v>0</v>
      </c>
      <c r="BS86" s="22">
        <v>0</v>
      </c>
      <c r="BT86" s="22">
        <v>0</v>
      </c>
      <c r="BU86" s="22">
        <v>0</v>
      </c>
      <c r="BV86" s="22">
        <v>1785978</v>
      </c>
      <c r="BW86" s="22">
        <v>114530</v>
      </c>
      <c r="BX86" s="22">
        <v>0</v>
      </c>
      <c r="BY86" s="22">
        <v>0</v>
      </c>
      <c r="BZ86" s="22">
        <v>0</v>
      </c>
      <c r="CA86" s="22">
        <v>0</v>
      </c>
      <c r="CB86" s="22">
        <v>0</v>
      </c>
      <c r="CC86" s="22">
        <v>26185925</v>
      </c>
      <c r="CD86" s="22">
        <v>11313110</v>
      </c>
    </row>
    <row r="87" spans="1:8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2714</v>
      </c>
      <c r="G87" s="22">
        <v>32690167</v>
      </c>
      <c r="H87" s="22">
        <v>0</v>
      </c>
      <c r="I87" s="22">
        <v>97293</v>
      </c>
      <c r="J87" s="22">
        <v>203836</v>
      </c>
      <c r="K87" s="22">
        <v>0</v>
      </c>
      <c r="L87" s="22">
        <v>16280</v>
      </c>
      <c r="M87" s="22">
        <v>112180</v>
      </c>
      <c r="N87" s="22">
        <v>5875</v>
      </c>
      <c r="O87" s="22">
        <v>0</v>
      </c>
      <c r="P87" s="22">
        <v>5571032</v>
      </c>
      <c r="Q87" s="22">
        <v>0</v>
      </c>
      <c r="R87" s="22">
        <v>0</v>
      </c>
      <c r="S87" s="22">
        <v>25000</v>
      </c>
      <c r="T87" s="22">
        <v>0</v>
      </c>
      <c r="U87" s="22">
        <v>964830</v>
      </c>
      <c r="V87" s="22">
        <v>364843</v>
      </c>
      <c r="W87" s="22">
        <v>114537</v>
      </c>
      <c r="X87" s="22">
        <v>0</v>
      </c>
      <c r="Y87" s="22">
        <v>0</v>
      </c>
      <c r="Z87" s="22">
        <v>0</v>
      </c>
      <c r="AA87" s="22">
        <v>10920</v>
      </c>
      <c r="AB87" s="22">
        <v>0</v>
      </c>
      <c r="AC87" s="22">
        <v>751477</v>
      </c>
      <c r="AD87" s="22">
        <v>120786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3380382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44432152</v>
      </c>
      <c r="AR87" s="22">
        <v>530555</v>
      </c>
      <c r="AS87" s="22">
        <v>3834248</v>
      </c>
      <c r="AT87" s="22">
        <v>0</v>
      </c>
      <c r="AU87" s="22">
        <v>611351</v>
      </c>
      <c r="AV87" s="22">
        <v>2416854</v>
      </c>
      <c r="AW87" s="22">
        <v>8401</v>
      </c>
      <c r="AX87" s="22">
        <v>15189</v>
      </c>
      <c r="AY87" s="22">
        <v>0</v>
      </c>
      <c r="AZ87" s="22">
        <v>201560</v>
      </c>
      <c r="BA87" s="22">
        <v>0</v>
      </c>
      <c r="BB87" s="22">
        <v>27664411</v>
      </c>
      <c r="BC87" s="22">
        <v>0</v>
      </c>
      <c r="BD87" s="22">
        <v>0</v>
      </c>
      <c r="BE87" s="22">
        <v>165657</v>
      </c>
      <c r="BF87" s="22">
        <v>0</v>
      </c>
      <c r="BG87" s="22">
        <v>2465126</v>
      </c>
      <c r="BH87" s="22">
        <v>500662</v>
      </c>
      <c r="BI87" s="22">
        <v>1043751</v>
      </c>
      <c r="BJ87" s="22">
        <v>0</v>
      </c>
      <c r="BK87" s="22">
        <v>0</v>
      </c>
      <c r="BL87" s="22">
        <v>0</v>
      </c>
      <c r="BM87" s="22">
        <v>57377</v>
      </c>
      <c r="BN87" s="22">
        <v>0</v>
      </c>
      <c r="BO87" s="22">
        <v>0</v>
      </c>
      <c r="BP87" s="22">
        <v>992336</v>
      </c>
      <c r="BQ87" s="22">
        <v>1886328</v>
      </c>
      <c r="BR87" s="22">
        <v>0</v>
      </c>
      <c r="BS87" s="22">
        <v>0</v>
      </c>
      <c r="BT87" s="22">
        <v>0</v>
      </c>
      <c r="BU87" s="22">
        <v>0</v>
      </c>
      <c r="BV87" s="22">
        <v>3778187</v>
      </c>
      <c r="BW87" s="22">
        <v>0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46171993</v>
      </c>
      <c r="CD87" s="22">
        <v>-1739841</v>
      </c>
    </row>
    <row r="88" spans="1:8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8704279</v>
      </c>
      <c r="F88" s="22">
        <v>0</v>
      </c>
      <c r="G88" s="22">
        <v>713148</v>
      </c>
      <c r="H88" s="22">
        <v>236324</v>
      </c>
      <c r="I88" s="22">
        <v>0</v>
      </c>
      <c r="J88" s="22">
        <v>734884</v>
      </c>
      <c r="K88" s="22">
        <v>19030</v>
      </c>
      <c r="L88" s="22">
        <v>0</v>
      </c>
      <c r="M88" s="22">
        <v>95214</v>
      </c>
      <c r="N88" s="22">
        <v>0</v>
      </c>
      <c r="O88" s="22">
        <v>0</v>
      </c>
      <c r="P88" s="22">
        <v>2560718</v>
      </c>
      <c r="Q88" s="22">
        <v>0</v>
      </c>
      <c r="R88" s="22">
        <v>0</v>
      </c>
      <c r="S88" s="22">
        <v>0</v>
      </c>
      <c r="T88" s="22">
        <v>0</v>
      </c>
      <c r="U88" s="22">
        <v>35655</v>
      </c>
      <c r="V88" s="22">
        <v>0</v>
      </c>
      <c r="W88" s="22">
        <v>4602</v>
      </c>
      <c r="X88" s="22">
        <v>0</v>
      </c>
      <c r="Y88" s="22">
        <v>0</v>
      </c>
      <c r="Z88" s="22">
        <v>0</v>
      </c>
      <c r="AA88" s="22">
        <v>0</v>
      </c>
      <c r="AB88" s="22">
        <v>66000</v>
      </c>
      <c r="AC88" s="22">
        <v>252445</v>
      </c>
      <c r="AD88" s="22">
        <v>316138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164512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13902949</v>
      </c>
      <c r="AR88" s="22">
        <v>0</v>
      </c>
      <c r="AS88" s="22">
        <v>2367795</v>
      </c>
      <c r="AT88" s="22">
        <v>152609</v>
      </c>
      <c r="AU88" s="22">
        <v>0</v>
      </c>
      <c r="AV88" s="22">
        <v>815035</v>
      </c>
      <c r="AW88" s="22">
        <v>36125</v>
      </c>
      <c r="AX88" s="22">
        <v>0</v>
      </c>
      <c r="AY88" s="22">
        <v>486564</v>
      </c>
      <c r="AZ88" s="22">
        <v>0</v>
      </c>
      <c r="BA88" s="22">
        <v>0</v>
      </c>
      <c r="BB88" s="22">
        <v>11873868</v>
      </c>
      <c r="BC88" s="22">
        <v>0</v>
      </c>
      <c r="BD88" s="22">
        <v>0</v>
      </c>
      <c r="BE88" s="22">
        <v>0</v>
      </c>
      <c r="BF88" s="22">
        <v>0</v>
      </c>
      <c r="BG88" s="22">
        <v>285456</v>
      </c>
      <c r="BH88" s="22">
        <v>0</v>
      </c>
      <c r="BI88" s="22">
        <v>0</v>
      </c>
      <c r="BJ88" s="22">
        <v>0</v>
      </c>
      <c r="BK88" s="22">
        <v>0</v>
      </c>
      <c r="BL88" s="22">
        <v>0</v>
      </c>
      <c r="BM88" s="22">
        <v>0</v>
      </c>
      <c r="BN88" s="22">
        <v>121866</v>
      </c>
      <c r="BO88" s="22">
        <v>448347</v>
      </c>
      <c r="BP88" s="22">
        <v>541139</v>
      </c>
      <c r="BQ88" s="22">
        <v>0</v>
      </c>
      <c r="BR88" s="22">
        <v>0</v>
      </c>
      <c r="BS88" s="22">
        <v>0</v>
      </c>
      <c r="BT88" s="22">
        <v>0</v>
      </c>
      <c r="BU88" s="22">
        <v>0</v>
      </c>
      <c r="BV88" s="22">
        <v>487330</v>
      </c>
      <c r="BW88" s="22">
        <v>0</v>
      </c>
      <c r="BX88" s="22">
        <v>0</v>
      </c>
      <c r="BY88" s="22">
        <v>0</v>
      </c>
      <c r="BZ88" s="22">
        <v>0</v>
      </c>
      <c r="CA88" s="22">
        <v>0</v>
      </c>
      <c r="CB88" s="22">
        <v>0</v>
      </c>
      <c r="CC88" s="22">
        <v>17616134</v>
      </c>
      <c r="CD88" s="22">
        <v>-3713185</v>
      </c>
    </row>
    <row r="89" spans="1:8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18835194</v>
      </c>
      <c r="F89" s="22">
        <v>6762</v>
      </c>
      <c r="G89" s="22">
        <v>69907</v>
      </c>
      <c r="H89" s="22">
        <v>87203</v>
      </c>
      <c r="I89" s="22">
        <v>18306</v>
      </c>
      <c r="J89" s="22">
        <v>85319</v>
      </c>
      <c r="K89" s="22">
        <v>6498</v>
      </c>
      <c r="L89" s="22">
        <v>0</v>
      </c>
      <c r="M89" s="22">
        <v>0</v>
      </c>
      <c r="N89" s="22">
        <v>48</v>
      </c>
      <c r="O89" s="22">
        <v>0</v>
      </c>
      <c r="P89" s="22">
        <v>1840001</v>
      </c>
      <c r="Q89" s="22">
        <v>158428</v>
      </c>
      <c r="R89" s="22">
        <v>0</v>
      </c>
      <c r="S89" s="22">
        <v>0</v>
      </c>
      <c r="T89" s="22">
        <v>0</v>
      </c>
      <c r="U89" s="22">
        <v>158651</v>
      </c>
      <c r="V89" s="22">
        <v>64400</v>
      </c>
      <c r="W89" s="22">
        <v>31691</v>
      </c>
      <c r="X89" s="22">
        <v>0</v>
      </c>
      <c r="Y89" s="22">
        <v>122746</v>
      </c>
      <c r="Z89" s="22">
        <v>0</v>
      </c>
      <c r="AA89" s="22">
        <v>0</v>
      </c>
      <c r="AB89" s="22">
        <v>0</v>
      </c>
      <c r="AC89" s="22">
        <v>0</v>
      </c>
      <c r="AD89" s="22">
        <v>250483</v>
      </c>
      <c r="AE89" s="22">
        <v>12185</v>
      </c>
      <c r="AF89" s="22">
        <v>0</v>
      </c>
      <c r="AG89" s="22">
        <v>0</v>
      </c>
      <c r="AH89" s="22">
        <v>16560</v>
      </c>
      <c r="AI89" s="22">
        <v>78698</v>
      </c>
      <c r="AJ89" s="22">
        <v>601543</v>
      </c>
      <c r="AK89" s="22">
        <v>21975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22466598</v>
      </c>
      <c r="AR89" s="22">
        <v>600962</v>
      </c>
      <c r="AS89" s="22">
        <v>2546171</v>
      </c>
      <c r="AT89" s="22">
        <v>940558</v>
      </c>
      <c r="AU89" s="22">
        <v>699552</v>
      </c>
      <c r="AV89" s="22">
        <v>1103959</v>
      </c>
      <c r="AW89" s="22">
        <v>19006</v>
      </c>
      <c r="AX89" s="22">
        <v>0</v>
      </c>
      <c r="AY89" s="22">
        <v>0</v>
      </c>
      <c r="AZ89" s="22">
        <v>132496</v>
      </c>
      <c r="BA89" s="22">
        <v>0</v>
      </c>
      <c r="BB89" s="22">
        <v>10996110</v>
      </c>
      <c r="BC89" s="22">
        <v>878015</v>
      </c>
      <c r="BD89" s="22">
        <v>0</v>
      </c>
      <c r="BE89" s="22">
        <v>0</v>
      </c>
      <c r="BF89" s="22">
        <v>0</v>
      </c>
      <c r="BG89" s="22">
        <v>757331</v>
      </c>
      <c r="BH89" s="22">
        <v>195368</v>
      </c>
      <c r="BI89" s="22">
        <v>665613</v>
      </c>
      <c r="BJ89" s="22">
        <v>0</v>
      </c>
      <c r="BK89" s="22">
        <v>329554</v>
      </c>
      <c r="BL89" s="22">
        <v>0</v>
      </c>
      <c r="BM89" s="22">
        <v>18105</v>
      </c>
      <c r="BN89" s="22">
        <v>12512</v>
      </c>
      <c r="BO89" s="22">
        <v>0</v>
      </c>
      <c r="BP89" s="22">
        <v>640112</v>
      </c>
      <c r="BQ89" s="22">
        <v>0</v>
      </c>
      <c r="BR89" s="22">
        <v>0</v>
      </c>
      <c r="BS89" s="22">
        <v>0</v>
      </c>
      <c r="BT89" s="22">
        <v>1096745</v>
      </c>
      <c r="BU89" s="22">
        <v>374966</v>
      </c>
      <c r="BV89" s="22">
        <v>1575516</v>
      </c>
      <c r="BW89" s="22">
        <v>377976</v>
      </c>
      <c r="BX89" s="22">
        <v>0</v>
      </c>
      <c r="BY89" s="22">
        <v>0</v>
      </c>
      <c r="BZ89" s="22">
        <v>0</v>
      </c>
      <c r="CA89" s="22">
        <v>0</v>
      </c>
      <c r="CB89" s="22">
        <v>0</v>
      </c>
      <c r="CC89" s="22">
        <v>23960627</v>
      </c>
      <c r="CD89" s="22">
        <v>-1494029</v>
      </c>
    </row>
    <row r="90" spans="1:8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60843376</v>
      </c>
      <c r="F90" s="22">
        <v>0</v>
      </c>
      <c r="G90" s="22">
        <v>325958</v>
      </c>
      <c r="H90" s="22">
        <v>0</v>
      </c>
      <c r="I90" s="22">
        <v>247351</v>
      </c>
      <c r="J90" s="22">
        <v>637150</v>
      </c>
      <c r="K90" s="22">
        <v>5000</v>
      </c>
      <c r="L90" s="22">
        <v>0</v>
      </c>
      <c r="M90" s="22">
        <v>0</v>
      </c>
      <c r="N90" s="22">
        <v>639086</v>
      </c>
      <c r="O90" s="22">
        <v>0</v>
      </c>
      <c r="P90" s="22">
        <v>5038983</v>
      </c>
      <c r="Q90" s="22">
        <v>76240</v>
      </c>
      <c r="R90" s="22">
        <v>0</v>
      </c>
      <c r="S90" s="22">
        <v>0</v>
      </c>
      <c r="T90" s="22">
        <v>173</v>
      </c>
      <c r="U90" s="22">
        <v>295372</v>
      </c>
      <c r="V90" s="22">
        <v>526409</v>
      </c>
      <c r="W90" s="22">
        <v>96839</v>
      </c>
      <c r="X90" s="22">
        <v>0</v>
      </c>
      <c r="Y90" s="22">
        <v>623293</v>
      </c>
      <c r="Z90" s="22">
        <v>0</v>
      </c>
      <c r="AA90" s="22">
        <v>5100</v>
      </c>
      <c r="AB90" s="22">
        <v>0</v>
      </c>
      <c r="AC90" s="22">
        <v>55799</v>
      </c>
      <c r="AD90" s="22">
        <v>282058</v>
      </c>
      <c r="AE90" s="22">
        <v>112092</v>
      </c>
      <c r="AF90" s="22">
        <v>0</v>
      </c>
      <c r="AG90" s="22">
        <v>0</v>
      </c>
      <c r="AH90" s="22">
        <v>0</v>
      </c>
      <c r="AI90" s="22">
        <v>0</v>
      </c>
      <c r="AJ90" s="22">
        <v>244495</v>
      </c>
      <c r="AK90" s="22">
        <v>1791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70056565</v>
      </c>
      <c r="AR90" s="22">
        <v>754123</v>
      </c>
      <c r="AS90" s="22">
        <v>12571971</v>
      </c>
      <c r="AT90" s="22">
        <v>0</v>
      </c>
      <c r="AU90" s="22">
        <v>394668</v>
      </c>
      <c r="AV90" s="22">
        <v>4165234</v>
      </c>
      <c r="AW90" s="22">
        <v>33368</v>
      </c>
      <c r="AX90" s="22">
        <v>0</v>
      </c>
      <c r="AY90" s="22">
        <v>935558</v>
      </c>
      <c r="AZ90" s="22">
        <v>970244</v>
      </c>
      <c r="BA90" s="22">
        <v>0</v>
      </c>
      <c r="BB90" s="22">
        <v>25500441</v>
      </c>
      <c r="BC90" s="22">
        <v>372699</v>
      </c>
      <c r="BD90" s="22">
        <v>0</v>
      </c>
      <c r="BE90" s="22">
        <v>0</v>
      </c>
      <c r="BF90" s="22">
        <v>1236</v>
      </c>
      <c r="BG90" s="22">
        <v>1373977</v>
      </c>
      <c r="BH90" s="22">
        <v>886835</v>
      </c>
      <c r="BI90" s="22">
        <v>1559499</v>
      </c>
      <c r="BJ90" s="22">
        <v>0</v>
      </c>
      <c r="BK90" s="22">
        <v>960472</v>
      </c>
      <c r="BL90" s="22">
        <v>0</v>
      </c>
      <c r="BM90" s="22">
        <v>23089</v>
      </c>
      <c r="BN90" s="22">
        <v>32000</v>
      </c>
      <c r="BO90" s="22">
        <v>742400</v>
      </c>
      <c r="BP90" s="22">
        <v>1143519</v>
      </c>
      <c r="BQ90" s="22">
        <v>1186</v>
      </c>
      <c r="BR90" s="22">
        <v>0</v>
      </c>
      <c r="BS90" s="22">
        <v>0</v>
      </c>
      <c r="BT90" s="22">
        <v>0</v>
      </c>
      <c r="BU90" s="22">
        <v>0</v>
      </c>
      <c r="BV90" s="22">
        <v>4338861</v>
      </c>
      <c r="BW90" s="22">
        <v>1008071</v>
      </c>
      <c r="BX90" s="22">
        <v>0</v>
      </c>
      <c r="BY90" s="22">
        <v>0</v>
      </c>
      <c r="BZ90" s="22">
        <v>0</v>
      </c>
      <c r="CA90" s="22">
        <v>0</v>
      </c>
      <c r="CB90" s="22">
        <v>0</v>
      </c>
      <c r="CC90" s="22">
        <v>57769451</v>
      </c>
      <c r="CD90" s="22">
        <v>12287114</v>
      </c>
    </row>
    <row r="91" spans="1:8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3706679</v>
      </c>
      <c r="G91" s="22">
        <v>157239</v>
      </c>
      <c r="H91" s="22">
        <v>1017445</v>
      </c>
      <c r="I91" s="22">
        <v>50277</v>
      </c>
      <c r="J91" s="22">
        <v>70760</v>
      </c>
      <c r="K91" s="22">
        <v>0</v>
      </c>
      <c r="L91" s="22">
        <v>0</v>
      </c>
      <c r="M91" s="22">
        <v>5155</v>
      </c>
      <c r="N91" s="22">
        <v>69258</v>
      </c>
      <c r="O91" s="22">
        <v>0</v>
      </c>
      <c r="P91" s="22">
        <v>1125910</v>
      </c>
      <c r="Q91" s="22">
        <v>0</v>
      </c>
      <c r="R91" s="22">
        <v>0</v>
      </c>
      <c r="S91" s="22">
        <v>0</v>
      </c>
      <c r="T91" s="22">
        <v>0</v>
      </c>
      <c r="U91" s="22">
        <v>1186672</v>
      </c>
      <c r="V91" s="22">
        <v>409277</v>
      </c>
      <c r="W91" s="22">
        <v>497591</v>
      </c>
      <c r="X91" s="22">
        <v>994511</v>
      </c>
      <c r="Y91" s="22">
        <v>0</v>
      </c>
      <c r="Z91" s="22">
        <v>0</v>
      </c>
      <c r="AA91" s="22">
        <v>26405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122436</v>
      </c>
      <c r="AI91" s="22">
        <v>0</v>
      </c>
      <c r="AJ91" s="22">
        <v>482866</v>
      </c>
      <c r="AK91" s="22">
        <v>0</v>
      </c>
      <c r="AL91" s="22">
        <v>0</v>
      </c>
      <c r="AM91" s="22">
        <v>278919</v>
      </c>
      <c r="AN91" s="22">
        <v>0</v>
      </c>
      <c r="AO91" s="22">
        <v>0</v>
      </c>
      <c r="AP91" s="22">
        <v>858</v>
      </c>
      <c r="AQ91" s="22">
        <v>10202258</v>
      </c>
      <c r="AR91" s="22">
        <v>167982</v>
      </c>
      <c r="AS91" s="22">
        <v>1053561</v>
      </c>
      <c r="AT91" s="22">
        <v>0</v>
      </c>
      <c r="AU91" s="22">
        <v>0</v>
      </c>
      <c r="AV91" s="22">
        <v>182791</v>
      </c>
      <c r="AW91" s="22">
        <v>0</v>
      </c>
      <c r="AX91" s="22">
        <v>0</v>
      </c>
      <c r="AY91" s="22">
        <v>49285</v>
      </c>
      <c r="AZ91" s="22">
        <v>0</v>
      </c>
      <c r="BA91" s="22">
        <v>500321</v>
      </c>
      <c r="BB91" s="22">
        <v>1343671</v>
      </c>
      <c r="BC91" s="22">
        <v>0</v>
      </c>
      <c r="BD91" s="22">
        <v>0</v>
      </c>
      <c r="BE91" s="22">
        <v>0</v>
      </c>
      <c r="BF91" s="22">
        <v>0</v>
      </c>
      <c r="BG91" s="22">
        <v>1200576</v>
      </c>
      <c r="BH91" s="22">
        <v>484786</v>
      </c>
      <c r="BI91" s="22">
        <v>451709</v>
      </c>
      <c r="BJ91" s="22">
        <v>0</v>
      </c>
      <c r="BK91" s="22">
        <v>52621</v>
      </c>
      <c r="BL91" s="22">
        <v>0</v>
      </c>
      <c r="BM91" s="22">
        <v>98448</v>
      </c>
      <c r="BN91" s="22">
        <v>0</v>
      </c>
      <c r="BO91" s="22">
        <v>0</v>
      </c>
      <c r="BP91" s="22">
        <v>0</v>
      </c>
      <c r="BQ91" s="22">
        <v>0</v>
      </c>
      <c r="BR91" s="22">
        <v>0</v>
      </c>
      <c r="BS91" s="22">
        <v>0</v>
      </c>
      <c r="BT91" s="22">
        <v>140243</v>
      </c>
      <c r="BU91" s="22">
        <v>0</v>
      </c>
      <c r="BV91" s="22">
        <v>1410726</v>
      </c>
      <c r="BW91" s="22">
        <v>89704</v>
      </c>
      <c r="BX91" s="22">
        <v>0</v>
      </c>
      <c r="BY91" s="22">
        <v>34789</v>
      </c>
      <c r="BZ91" s="22">
        <v>0</v>
      </c>
      <c r="CA91" s="22">
        <v>0</v>
      </c>
      <c r="CB91" s="22">
        <v>1173516</v>
      </c>
      <c r="CC91" s="22">
        <v>8434729</v>
      </c>
      <c r="CD91" s="22">
        <v>1767529</v>
      </c>
    </row>
    <row r="92" spans="1:8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10902</v>
      </c>
      <c r="G92" s="22">
        <v>20036378</v>
      </c>
      <c r="H92" s="22">
        <v>0</v>
      </c>
      <c r="I92" s="22">
        <v>832649</v>
      </c>
      <c r="J92" s="22">
        <v>569014</v>
      </c>
      <c r="K92" s="22">
        <v>0</v>
      </c>
      <c r="L92" s="22">
        <v>0</v>
      </c>
      <c r="M92" s="22">
        <v>497109</v>
      </c>
      <c r="N92" s="22">
        <v>0</v>
      </c>
      <c r="O92" s="22">
        <v>963877</v>
      </c>
      <c r="P92" s="22">
        <v>597408</v>
      </c>
      <c r="Q92" s="22">
        <v>0</v>
      </c>
      <c r="R92" s="22">
        <v>509904</v>
      </c>
      <c r="S92" s="22">
        <v>0</v>
      </c>
      <c r="T92" s="22">
        <v>0</v>
      </c>
      <c r="U92" s="22">
        <v>2264409</v>
      </c>
      <c r="V92" s="22">
        <v>4338857</v>
      </c>
      <c r="W92" s="22">
        <v>3711520</v>
      </c>
      <c r="X92" s="22">
        <v>230244</v>
      </c>
      <c r="Y92" s="22">
        <v>1313534</v>
      </c>
      <c r="Z92" s="22">
        <v>0</v>
      </c>
      <c r="AA92" s="22">
        <v>7766</v>
      </c>
      <c r="AB92" s="22">
        <v>0</v>
      </c>
      <c r="AC92" s="22">
        <v>813242</v>
      </c>
      <c r="AD92" s="22">
        <v>5716253</v>
      </c>
      <c r="AE92" s="22">
        <v>0</v>
      </c>
      <c r="AF92" s="22">
        <v>87461</v>
      </c>
      <c r="AG92" s="22">
        <v>708949</v>
      </c>
      <c r="AH92" s="22">
        <v>12500</v>
      </c>
      <c r="AI92" s="22">
        <v>0</v>
      </c>
      <c r="AJ92" s="22">
        <v>3119448</v>
      </c>
      <c r="AK92" s="22">
        <v>164471</v>
      </c>
      <c r="AL92" s="22">
        <v>0</v>
      </c>
      <c r="AM92" s="22">
        <v>5250</v>
      </c>
      <c r="AN92" s="22">
        <v>0</v>
      </c>
      <c r="AO92" s="22">
        <v>0</v>
      </c>
      <c r="AP92" s="22">
        <v>0</v>
      </c>
      <c r="AQ92" s="22">
        <v>46511145</v>
      </c>
      <c r="AR92" s="22">
        <v>436088</v>
      </c>
      <c r="AS92" s="22">
        <v>3863594</v>
      </c>
      <c r="AT92" s="22">
        <v>0</v>
      </c>
      <c r="AU92" s="22">
        <v>2269015</v>
      </c>
      <c r="AV92" s="22">
        <v>1432022</v>
      </c>
      <c r="AW92" s="22">
        <v>0</v>
      </c>
      <c r="AX92" s="22">
        <v>0</v>
      </c>
      <c r="AY92" s="22">
        <v>620399</v>
      </c>
      <c r="AZ92" s="22">
        <v>0</v>
      </c>
      <c r="BA92" s="22">
        <v>4761588</v>
      </c>
      <c r="BB92" s="22">
        <v>2055163</v>
      </c>
      <c r="BC92" s="22">
        <v>0</v>
      </c>
      <c r="BD92" s="22">
        <v>1306254</v>
      </c>
      <c r="BE92" s="22">
        <v>136333</v>
      </c>
      <c r="BF92" s="22">
        <v>0</v>
      </c>
      <c r="BG92" s="22">
        <v>1545626</v>
      </c>
      <c r="BH92" s="22">
        <v>4824347</v>
      </c>
      <c r="BI92" s="22">
        <v>3234745</v>
      </c>
      <c r="BJ92" s="22">
        <v>263663</v>
      </c>
      <c r="BK92" s="22">
        <v>2025251</v>
      </c>
      <c r="BL92" s="22">
        <v>0</v>
      </c>
      <c r="BM92" s="22">
        <v>136108</v>
      </c>
      <c r="BN92" s="22">
        <v>0</v>
      </c>
      <c r="BO92" s="22">
        <v>857330</v>
      </c>
      <c r="BP92" s="22">
        <v>5734941</v>
      </c>
      <c r="BQ92" s="22">
        <v>0</v>
      </c>
      <c r="BR92" s="22">
        <v>304307</v>
      </c>
      <c r="BS92" s="22">
        <v>317316</v>
      </c>
      <c r="BT92" s="22">
        <v>30833</v>
      </c>
      <c r="BU92" s="22">
        <v>0</v>
      </c>
      <c r="BV92" s="22">
        <v>2881608</v>
      </c>
      <c r="BW92" s="22">
        <v>620960</v>
      </c>
      <c r="BX92" s="22">
        <v>0</v>
      </c>
      <c r="BY92" s="22">
        <v>1217888</v>
      </c>
      <c r="BZ92" s="22">
        <v>0</v>
      </c>
      <c r="CA92" s="22">
        <v>0</v>
      </c>
      <c r="CB92" s="22">
        <v>0</v>
      </c>
      <c r="CC92" s="22">
        <v>40875379</v>
      </c>
      <c r="CD92" s="22">
        <v>5635766</v>
      </c>
    </row>
    <row r="93" spans="1:8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5658800</v>
      </c>
      <c r="F93" s="22">
        <v>1192</v>
      </c>
      <c r="G93" s="22">
        <v>91481</v>
      </c>
      <c r="H93" s="22">
        <v>0</v>
      </c>
      <c r="I93" s="22">
        <v>151446</v>
      </c>
      <c r="J93" s="22">
        <v>933170</v>
      </c>
      <c r="K93" s="22">
        <v>0</v>
      </c>
      <c r="L93" s="22">
        <v>0</v>
      </c>
      <c r="M93" s="22">
        <v>42346</v>
      </c>
      <c r="N93" s="22">
        <v>0</v>
      </c>
      <c r="O93" s="22">
        <v>33064</v>
      </c>
      <c r="P93" s="22">
        <v>66030</v>
      </c>
      <c r="Q93" s="22">
        <v>0</v>
      </c>
      <c r="R93" s="22">
        <v>0</v>
      </c>
      <c r="S93" s="22">
        <v>0</v>
      </c>
      <c r="T93" s="22">
        <v>0</v>
      </c>
      <c r="U93" s="22">
        <v>2364108</v>
      </c>
      <c r="V93" s="22">
        <v>564124</v>
      </c>
      <c r="W93" s="22">
        <v>723312</v>
      </c>
      <c r="X93" s="22">
        <v>0</v>
      </c>
      <c r="Y93" s="22">
        <v>365423</v>
      </c>
      <c r="Z93" s="22">
        <v>0</v>
      </c>
      <c r="AA93" s="22">
        <v>5600</v>
      </c>
      <c r="AB93" s="22">
        <v>0</v>
      </c>
      <c r="AC93" s="22">
        <v>8667</v>
      </c>
      <c r="AD93" s="22">
        <v>0</v>
      </c>
      <c r="AE93" s="22">
        <v>64871</v>
      </c>
      <c r="AF93" s="22">
        <v>0</v>
      </c>
      <c r="AG93" s="22">
        <v>0</v>
      </c>
      <c r="AH93" s="22">
        <v>0</v>
      </c>
      <c r="AI93" s="22">
        <v>0</v>
      </c>
      <c r="AJ93" s="22">
        <v>3672825</v>
      </c>
      <c r="AK93" s="22">
        <v>2185</v>
      </c>
      <c r="AL93" s="22">
        <v>0</v>
      </c>
      <c r="AM93" s="22">
        <v>0</v>
      </c>
      <c r="AN93" s="22">
        <v>0</v>
      </c>
      <c r="AO93" s="22">
        <v>0</v>
      </c>
      <c r="AP93" s="22">
        <v>100099</v>
      </c>
      <c r="AQ93" s="22">
        <v>14848743</v>
      </c>
      <c r="AR93" s="22">
        <v>173075</v>
      </c>
      <c r="AS93" s="22">
        <v>998981</v>
      </c>
      <c r="AT93" s="22">
        <v>0</v>
      </c>
      <c r="AU93" s="22">
        <v>211126</v>
      </c>
      <c r="AV93" s="22">
        <v>1328292</v>
      </c>
      <c r="AW93" s="22">
        <v>0</v>
      </c>
      <c r="AX93" s="22">
        <v>0</v>
      </c>
      <c r="AY93" s="22">
        <v>134795</v>
      </c>
      <c r="AZ93" s="22">
        <v>0</v>
      </c>
      <c r="BA93" s="22">
        <v>499931</v>
      </c>
      <c r="BB93" s="22">
        <v>1969501</v>
      </c>
      <c r="BC93" s="22">
        <v>18538</v>
      </c>
      <c r="BD93" s="22">
        <v>0</v>
      </c>
      <c r="BE93" s="22">
        <v>149104</v>
      </c>
      <c r="BF93" s="22">
        <v>0</v>
      </c>
      <c r="BG93" s="22">
        <v>2356307</v>
      </c>
      <c r="BH93" s="22">
        <v>501664</v>
      </c>
      <c r="BI93" s="22">
        <v>743888</v>
      </c>
      <c r="BJ93" s="22">
        <v>0</v>
      </c>
      <c r="BK93" s="22">
        <v>415423</v>
      </c>
      <c r="BL93" s="22">
        <v>0</v>
      </c>
      <c r="BM93" s="22">
        <v>6927</v>
      </c>
      <c r="BN93" s="22">
        <v>0</v>
      </c>
      <c r="BO93" s="22">
        <v>105485</v>
      </c>
      <c r="BP93" s="22">
        <v>45582</v>
      </c>
      <c r="BQ93" s="22">
        <v>0</v>
      </c>
      <c r="BR93" s="22">
        <v>0</v>
      </c>
      <c r="BS93" s="22">
        <v>0</v>
      </c>
      <c r="BT93" s="22">
        <v>0</v>
      </c>
      <c r="BU93" s="22">
        <v>0</v>
      </c>
      <c r="BV93" s="22">
        <v>2290201</v>
      </c>
      <c r="BW93" s="22">
        <v>200177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12148997</v>
      </c>
      <c r="CD93" s="22">
        <v>2699746</v>
      </c>
    </row>
    <row r="94" spans="1:8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820112</v>
      </c>
      <c r="F94" s="22">
        <v>0</v>
      </c>
      <c r="G94" s="22">
        <v>33194</v>
      </c>
      <c r="H94" s="22">
        <v>0</v>
      </c>
      <c r="I94" s="22">
        <v>0</v>
      </c>
      <c r="J94" s="22">
        <v>213278</v>
      </c>
      <c r="K94" s="22">
        <v>0</v>
      </c>
      <c r="L94" s="22">
        <v>0</v>
      </c>
      <c r="M94" s="22">
        <v>5879</v>
      </c>
      <c r="N94" s="22">
        <v>0</v>
      </c>
      <c r="O94" s="22">
        <v>0</v>
      </c>
      <c r="P94" s="22">
        <v>610283</v>
      </c>
      <c r="Q94" s="22">
        <v>2121</v>
      </c>
      <c r="R94" s="22">
        <v>0</v>
      </c>
      <c r="S94" s="22">
        <v>19722</v>
      </c>
      <c r="T94" s="22">
        <v>0</v>
      </c>
      <c r="U94" s="22">
        <v>748065</v>
      </c>
      <c r="V94" s="22">
        <v>195695</v>
      </c>
      <c r="W94" s="22">
        <v>75634</v>
      </c>
      <c r="X94" s="22">
        <v>5180</v>
      </c>
      <c r="Y94" s="22">
        <v>54690</v>
      </c>
      <c r="Z94" s="22">
        <v>0</v>
      </c>
      <c r="AA94" s="22">
        <v>14694</v>
      </c>
      <c r="AB94" s="22">
        <v>0</v>
      </c>
      <c r="AC94" s="22">
        <v>1107</v>
      </c>
      <c r="AD94" s="22">
        <v>0</v>
      </c>
      <c r="AE94" s="22">
        <v>0</v>
      </c>
      <c r="AF94" s="22">
        <v>0</v>
      </c>
      <c r="AG94" s="22">
        <v>3662</v>
      </c>
      <c r="AH94" s="22">
        <v>55</v>
      </c>
      <c r="AI94" s="22">
        <v>0</v>
      </c>
      <c r="AJ94" s="22">
        <v>123016</v>
      </c>
      <c r="AK94" s="22">
        <v>8500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2934887</v>
      </c>
      <c r="AR94" s="22">
        <v>46028</v>
      </c>
      <c r="AS94" s="22">
        <v>341944</v>
      </c>
      <c r="AT94" s="22">
        <v>0</v>
      </c>
      <c r="AU94" s="22">
        <v>0</v>
      </c>
      <c r="AV94" s="22">
        <v>181511</v>
      </c>
      <c r="AW94" s="22">
        <v>0</v>
      </c>
      <c r="AX94" s="22">
        <v>0</v>
      </c>
      <c r="AY94" s="22">
        <v>6594</v>
      </c>
      <c r="AZ94" s="22">
        <v>100</v>
      </c>
      <c r="BA94" s="22">
        <v>85037</v>
      </c>
      <c r="BB94" s="22">
        <v>329476</v>
      </c>
      <c r="BC94" s="22">
        <v>5377</v>
      </c>
      <c r="BD94" s="22">
        <v>0</v>
      </c>
      <c r="BE94" s="22">
        <v>0</v>
      </c>
      <c r="BF94" s="22">
        <v>0</v>
      </c>
      <c r="BG94" s="22">
        <v>193529</v>
      </c>
      <c r="BH94" s="22">
        <v>128980</v>
      </c>
      <c r="BI94" s="22">
        <v>65339</v>
      </c>
      <c r="BJ94" s="22">
        <v>2397</v>
      </c>
      <c r="BK94" s="22">
        <v>60829</v>
      </c>
      <c r="BL94" s="22">
        <v>0</v>
      </c>
      <c r="BM94" s="22">
        <v>12358</v>
      </c>
      <c r="BN94" s="22">
        <v>25000</v>
      </c>
      <c r="BO94" s="22">
        <v>0</v>
      </c>
      <c r="BP94" s="22">
        <v>0</v>
      </c>
      <c r="BQ94" s="22">
        <v>2564</v>
      </c>
      <c r="BR94" s="22">
        <v>0</v>
      </c>
      <c r="BS94" s="22">
        <v>3957</v>
      </c>
      <c r="BT94" s="22">
        <v>4875</v>
      </c>
      <c r="BU94" s="22">
        <v>0</v>
      </c>
      <c r="BV94" s="22">
        <v>208125</v>
      </c>
      <c r="BW94" s="22">
        <v>123408</v>
      </c>
      <c r="BX94" s="22">
        <v>0</v>
      </c>
      <c r="BY94" s="22">
        <v>0</v>
      </c>
      <c r="BZ94" s="22">
        <v>0</v>
      </c>
      <c r="CA94" s="22">
        <v>0</v>
      </c>
      <c r="CB94" s="22">
        <v>10283</v>
      </c>
      <c r="CC94" s="22">
        <v>1837711</v>
      </c>
      <c r="CD94" s="22">
        <v>1097176</v>
      </c>
    </row>
    <row r="95" spans="1:8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1326759</v>
      </c>
      <c r="F95" s="22">
        <v>0</v>
      </c>
      <c r="G95" s="22">
        <v>0</v>
      </c>
      <c r="H95" s="22">
        <v>674041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145873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583205</v>
      </c>
      <c r="U95" s="22">
        <v>0</v>
      </c>
      <c r="V95" s="22">
        <v>0</v>
      </c>
      <c r="W95" s="22">
        <v>0</v>
      </c>
      <c r="X95" s="22">
        <v>716958</v>
      </c>
      <c r="Y95" s="22">
        <v>0</v>
      </c>
      <c r="Z95" s="22">
        <v>0</v>
      </c>
      <c r="AA95" s="22">
        <v>0</v>
      </c>
      <c r="AB95" s="22">
        <v>121286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55176</v>
      </c>
      <c r="AI95" s="22">
        <v>0</v>
      </c>
      <c r="AJ95" s="22">
        <v>0</v>
      </c>
      <c r="AK95" s="22">
        <v>0</v>
      </c>
      <c r="AL95" s="22">
        <v>0</v>
      </c>
      <c r="AM95" s="22">
        <v>108533</v>
      </c>
      <c r="AN95" s="22">
        <v>0</v>
      </c>
      <c r="AO95" s="22">
        <v>0</v>
      </c>
      <c r="AP95" s="22">
        <v>0</v>
      </c>
      <c r="AQ95" s="22">
        <v>3731831</v>
      </c>
      <c r="AR95" s="22">
        <v>0</v>
      </c>
      <c r="AS95" s="22">
        <v>0</v>
      </c>
      <c r="AT95" s="22">
        <v>505674</v>
      </c>
      <c r="AU95" s="22">
        <v>0</v>
      </c>
      <c r="AV95" s="22">
        <v>0</v>
      </c>
      <c r="AW95" s="22">
        <v>0</v>
      </c>
      <c r="AX95" s="22">
        <v>0</v>
      </c>
      <c r="AY95" s="22">
        <v>0</v>
      </c>
      <c r="AZ95" s="22">
        <v>151126</v>
      </c>
      <c r="BA95" s="22">
        <v>0</v>
      </c>
      <c r="BB95" s="22">
        <v>0</v>
      </c>
      <c r="BC95" s="22">
        <v>0</v>
      </c>
      <c r="BD95" s="22">
        <v>0</v>
      </c>
      <c r="BE95" s="22">
        <v>0</v>
      </c>
      <c r="BF95" s="22">
        <v>688213</v>
      </c>
      <c r="BG95" s="22">
        <v>0</v>
      </c>
      <c r="BH95" s="22">
        <v>0</v>
      </c>
      <c r="BI95" s="22">
        <v>0</v>
      </c>
      <c r="BJ95" s="22">
        <v>656430</v>
      </c>
      <c r="BK95" s="22">
        <v>0</v>
      </c>
      <c r="BL95" s="22">
        <v>0</v>
      </c>
      <c r="BM95" s="22">
        <v>0</v>
      </c>
      <c r="BN95" s="22">
        <v>128590</v>
      </c>
      <c r="BO95" s="22">
        <v>0</v>
      </c>
      <c r="BP95" s="22">
        <v>0</v>
      </c>
      <c r="BQ95" s="22">
        <v>0</v>
      </c>
      <c r="BR95" s="22">
        <v>0</v>
      </c>
      <c r="BS95" s="22">
        <v>0</v>
      </c>
      <c r="BT95" s="22">
        <v>69126</v>
      </c>
      <c r="BU95" s="22">
        <v>0</v>
      </c>
      <c r="BV95" s="22">
        <v>0</v>
      </c>
      <c r="BW95" s="22">
        <v>0</v>
      </c>
      <c r="BX95" s="22">
        <v>0</v>
      </c>
      <c r="BY95" s="22">
        <v>483177</v>
      </c>
      <c r="BZ95" s="22">
        <v>0</v>
      </c>
      <c r="CA95" s="22">
        <v>0</v>
      </c>
      <c r="CB95" s="22">
        <v>0</v>
      </c>
      <c r="CC95" s="22">
        <v>2682336</v>
      </c>
      <c r="CD95" s="22">
        <v>1049495</v>
      </c>
    </row>
    <row r="96" spans="1:8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17423820</v>
      </c>
      <c r="F96" s="22">
        <v>94661</v>
      </c>
      <c r="G96" s="22">
        <v>2253417</v>
      </c>
      <c r="H96" s="22">
        <v>0</v>
      </c>
      <c r="I96" s="22">
        <v>934846</v>
      </c>
      <c r="J96" s="22">
        <v>628320</v>
      </c>
      <c r="K96" s="22">
        <v>0</v>
      </c>
      <c r="L96" s="22">
        <v>0</v>
      </c>
      <c r="M96" s="22">
        <v>751917</v>
      </c>
      <c r="N96" s="22">
        <v>0</v>
      </c>
      <c r="O96" s="22">
        <v>0</v>
      </c>
      <c r="P96" s="22">
        <v>9926884</v>
      </c>
      <c r="Q96" s="22">
        <v>0</v>
      </c>
      <c r="R96" s="22">
        <v>1482700</v>
      </c>
      <c r="S96" s="22">
        <v>1464001</v>
      </c>
      <c r="T96" s="22">
        <v>0</v>
      </c>
      <c r="U96" s="22">
        <v>3789625</v>
      </c>
      <c r="V96" s="22">
        <v>2891152</v>
      </c>
      <c r="W96" s="22">
        <v>1918698</v>
      </c>
      <c r="X96" s="22">
        <v>0</v>
      </c>
      <c r="Y96" s="22">
        <v>444621</v>
      </c>
      <c r="Z96" s="22">
        <v>1458226</v>
      </c>
      <c r="AA96" s="22">
        <v>4980</v>
      </c>
      <c r="AB96" s="22">
        <v>0</v>
      </c>
      <c r="AC96" s="22">
        <v>1485676</v>
      </c>
      <c r="AD96" s="22">
        <v>15092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4865732</v>
      </c>
      <c r="AK96" s="22">
        <v>893347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52727715</v>
      </c>
      <c r="AR96" s="22">
        <v>995114</v>
      </c>
      <c r="AS96" s="22">
        <v>2313980</v>
      </c>
      <c r="AT96" s="22">
        <v>0</v>
      </c>
      <c r="AU96" s="22">
        <v>2965106</v>
      </c>
      <c r="AV96" s="22">
        <v>768827</v>
      </c>
      <c r="AW96" s="22">
        <v>5248</v>
      </c>
      <c r="AX96" s="22">
        <v>0</v>
      </c>
      <c r="AY96" s="22">
        <v>934687</v>
      </c>
      <c r="AZ96" s="22">
        <v>0</v>
      </c>
      <c r="BA96" s="22">
        <v>235230</v>
      </c>
      <c r="BB96" s="22">
        <v>9253926</v>
      </c>
      <c r="BC96" s="22">
        <v>0</v>
      </c>
      <c r="BD96" s="22">
        <v>236371</v>
      </c>
      <c r="BE96" s="22">
        <v>159155</v>
      </c>
      <c r="BF96" s="22">
        <v>0</v>
      </c>
      <c r="BG96" s="22">
        <v>2986752</v>
      </c>
      <c r="BH96" s="22">
        <v>1817169</v>
      </c>
      <c r="BI96" s="22">
        <v>2087699</v>
      </c>
      <c r="BJ96" s="22">
        <v>25676</v>
      </c>
      <c r="BK96" s="22">
        <v>900674</v>
      </c>
      <c r="BL96" s="22">
        <v>2059380</v>
      </c>
      <c r="BM96" s="22">
        <v>686</v>
      </c>
      <c r="BN96" s="22">
        <v>0</v>
      </c>
      <c r="BO96" s="22">
        <v>1856439</v>
      </c>
      <c r="BP96" s="22">
        <v>148619</v>
      </c>
      <c r="BQ96" s="22">
        <v>0</v>
      </c>
      <c r="BR96" s="22">
        <v>0</v>
      </c>
      <c r="BS96" s="22">
        <v>0</v>
      </c>
      <c r="BT96" s="22">
        <v>0</v>
      </c>
      <c r="BU96" s="22">
        <v>0</v>
      </c>
      <c r="BV96" s="22">
        <v>8525965</v>
      </c>
      <c r="BW96" s="22">
        <v>816280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>
        <v>39092983</v>
      </c>
      <c r="CD96" s="22">
        <v>13634732</v>
      </c>
    </row>
    <row r="97" spans="1:8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2798724</v>
      </c>
      <c r="G97" s="22">
        <v>0</v>
      </c>
      <c r="H97" s="22">
        <v>333114</v>
      </c>
      <c r="I97" s="22">
        <v>47137</v>
      </c>
      <c r="J97" s="22">
        <v>7240</v>
      </c>
      <c r="K97" s="22">
        <v>0</v>
      </c>
      <c r="L97" s="22">
        <v>0</v>
      </c>
      <c r="M97" s="22">
        <v>76183</v>
      </c>
      <c r="N97" s="22">
        <v>0</v>
      </c>
      <c r="O97" s="22">
        <v>0</v>
      </c>
      <c r="P97" s="22">
        <v>810233</v>
      </c>
      <c r="Q97" s="22">
        <v>0</v>
      </c>
      <c r="R97" s="22">
        <v>0</v>
      </c>
      <c r="S97" s="22">
        <v>0</v>
      </c>
      <c r="T97" s="22">
        <v>0</v>
      </c>
      <c r="U97" s="22">
        <v>732162</v>
      </c>
      <c r="V97" s="22">
        <v>399734</v>
      </c>
      <c r="W97" s="22">
        <v>378537</v>
      </c>
      <c r="X97" s="22">
        <v>0</v>
      </c>
      <c r="Y97" s="22">
        <v>80514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2078158</v>
      </c>
      <c r="AI97" s="22">
        <v>0</v>
      </c>
      <c r="AJ97" s="22">
        <v>902807</v>
      </c>
      <c r="AK97" s="22">
        <v>0</v>
      </c>
      <c r="AL97" s="22">
        <v>71226</v>
      </c>
      <c r="AM97" s="22">
        <v>0</v>
      </c>
      <c r="AN97" s="22">
        <v>0</v>
      </c>
      <c r="AO97" s="22">
        <v>0</v>
      </c>
      <c r="AP97" s="22">
        <v>0</v>
      </c>
      <c r="AQ97" s="22">
        <v>8715769</v>
      </c>
      <c r="AR97" s="22">
        <v>124946</v>
      </c>
      <c r="AS97" s="22">
        <v>419060</v>
      </c>
      <c r="AT97" s="22">
        <v>0</v>
      </c>
      <c r="AU97" s="22">
        <v>0</v>
      </c>
      <c r="AV97" s="22">
        <v>184855</v>
      </c>
      <c r="AW97" s="22">
        <v>15040</v>
      </c>
      <c r="AX97" s="22">
        <v>0</v>
      </c>
      <c r="AY97" s="22">
        <v>171523</v>
      </c>
      <c r="AZ97" s="22">
        <v>0</v>
      </c>
      <c r="BA97" s="22">
        <v>0</v>
      </c>
      <c r="BB97" s="22">
        <v>1038509</v>
      </c>
      <c r="BC97" s="22">
        <v>0</v>
      </c>
      <c r="BD97" s="22">
        <v>0</v>
      </c>
      <c r="BE97" s="22">
        <v>0</v>
      </c>
      <c r="BF97" s="22">
        <v>0</v>
      </c>
      <c r="BG97" s="22">
        <v>943204</v>
      </c>
      <c r="BH97" s="22">
        <v>408612</v>
      </c>
      <c r="BI97" s="22">
        <v>295770</v>
      </c>
      <c r="BJ97" s="22">
        <v>0</v>
      </c>
      <c r="BK97" s="22">
        <v>202212</v>
      </c>
      <c r="BL97" s="22">
        <v>0</v>
      </c>
      <c r="BM97" s="22">
        <v>0</v>
      </c>
      <c r="BN97" s="22">
        <v>0</v>
      </c>
      <c r="BO97" s="22">
        <v>0</v>
      </c>
      <c r="BP97" s="22">
        <v>0</v>
      </c>
      <c r="BQ97" s="22">
        <v>111293</v>
      </c>
      <c r="BR97" s="22">
        <v>0</v>
      </c>
      <c r="BS97" s="22">
        <v>0</v>
      </c>
      <c r="BT97" s="22">
        <v>0</v>
      </c>
      <c r="BU97" s="22">
        <v>0</v>
      </c>
      <c r="BV97" s="22">
        <v>1887533</v>
      </c>
      <c r="BW97" s="22">
        <v>240341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>
        <v>6042898</v>
      </c>
      <c r="CD97" s="22">
        <v>2672871</v>
      </c>
    </row>
    <row r="98" spans="1:8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1364542</v>
      </c>
      <c r="F98" s="22">
        <v>0</v>
      </c>
      <c r="G98" s="22">
        <v>60400</v>
      </c>
      <c r="H98" s="22">
        <v>0</v>
      </c>
      <c r="I98" s="22">
        <v>0</v>
      </c>
      <c r="J98" s="22">
        <v>173849</v>
      </c>
      <c r="K98" s="22">
        <v>0</v>
      </c>
      <c r="L98" s="22">
        <v>0</v>
      </c>
      <c r="M98" s="22">
        <v>4175</v>
      </c>
      <c r="N98" s="22">
        <v>0</v>
      </c>
      <c r="O98" s="22">
        <v>2221</v>
      </c>
      <c r="P98" s="22">
        <v>3639</v>
      </c>
      <c r="Q98" s="22">
        <v>0</v>
      </c>
      <c r="R98" s="22">
        <v>0</v>
      </c>
      <c r="S98" s="22">
        <v>0</v>
      </c>
      <c r="T98" s="22">
        <v>0</v>
      </c>
      <c r="U98" s="22">
        <v>163334</v>
      </c>
      <c r="V98" s="22">
        <v>333544</v>
      </c>
      <c r="W98" s="22">
        <v>205319</v>
      </c>
      <c r="X98" s="22">
        <v>0</v>
      </c>
      <c r="Y98" s="22">
        <v>118834</v>
      </c>
      <c r="Z98" s="22">
        <v>0</v>
      </c>
      <c r="AA98" s="22">
        <v>0</v>
      </c>
      <c r="AB98" s="22">
        <v>0</v>
      </c>
      <c r="AC98" s="22">
        <v>592</v>
      </c>
      <c r="AD98" s="22">
        <v>0</v>
      </c>
      <c r="AE98" s="22">
        <v>160000</v>
      </c>
      <c r="AF98" s="22">
        <v>0</v>
      </c>
      <c r="AG98" s="22">
        <v>112</v>
      </c>
      <c r="AH98" s="22">
        <v>0</v>
      </c>
      <c r="AI98" s="22">
        <v>0</v>
      </c>
      <c r="AJ98" s="22">
        <v>370705</v>
      </c>
      <c r="AK98" s="22">
        <v>100468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3061734</v>
      </c>
      <c r="AR98" s="22">
        <v>78971</v>
      </c>
      <c r="AS98" s="22">
        <v>309656</v>
      </c>
      <c r="AT98" s="22">
        <v>0</v>
      </c>
      <c r="AU98" s="22">
        <v>0</v>
      </c>
      <c r="AV98" s="22">
        <v>171250</v>
      </c>
      <c r="AW98" s="22">
        <v>0</v>
      </c>
      <c r="AX98" s="22">
        <v>0</v>
      </c>
      <c r="AY98" s="22">
        <v>46405</v>
      </c>
      <c r="AZ98" s="22">
        <v>0</v>
      </c>
      <c r="BA98" s="22">
        <v>123339</v>
      </c>
      <c r="BB98" s="22">
        <v>406608</v>
      </c>
      <c r="BC98" s="22">
        <v>0</v>
      </c>
      <c r="BD98" s="22">
        <v>0</v>
      </c>
      <c r="BE98" s="22">
        <v>0</v>
      </c>
      <c r="BF98" s="22">
        <v>0</v>
      </c>
      <c r="BG98" s="22">
        <v>163355</v>
      </c>
      <c r="BH98" s="22">
        <v>241956</v>
      </c>
      <c r="BI98" s="22">
        <v>217542</v>
      </c>
      <c r="BJ98" s="22">
        <v>0</v>
      </c>
      <c r="BK98" s="22">
        <v>114098</v>
      </c>
      <c r="BL98" s="22">
        <v>0</v>
      </c>
      <c r="BM98" s="22">
        <v>0</v>
      </c>
      <c r="BN98" s="22">
        <v>0</v>
      </c>
      <c r="BO98" s="22">
        <v>0</v>
      </c>
      <c r="BP98" s="22">
        <v>0</v>
      </c>
      <c r="BQ98" s="22">
        <v>45178</v>
      </c>
      <c r="BR98" s="22">
        <v>0</v>
      </c>
      <c r="BS98" s="22">
        <v>0</v>
      </c>
      <c r="BT98" s="22">
        <v>0</v>
      </c>
      <c r="BU98" s="22">
        <v>0</v>
      </c>
      <c r="BV98" s="22">
        <v>399470</v>
      </c>
      <c r="BW98" s="22">
        <v>120542</v>
      </c>
      <c r="BX98" s="22">
        <v>0</v>
      </c>
      <c r="BY98" s="22">
        <v>8054</v>
      </c>
      <c r="BZ98" s="22">
        <v>0</v>
      </c>
      <c r="CA98" s="22">
        <v>0</v>
      </c>
      <c r="CB98" s="22">
        <v>0</v>
      </c>
      <c r="CC98" s="22">
        <v>2446424</v>
      </c>
      <c r="CD98" s="22">
        <v>615310</v>
      </c>
    </row>
    <row r="99" spans="1:8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12347885</v>
      </c>
      <c r="F99" s="22">
        <v>0</v>
      </c>
      <c r="G99" s="22">
        <v>2448004</v>
      </c>
      <c r="H99" s="22">
        <v>0</v>
      </c>
      <c r="I99" s="22">
        <v>584678</v>
      </c>
      <c r="J99" s="22">
        <v>178055</v>
      </c>
      <c r="K99" s="22">
        <v>0</v>
      </c>
      <c r="L99" s="22">
        <v>0</v>
      </c>
      <c r="M99" s="22">
        <v>130909</v>
      </c>
      <c r="N99" s="22">
        <v>0</v>
      </c>
      <c r="O99" s="22">
        <v>0</v>
      </c>
      <c r="P99" s="22">
        <v>750275</v>
      </c>
      <c r="Q99" s="22">
        <v>0</v>
      </c>
      <c r="R99" s="22">
        <v>5383</v>
      </c>
      <c r="S99" s="22">
        <v>0</v>
      </c>
      <c r="T99" s="22">
        <v>0</v>
      </c>
      <c r="U99" s="22">
        <v>3119707</v>
      </c>
      <c r="V99" s="22">
        <v>2046564</v>
      </c>
      <c r="W99" s="22">
        <v>1318782</v>
      </c>
      <c r="X99" s="22">
        <v>0</v>
      </c>
      <c r="Y99" s="22">
        <v>347956</v>
      </c>
      <c r="Z99" s="22">
        <v>0</v>
      </c>
      <c r="AA99" s="22">
        <v>8824</v>
      </c>
      <c r="AB99" s="22">
        <v>0</v>
      </c>
      <c r="AC99" s="22">
        <v>643734</v>
      </c>
      <c r="AD99" s="22">
        <v>0</v>
      </c>
      <c r="AE99" s="22">
        <v>20205</v>
      </c>
      <c r="AF99" s="22">
        <v>0</v>
      </c>
      <c r="AG99" s="22">
        <v>64058</v>
      </c>
      <c r="AH99" s="22">
        <v>0</v>
      </c>
      <c r="AI99" s="22">
        <v>0</v>
      </c>
      <c r="AJ99" s="22">
        <v>2306642</v>
      </c>
      <c r="AK99" s="22">
        <v>100936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26422597</v>
      </c>
      <c r="AR99" s="22">
        <v>252519</v>
      </c>
      <c r="AS99" s="22">
        <v>2474844</v>
      </c>
      <c r="AT99" s="22">
        <v>0</v>
      </c>
      <c r="AU99" s="22">
        <v>1207367</v>
      </c>
      <c r="AV99" s="22">
        <v>665672</v>
      </c>
      <c r="AW99" s="22">
        <v>13565</v>
      </c>
      <c r="AX99" s="22">
        <v>0</v>
      </c>
      <c r="AY99" s="22">
        <v>383581</v>
      </c>
      <c r="AZ99" s="22">
        <v>0</v>
      </c>
      <c r="BA99" s="22">
        <v>0</v>
      </c>
      <c r="BB99" s="22">
        <v>3681067</v>
      </c>
      <c r="BC99" s="22">
        <v>0</v>
      </c>
      <c r="BD99" s="22">
        <v>224648</v>
      </c>
      <c r="BE99" s="22">
        <v>692255</v>
      </c>
      <c r="BF99" s="22">
        <v>0</v>
      </c>
      <c r="BG99" s="22">
        <v>2813227</v>
      </c>
      <c r="BH99" s="22">
        <v>630124</v>
      </c>
      <c r="BI99" s="22">
        <v>1124707</v>
      </c>
      <c r="BJ99" s="22">
        <v>0</v>
      </c>
      <c r="BK99" s="22">
        <v>567661</v>
      </c>
      <c r="BL99" s="22">
        <v>0</v>
      </c>
      <c r="BM99" s="22">
        <v>27571</v>
      </c>
      <c r="BN99" s="22">
        <v>0</v>
      </c>
      <c r="BO99" s="22">
        <v>923158</v>
      </c>
      <c r="BP99" s="22">
        <v>0</v>
      </c>
      <c r="BQ99" s="22">
        <v>0</v>
      </c>
      <c r="BR99" s="22">
        <v>0</v>
      </c>
      <c r="BS99" s="22">
        <v>0</v>
      </c>
      <c r="BT99" s="22">
        <v>0</v>
      </c>
      <c r="BU99" s="22">
        <v>0</v>
      </c>
      <c r="BV99" s="22">
        <v>5382425</v>
      </c>
      <c r="BW99" s="22">
        <v>451921</v>
      </c>
      <c r="BX99" s="22">
        <v>0</v>
      </c>
      <c r="BY99" s="22">
        <v>0</v>
      </c>
      <c r="BZ99" s="22">
        <v>0</v>
      </c>
      <c r="CA99" s="22">
        <v>0</v>
      </c>
      <c r="CB99" s="22">
        <v>0</v>
      </c>
      <c r="CC99" s="22">
        <v>21516312</v>
      </c>
      <c r="CD99" s="22">
        <v>4906285</v>
      </c>
    </row>
    <row r="100" spans="1:8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1707085</v>
      </c>
      <c r="F100" s="22">
        <v>0</v>
      </c>
      <c r="G100" s="22">
        <v>35154</v>
      </c>
      <c r="H100" s="22">
        <v>0</v>
      </c>
      <c r="I100" s="22">
        <v>0</v>
      </c>
      <c r="J100" s="22">
        <v>8250</v>
      </c>
      <c r="K100" s="22">
        <v>0</v>
      </c>
      <c r="L100" s="22">
        <v>0</v>
      </c>
      <c r="M100" s="22">
        <v>57188</v>
      </c>
      <c r="N100" s="22">
        <v>0</v>
      </c>
      <c r="O100" s="22">
        <v>0</v>
      </c>
      <c r="P100" s="22">
        <v>562264</v>
      </c>
      <c r="Q100" s="22">
        <v>0</v>
      </c>
      <c r="R100" s="22">
        <v>0</v>
      </c>
      <c r="S100" s="22">
        <v>0</v>
      </c>
      <c r="T100" s="22">
        <v>0</v>
      </c>
      <c r="U100" s="22">
        <v>443062</v>
      </c>
      <c r="V100" s="22">
        <v>290066</v>
      </c>
      <c r="W100" s="22">
        <v>145536</v>
      </c>
      <c r="X100" s="22">
        <v>0</v>
      </c>
      <c r="Y100" s="22">
        <v>54895</v>
      </c>
      <c r="Z100" s="22">
        <v>0</v>
      </c>
      <c r="AA100" s="22">
        <v>2686</v>
      </c>
      <c r="AB100" s="22">
        <v>0</v>
      </c>
      <c r="AC100" s="22">
        <v>13185</v>
      </c>
      <c r="AD100" s="22">
        <v>12619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243493</v>
      </c>
      <c r="AK100" s="22">
        <v>38310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3613793</v>
      </c>
      <c r="AR100" s="22">
        <v>99854</v>
      </c>
      <c r="AS100" s="22">
        <v>469220</v>
      </c>
      <c r="AT100" s="22">
        <v>0</v>
      </c>
      <c r="AU100" s="22">
        <v>0</v>
      </c>
      <c r="AV100" s="22">
        <v>37087</v>
      </c>
      <c r="AW100" s="22">
        <v>39383</v>
      </c>
      <c r="AX100" s="22">
        <v>0</v>
      </c>
      <c r="AY100" s="22">
        <v>60544</v>
      </c>
      <c r="AZ100" s="22">
        <v>0</v>
      </c>
      <c r="BA100" s="22">
        <v>0</v>
      </c>
      <c r="BB100" s="22">
        <v>591837</v>
      </c>
      <c r="BC100" s="22">
        <v>0</v>
      </c>
      <c r="BD100" s="22">
        <v>0</v>
      </c>
      <c r="BE100" s="22">
        <v>22997</v>
      </c>
      <c r="BF100" s="22">
        <v>0</v>
      </c>
      <c r="BG100" s="22">
        <v>503132</v>
      </c>
      <c r="BH100" s="22">
        <v>313282</v>
      </c>
      <c r="BI100" s="22">
        <v>127987</v>
      </c>
      <c r="BJ100" s="22">
        <v>0</v>
      </c>
      <c r="BK100" s="22">
        <v>99963</v>
      </c>
      <c r="BL100" s="22">
        <v>0</v>
      </c>
      <c r="BM100" s="22">
        <v>4555</v>
      </c>
      <c r="BN100" s="22">
        <v>0</v>
      </c>
      <c r="BO100" s="22">
        <v>179718</v>
      </c>
      <c r="BP100" s="22">
        <v>80090</v>
      </c>
      <c r="BQ100" s="22">
        <v>0</v>
      </c>
      <c r="BR100" s="22">
        <v>0</v>
      </c>
      <c r="BS100" s="22">
        <v>0</v>
      </c>
      <c r="BT100" s="22">
        <v>0</v>
      </c>
      <c r="BU100" s="22">
        <v>0</v>
      </c>
      <c r="BV100" s="22">
        <v>512333</v>
      </c>
      <c r="BW100" s="22">
        <v>47755</v>
      </c>
      <c r="BX100" s="22">
        <v>0</v>
      </c>
      <c r="BY100" s="22">
        <v>0</v>
      </c>
      <c r="BZ100" s="22">
        <v>0</v>
      </c>
      <c r="CA100" s="22">
        <v>0</v>
      </c>
      <c r="CB100" s="22">
        <v>0</v>
      </c>
      <c r="CC100" s="22">
        <v>3189737</v>
      </c>
      <c r="CD100" s="22">
        <v>424056</v>
      </c>
    </row>
    <row r="101" spans="1:8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11351177</v>
      </c>
      <c r="F101" s="22">
        <v>225</v>
      </c>
      <c r="G101" s="22">
        <v>278257</v>
      </c>
      <c r="H101" s="22">
        <v>0</v>
      </c>
      <c r="I101" s="22">
        <v>673700</v>
      </c>
      <c r="J101" s="22">
        <v>-304</v>
      </c>
      <c r="K101" s="22">
        <v>0</v>
      </c>
      <c r="L101" s="22">
        <v>41386</v>
      </c>
      <c r="M101" s="22">
        <v>12943</v>
      </c>
      <c r="N101" s="22">
        <v>0</v>
      </c>
      <c r="O101" s="22">
        <v>29269</v>
      </c>
      <c r="P101" s="22">
        <v>5834046</v>
      </c>
      <c r="Q101" s="22">
        <v>167721</v>
      </c>
      <c r="R101" s="22">
        <v>0</v>
      </c>
      <c r="S101" s="22">
        <v>0</v>
      </c>
      <c r="T101" s="22">
        <v>0</v>
      </c>
      <c r="U101" s="22">
        <v>4404085</v>
      </c>
      <c r="V101" s="22">
        <v>798988</v>
      </c>
      <c r="W101" s="22">
        <v>1442452</v>
      </c>
      <c r="X101" s="22">
        <v>0</v>
      </c>
      <c r="Y101" s="22">
        <v>901573</v>
      </c>
      <c r="Z101" s="22">
        <v>0</v>
      </c>
      <c r="AA101" s="22">
        <v>0</v>
      </c>
      <c r="AB101" s="22">
        <v>0</v>
      </c>
      <c r="AC101" s="22">
        <v>111738</v>
      </c>
      <c r="AD101" s="22">
        <v>80878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894703</v>
      </c>
      <c r="AK101" s="22">
        <v>265630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27288467</v>
      </c>
      <c r="AR101" s="22">
        <v>420116</v>
      </c>
      <c r="AS101" s="22">
        <v>1767833</v>
      </c>
      <c r="AT101" s="22">
        <v>131309</v>
      </c>
      <c r="AU101" s="22">
        <v>1987588</v>
      </c>
      <c r="AV101" s="22">
        <v>326515</v>
      </c>
      <c r="AW101" s="22">
        <v>4269</v>
      </c>
      <c r="AX101" s="22">
        <v>25394</v>
      </c>
      <c r="AY101" s="22">
        <v>67183</v>
      </c>
      <c r="AZ101" s="22">
        <v>0</v>
      </c>
      <c r="BA101" s="22">
        <v>1150842</v>
      </c>
      <c r="BB101" s="22">
        <v>4283655</v>
      </c>
      <c r="BC101" s="22">
        <v>288814</v>
      </c>
      <c r="BD101" s="22">
        <v>0</v>
      </c>
      <c r="BE101" s="22">
        <v>91776</v>
      </c>
      <c r="BF101" s="22">
        <v>0</v>
      </c>
      <c r="BG101" s="22">
        <v>2093462</v>
      </c>
      <c r="BH101" s="22">
        <v>1139383</v>
      </c>
      <c r="BI101" s="22">
        <v>1452267</v>
      </c>
      <c r="BJ101" s="22">
        <v>0</v>
      </c>
      <c r="BK101" s="22">
        <v>943976</v>
      </c>
      <c r="BL101" s="22">
        <v>0</v>
      </c>
      <c r="BM101" s="22">
        <v>0</v>
      </c>
      <c r="BN101" s="22">
        <v>0</v>
      </c>
      <c r="BO101" s="22">
        <v>326455</v>
      </c>
      <c r="BP101" s="22">
        <v>40275</v>
      </c>
      <c r="BQ101" s="22">
        <v>0</v>
      </c>
      <c r="BR101" s="22">
        <v>0</v>
      </c>
      <c r="BS101" s="22">
        <v>0</v>
      </c>
      <c r="BT101" s="22">
        <v>0</v>
      </c>
      <c r="BU101" s="22">
        <v>0</v>
      </c>
      <c r="BV101" s="22">
        <v>2939630</v>
      </c>
      <c r="BW101" s="22">
        <v>485315</v>
      </c>
      <c r="BX101" s="22">
        <v>0</v>
      </c>
      <c r="BY101" s="22">
        <v>0</v>
      </c>
      <c r="BZ101" s="22">
        <v>0</v>
      </c>
      <c r="CA101" s="22">
        <v>0</v>
      </c>
      <c r="CB101" s="22">
        <v>0</v>
      </c>
      <c r="CC101" s="22">
        <v>19966057</v>
      </c>
      <c r="CD101" s="22">
        <v>7322410</v>
      </c>
    </row>
    <row r="102" spans="1:8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1806816</v>
      </c>
      <c r="F102" s="22">
        <v>201826</v>
      </c>
      <c r="G102" s="22">
        <v>234740</v>
      </c>
      <c r="H102" s="22">
        <v>0</v>
      </c>
      <c r="I102" s="22">
        <v>0</v>
      </c>
      <c r="J102" s="22">
        <v>116589</v>
      </c>
      <c r="K102" s="22">
        <v>0</v>
      </c>
      <c r="L102" s="22">
        <v>9000</v>
      </c>
      <c r="M102" s="22">
        <v>40747</v>
      </c>
      <c r="N102" s="22">
        <v>0</v>
      </c>
      <c r="O102" s="22">
        <v>10436</v>
      </c>
      <c r="P102" s="22">
        <v>104538</v>
      </c>
      <c r="Q102" s="22">
        <v>7085</v>
      </c>
      <c r="R102" s="22">
        <v>0</v>
      </c>
      <c r="S102" s="22">
        <v>0</v>
      </c>
      <c r="T102" s="22">
        <v>0</v>
      </c>
      <c r="U102" s="22">
        <v>734279</v>
      </c>
      <c r="V102" s="22">
        <v>333767</v>
      </c>
      <c r="W102" s="22">
        <v>147112</v>
      </c>
      <c r="X102" s="22">
        <v>85942</v>
      </c>
      <c r="Y102" s="22">
        <v>0</v>
      </c>
      <c r="Z102" s="22">
        <v>0</v>
      </c>
      <c r="AA102" s="22">
        <v>9837</v>
      </c>
      <c r="AB102" s="22">
        <v>0</v>
      </c>
      <c r="AC102" s="22">
        <v>2310</v>
      </c>
      <c r="AD102" s="22">
        <v>0</v>
      </c>
      <c r="AE102" s="22">
        <v>43091</v>
      </c>
      <c r="AF102" s="22">
        <v>0</v>
      </c>
      <c r="AG102" s="22">
        <v>0</v>
      </c>
      <c r="AH102" s="22">
        <v>0</v>
      </c>
      <c r="AI102" s="22">
        <v>0</v>
      </c>
      <c r="AJ102" s="22">
        <v>458741</v>
      </c>
      <c r="AK102" s="22">
        <v>279</v>
      </c>
      <c r="AL102" s="22">
        <v>0</v>
      </c>
      <c r="AM102" s="22">
        <v>7670</v>
      </c>
      <c r="AN102" s="22">
        <v>0</v>
      </c>
      <c r="AO102" s="22">
        <v>0</v>
      </c>
      <c r="AP102" s="22">
        <v>0</v>
      </c>
      <c r="AQ102" s="22">
        <v>4354805</v>
      </c>
      <c r="AR102" s="22">
        <v>70841</v>
      </c>
      <c r="AS102" s="22">
        <v>557252</v>
      </c>
      <c r="AT102" s="22">
        <v>0</v>
      </c>
      <c r="AU102" s="22">
        <v>0</v>
      </c>
      <c r="AV102" s="22">
        <v>106619</v>
      </c>
      <c r="AW102" s="22">
        <v>0</v>
      </c>
      <c r="AX102" s="22">
        <v>7558</v>
      </c>
      <c r="AY102" s="22">
        <v>80497</v>
      </c>
      <c r="AZ102" s="22">
        <v>0</v>
      </c>
      <c r="BA102" s="22">
        <v>0</v>
      </c>
      <c r="BB102" s="22">
        <v>1088946</v>
      </c>
      <c r="BC102" s="22">
        <v>0</v>
      </c>
      <c r="BD102" s="22">
        <v>0</v>
      </c>
      <c r="BE102" s="22">
        <v>0</v>
      </c>
      <c r="BF102" s="22">
        <v>0</v>
      </c>
      <c r="BG102" s="22">
        <v>707771</v>
      </c>
      <c r="BH102" s="22">
        <v>229746</v>
      </c>
      <c r="BI102" s="22">
        <v>203128</v>
      </c>
      <c r="BJ102" s="22">
        <v>148543</v>
      </c>
      <c r="BK102" s="22">
        <v>13587</v>
      </c>
      <c r="BL102" s="22">
        <v>0</v>
      </c>
      <c r="BM102" s="22">
        <v>7005</v>
      </c>
      <c r="BN102" s="22">
        <v>0</v>
      </c>
      <c r="BO102" s="22">
        <v>2249</v>
      </c>
      <c r="BP102" s="22">
        <v>0</v>
      </c>
      <c r="BQ102" s="22">
        <v>31268</v>
      </c>
      <c r="BR102" s="22">
        <v>0</v>
      </c>
      <c r="BS102" s="22">
        <v>0</v>
      </c>
      <c r="BT102" s="22">
        <v>26631</v>
      </c>
      <c r="BU102" s="22">
        <v>0</v>
      </c>
      <c r="BV102" s="22">
        <v>428419</v>
      </c>
      <c r="BW102" s="22">
        <v>72962</v>
      </c>
      <c r="BX102" s="22">
        <v>0</v>
      </c>
      <c r="BY102" s="22">
        <v>0</v>
      </c>
      <c r="BZ102" s="22">
        <v>0</v>
      </c>
      <c r="CA102" s="22">
        <v>0</v>
      </c>
      <c r="CB102" s="22">
        <v>40910</v>
      </c>
      <c r="CC102" s="22">
        <v>3823932</v>
      </c>
      <c r="CD102" s="22">
        <v>530873</v>
      </c>
    </row>
    <row r="103" spans="1:8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988501</v>
      </c>
      <c r="F103" s="22">
        <v>0</v>
      </c>
      <c r="G103" s="22">
        <v>259355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5515</v>
      </c>
      <c r="N103" s="22">
        <v>0</v>
      </c>
      <c r="O103" s="22">
        <v>0</v>
      </c>
      <c r="P103" s="22">
        <v>105735</v>
      </c>
      <c r="Q103" s="22">
        <v>0</v>
      </c>
      <c r="R103" s="22">
        <v>0</v>
      </c>
      <c r="S103" s="22">
        <v>0</v>
      </c>
      <c r="T103" s="22">
        <v>0</v>
      </c>
      <c r="U103" s="22">
        <v>781706</v>
      </c>
      <c r="V103" s="22">
        <v>253345</v>
      </c>
      <c r="W103" s="22">
        <v>137770</v>
      </c>
      <c r="X103" s="22">
        <v>0</v>
      </c>
      <c r="Y103" s="22">
        <v>41130</v>
      </c>
      <c r="Z103" s="22">
        <v>0</v>
      </c>
      <c r="AA103" s="22">
        <v>9665</v>
      </c>
      <c r="AB103" s="22">
        <v>0</v>
      </c>
      <c r="AC103" s="22">
        <v>4049</v>
      </c>
      <c r="AD103" s="22">
        <v>1795</v>
      </c>
      <c r="AE103" s="22">
        <v>34527</v>
      </c>
      <c r="AF103" s="22">
        <v>0</v>
      </c>
      <c r="AG103" s="22">
        <v>0</v>
      </c>
      <c r="AH103" s="22">
        <v>0</v>
      </c>
      <c r="AI103" s="22">
        <v>0</v>
      </c>
      <c r="AJ103" s="22">
        <v>164106</v>
      </c>
      <c r="AK103" s="22">
        <v>31170</v>
      </c>
      <c r="AL103" s="22">
        <v>0</v>
      </c>
      <c r="AM103" s="22">
        <v>91809</v>
      </c>
      <c r="AN103" s="22">
        <v>0</v>
      </c>
      <c r="AO103" s="22">
        <v>0</v>
      </c>
      <c r="AP103" s="22">
        <v>0</v>
      </c>
      <c r="AQ103" s="22">
        <v>2910178</v>
      </c>
      <c r="AR103" s="22">
        <v>96998</v>
      </c>
      <c r="AS103" s="22">
        <v>464224</v>
      </c>
      <c r="AT103" s="22">
        <v>0</v>
      </c>
      <c r="AU103" s="22">
        <v>0</v>
      </c>
      <c r="AV103" s="22">
        <v>8441</v>
      </c>
      <c r="AW103" s="22">
        <v>486</v>
      </c>
      <c r="AX103" s="22">
        <v>0</v>
      </c>
      <c r="AY103" s="22">
        <v>30203</v>
      </c>
      <c r="AZ103" s="22">
        <v>0</v>
      </c>
      <c r="BA103" s="22">
        <v>242075</v>
      </c>
      <c r="BB103" s="22">
        <v>334712</v>
      </c>
      <c r="BC103" s="22">
        <v>0</v>
      </c>
      <c r="BD103" s="22">
        <v>0</v>
      </c>
      <c r="BE103" s="22">
        <v>405</v>
      </c>
      <c r="BF103" s="22">
        <v>0</v>
      </c>
      <c r="BG103" s="22">
        <v>333985</v>
      </c>
      <c r="BH103" s="22">
        <v>367646</v>
      </c>
      <c r="BI103" s="22">
        <v>54622</v>
      </c>
      <c r="BJ103" s="22">
        <v>0</v>
      </c>
      <c r="BK103" s="22">
        <v>85326</v>
      </c>
      <c r="BL103" s="22">
        <v>0</v>
      </c>
      <c r="BM103" s="22">
        <v>9049</v>
      </c>
      <c r="BN103" s="22">
        <v>0</v>
      </c>
      <c r="BO103" s="22">
        <v>29046</v>
      </c>
      <c r="BP103" s="22">
        <v>0</v>
      </c>
      <c r="BQ103" s="22">
        <v>0</v>
      </c>
      <c r="BR103" s="22">
        <v>0</v>
      </c>
      <c r="BS103" s="22">
        <v>0</v>
      </c>
      <c r="BT103" s="22">
        <v>0</v>
      </c>
      <c r="BU103" s="22">
        <v>0</v>
      </c>
      <c r="BV103" s="22">
        <v>286430</v>
      </c>
      <c r="BW103" s="22">
        <v>307316</v>
      </c>
      <c r="BX103" s="22">
        <v>0</v>
      </c>
      <c r="BY103" s="22">
        <v>64860</v>
      </c>
      <c r="BZ103" s="22">
        <v>0</v>
      </c>
      <c r="CA103" s="22">
        <v>0</v>
      </c>
      <c r="CB103" s="22">
        <v>0</v>
      </c>
      <c r="CC103" s="22">
        <v>2715824</v>
      </c>
      <c r="CD103" s="22">
        <v>194354</v>
      </c>
    </row>
    <row r="104" spans="1:8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1504972</v>
      </c>
      <c r="F104" s="22">
        <v>0</v>
      </c>
      <c r="G104" s="22">
        <v>38718</v>
      </c>
      <c r="H104" s="22">
        <v>0</v>
      </c>
      <c r="I104" s="22">
        <v>0</v>
      </c>
      <c r="J104" s="22">
        <v>8866</v>
      </c>
      <c r="K104" s="22">
        <v>0</v>
      </c>
      <c r="L104" s="22">
        <v>0</v>
      </c>
      <c r="M104" s="22">
        <v>11962</v>
      </c>
      <c r="N104" s="22">
        <v>0</v>
      </c>
      <c r="O104" s="22">
        <v>45753</v>
      </c>
      <c r="P104" s="22">
        <v>1306559</v>
      </c>
      <c r="Q104" s="22">
        <v>0</v>
      </c>
      <c r="R104" s="22">
        <v>0</v>
      </c>
      <c r="S104" s="22">
        <v>135708</v>
      </c>
      <c r="T104" s="22">
        <v>0</v>
      </c>
      <c r="U104" s="22">
        <v>556465</v>
      </c>
      <c r="V104" s="22">
        <v>244030</v>
      </c>
      <c r="W104" s="22">
        <v>246980</v>
      </c>
      <c r="X104" s="22">
        <v>0</v>
      </c>
      <c r="Y104" s="22">
        <v>2044</v>
      </c>
      <c r="Z104" s="22">
        <v>0</v>
      </c>
      <c r="AA104" s="22">
        <v>0</v>
      </c>
      <c r="AB104" s="22">
        <v>0</v>
      </c>
      <c r="AC104" s="22">
        <v>64172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1092560</v>
      </c>
      <c r="AK104" s="22">
        <v>9662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5268451</v>
      </c>
      <c r="AR104" s="22">
        <v>83136</v>
      </c>
      <c r="AS104" s="22">
        <v>657755</v>
      </c>
      <c r="AT104" s="22">
        <v>0</v>
      </c>
      <c r="AU104" s="22">
        <v>0</v>
      </c>
      <c r="AV104" s="22">
        <v>135756</v>
      </c>
      <c r="AW104" s="22">
        <v>7558</v>
      </c>
      <c r="AX104" s="22">
        <v>0</v>
      </c>
      <c r="AY104" s="22">
        <v>13303</v>
      </c>
      <c r="AZ104" s="22">
        <v>0</v>
      </c>
      <c r="BA104" s="22">
        <v>184141</v>
      </c>
      <c r="BB104" s="22">
        <v>549739</v>
      </c>
      <c r="BC104" s="22">
        <v>0</v>
      </c>
      <c r="BD104" s="22">
        <v>0</v>
      </c>
      <c r="BE104" s="22">
        <v>0</v>
      </c>
      <c r="BF104" s="22">
        <v>0</v>
      </c>
      <c r="BG104" s="22">
        <v>310505</v>
      </c>
      <c r="BH104" s="22">
        <v>124675</v>
      </c>
      <c r="BI104" s="22">
        <v>217620</v>
      </c>
      <c r="BJ104" s="22">
        <v>0</v>
      </c>
      <c r="BK104" s="22">
        <v>11252</v>
      </c>
      <c r="BL104" s="22">
        <v>0</v>
      </c>
      <c r="BM104" s="22">
        <v>0</v>
      </c>
      <c r="BN104" s="22">
        <v>0</v>
      </c>
      <c r="BO104" s="22">
        <v>117660</v>
      </c>
      <c r="BP104" s="22">
        <v>0</v>
      </c>
      <c r="BQ104" s="22">
        <v>0</v>
      </c>
      <c r="BR104" s="22">
        <v>0</v>
      </c>
      <c r="BS104" s="22">
        <v>0</v>
      </c>
      <c r="BT104" s="22">
        <v>0</v>
      </c>
      <c r="BU104" s="22">
        <v>0</v>
      </c>
      <c r="BV104" s="22">
        <v>640862</v>
      </c>
      <c r="BW104" s="22">
        <v>19714</v>
      </c>
      <c r="BX104" s="22">
        <v>0</v>
      </c>
      <c r="BY104" s="22">
        <v>0</v>
      </c>
      <c r="BZ104" s="22">
        <v>0</v>
      </c>
      <c r="CA104" s="22">
        <v>0</v>
      </c>
      <c r="CB104" s="22">
        <v>0</v>
      </c>
      <c r="CC104" s="22">
        <v>3073676</v>
      </c>
      <c r="CD104" s="22">
        <v>2194775</v>
      </c>
    </row>
    <row r="105" spans="1:8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2966654</v>
      </c>
      <c r="F105" s="22">
        <v>0</v>
      </c>
      <c r="G105" s="22">
        <v>486846</v>
      </c>
      <c r="H105" s="22">
        <v>0</v>
      </c>
      <c r="I105" s="22">
        <v>0</v>
      </c>
      <c r="J105" s="22">
        <v>174915</v>
      </c>
      <c r="K105" s="22">
        <v>88009</v>
      </c>
      <c r="L105" s="22">
        <v>0</v>
      </c>
      <c r="M105" s="22">
        <v>166099</v>
      </c>
      <c r="N105" s="22">
        <v>0</v>
      </c>
      <c r="O105" s="22">
        <v>0</v>
      </c>
      <c r="P105" s="22">
        <v>658513</v>
      </c>
      <c r="Q105" s="22">
        <v>0</v>
      </c>
      <c r="R105" s="22">
        <v>0</v>
      </c>
      <c r="S105" s="22">
        <v>0</v>
      </c>
      <c r="T105" s="22">
        <v>0</v>
      </c>
      <c r="U105" s="22">
        <v>1559983</v>
      </c>
      <c r="V105" s="22">
        <v>1126601</v>
      </c>
      <c r="W105" s="22">
        <v>199574</v>
      </c>
      <c r="X105" s="22">
        <v>0</v>
      </c>
      <c r="Y105" s="22">
        <v>69248</v>
      </c>
      <c r="Z105" s="22">
        <v>0</v>
      </c>
      <c r="AA105" s="22">
        <v>0</v>
      </c>
      <c r="AB105" s="22">
        <v>0</v>
      </c>
      <c r="AC105" s="22">
        <v>106580</v>
      </c>
      <c r="AD105" s="22">
        <v>41318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605926</v>
      </c>
      <c r="AK105" s="22">
        <v>0</v>
      </c>
      <c r="AL105" s="22">
        <v>0</v>
      </c>
      <c r="AM105" s="22">
        <v>42022</v>
      </c>
      <c r="AN105" s="22">
        <v>0</v>
      </c>
      <c r="AO105" s="22">
        <v>0</v>
      </c>
      <c r="AP105" s="22">
        <v>0</v>
      </c>
      <c r="AQ105" s="22">
        <v>8292288</v>
      </c>
      <c r="AR105" s="22">
        <v>149076</v>
      </c>
      <c r="AS105" s="22">
        <v>673311</v>
      </c>
      <c r="AT105" s="22">
        <v>0</v>
      </c>
      <c r="AU105" s="22">
        <v>0</v>
      </c>
      <c r="AV105" s="22">
        <v>319680</v>
      </c>
      <c r="AW105" s="22">
        <v>205907</v>
      </c>
      <c r="AX105" s="22">
        <v>0</v>
      </c>
      <c r="AY105" s="22">
        <v>212567</v>
      </c>
      <c r="AZ105" s="22">
        <v>27634</v>
      </c>
      <c r="BA105" s="22">
        <v>241629</v>
      </c>
      <c r="BB105" s="22">
        <v>769547</v>
      </c>
      <c r="BC105" s="22">
        <v>0</v>
      </c>
      <c r="BD105" s="22">
        <v>0</v>
      </c>
      <c r="BE105" s="22">
        <v>0</v>
      </c>
      <c r="BF105" s="22">
        <v>0</v>
      </c>
      <c r="BG105" s="22">
        <v>1042005</v>
      </c>
      <c r="BH105" s="22">
        <v>696747</v>
      </c>
      <c r="BI105" s="22">
        <v>180905</v>
      </c>
      <c r="BJ105" s="22">
        <v>39118</v>
      </c>
      <c r="BK105" s="22">
        <v>93999</v>
      </c>
      <c r="BL105" s="22">
        <v>0</v>
      </c>
      <c r="BM105" s="22">
        <v>56000</v>
      </c>
      <c r="BN105" s="22">
        <v>0</v>
      </c>
      <c r="BO105" s="22">
        <v>233559</v>
      </c>
      <c r="BP105" s="22">
        <v>175489</v>
      </c>
      <c r="BQ105" s="22">
        <v>0</v>
      </c>
      <c r="BR105" s="22">
        <v>0</v>
      </c>
      <c r="BS105" s="22">
        <v>0</v>
      </c>
      <c r="BT105" s="22">
        <v>0</v>
      </c>
      <c r="BU105" s="22">
        <v>0</v>
      </c>
      <c r="BV105" s="22">
        <v>934644</v>
      </c>
      <c r="BW105" s="22">
        <v>156108</v>
      </c>
      <c r="BX105" s="22">
        <v>0</v>
      </c>
      <c r="BY105" s="22">
        <v>0</v>
      </c>
      <c r="BZ105" s="22">
        <v>0</v>
      </c>
      <c r="CA105" s="22">
        <v>0</v>
      </c>
      <c r="CB105" s="22">
        <v>0</v>
      </c>
      <c r="CC105" s="22">
        <v>6207925</v>
      </c>
      <c r="CD105" s="22">
        <v>2084363</v>
      </c>
    </row>
    <row r="106" spans="1:8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3194175</v>
      </c>
      <c r="F106" s="22">
        <v>0</v>
      </c>
      <c r="G106" s="22">
        <v>45454</v>
      </c>
      <c r="H106" s="22">
        <v>0</v>
      </c>
      <c r="I106" s="22">
        <v>0</v>
      </c>
      <c r="J106" s="22">
        <v>40179</v>
      </c>
      <c r="K106" s="22">
        <v>0</v>
      </c>
      <c r="L106" s="22">
        <v>0</v>
      </c>
      <c r="M106" s="22">
        <v>24716</v>
      </c>
      <c r="N106" s="22">
        <v>0</v>
      </c>
      <c r="O106" s="22">
        <v>0</v>
      </c>
      <c r="P106" s="22">
        <v>400874</v>
      </c>
      <c r="Q106" s="22">
        <v>0</v>
      </c>
      <c r="R106" s="22">
        <v>0</v>
      </c>
      <c r="S106" s="22">
        <v>0</v>
      </c>
      <c r="T106" s="22">
        <v>0</v>
      </c>
      <c r="U106" s="22">
        <v>969162</v>
      </c>
      <c r="V106" s="22">
        <v>455072</v>
      </c>
      <c r="W106" s="22">
        <v>238965</v>
      </c>
      <c r="X106" s="22">
        <v>0</v>
      </c>
      <c r="Y106" s="22">
        <v>38545</v>
      </c>
      <c r="Z106" s="22">
        <v>0</v>
      </c>
      <c r="AA106" s="22">
        <v>0</v>
      </c>
      <c r="AB106" s="22">
        <v>0</v>
      </c>
      <c r="AC106" s="22">
        <v>128615</v>
      </c>
      <c r="AD106" s="22">
        <v>2310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1566564</v>
      </c>
      <c r="AK106" s="22">
        <v>95703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7200334</v>
      </c>
      <c r="AR106" s="22">
        <v>142141</v>
      </c>
      <c r="AS106" s="22">
        <v>508500</v>
      </c>
      <c r="AT106" s="22">
        <v>0</v>
      </c>
      <c r="AU106" s="22">
        <v>0</v>
      </c>
      <c r="AV106" s="22">
        <v>537565</v>
      </c>
      <c r="AW106" s="22">
        <v>0</v>
      </c>
      <c r="AX106" s="22">
        <v>0</v>
      </c>
      <c r="AY106" s="22">
        <v>175850</v>
      </c>
      <c r="AZ106" s="22">
        <v>0</v>
      </c>
      <c r="BA106" s="22">
        <v>0</v>
      </c>
      <c r="BB106" s="22">
        <v>1014186</v>
      </c>
      <c r="BC106" s="22">
        <v>0</v>
      </c>
      <c r="BD106" s="22">
        <v>0</v>
      </c>
      <c r="BE106" s="22">
        <v>0</v>
      </c>
      <c r="BF106" s="22">
        <v>0</v>
      </c>
      <c r="BG106" s="22">
        <v>871072</v>
      </c>
      <c r="BH106" s="22">
        <v>496801</v>
      </c>
      <c r="BI106" s="22">
        <v>255627</v>
      </c>
      <c r="BJ106" s="22">
        <v>0</v>
      </c>
      <c r="BK106" s="22">
        <v>104477</v>
      </c>
      <c r="BL106" s="22">
        <v>0</v>
      </c>
      <c r="BM106" s="22">
        <v>0</v>
      </c>
      <c r="BN106" s="22">
        <v>0</v>
      </c>
      <c r="BO106" s="22">
        <v>346176</v>
      </c>
      <c r="BP106" s="22">
        <v>165361</v>
      </c>
      <c r="BQ106" s="22">
        <v>0</v>
      </c>
      <c r="BR106" s="22">
        <v>0</v>
      </c>
      <c r="BS106" s="22">
        <v>0</v>
      </c>
      <c r="BT106" s="22">
        <v>0</v>
      </c>
      <c r="BU106" s="22">
        <v>0</v>
      </c>
      <c r="BV106" s="22">
        <v>789271</v>
      </c>
      <c r="BW106" s="22">
        <v>187775</v>
      </c>
      <c r="BX106" s="22">
        <v>0</v>
      </c>
      <c r="BY106" s="22">
        <v>0</v>
      </c>
      <c r="BZ106" s="22">
        <v>0</v>
      </c>
      <c r="CA106" s="22">
        <v>0</v>
      </c>
      <c r="CB106" s="22">
        <v>0</v>
      </c>
      <c r="CC106" s="22">
        <v>5594802</v>
      </c>
      <c r="CD106" s="22">
        <v>1605532</v>
      </c>
    </row>
    <row r="107" spans="1:8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21381220</v>
      </c>
      <c r="F107" s="22">
        <v>0</v>
      </c>
      <c r="G107" s="22">
        <v>8484707</v>
      </c>
      <c r="H107" s="22">
        <v>0</v>
      </c>
      <c r="I107" s="22">
        <v>610970</v>
      </c>
      <c r="J107" s="22">
        <v>849812</v>
      </c>
      <c r="K107" s="22">
        <v>0</v>
      </c>
      <c r="L107" s="22">
        <v>0</v>
      </c>
      <c r="M107" s="22">
        <v>953005</v>
      </c>
      <c r="N107" s="22">
        <v>0</v>
      </c>
      <c r="O107" s="22">
        <v>375231</v>
      </c>
      <c r="P107" s="22">
        <v>4426282</v>
      </c>
      <c r="Q107" s="22">
        <v>0</v>
      </c>
      <c r="R107" s="22">
        <v>1551</v>
      </c>
      <c r="S107" s="22">
        <v>15000</v>
      </c>
      <c r="T107" s="22">
        <v>0</v>
      </c>
      <c r="U107" s="22">
        <v>3458820</v>
      </c>
      <c r="V107" s="22">
        <v>7642713</v>
      </c>
      <c r="W107" s="22">
        <v>3045883</v>
      </c>
      <c r="X107" s="22">
        <v>3526728</v>
      </c>
      <c r="Y107" s="22">
        <v>353110</v>
      </c>
      <c r="Z107" s="22">
        <v>0</v>
      </c>
      <c r="AA107" s="22">
        <v>27000</v>
      </c>
      <c r="AB107" s="22">
        <v>493793</v>
      </c>
      <c r="AC107" s="22">
        <v>1487175</v>
      </c>
      <c r="AD107" s="22">
        <v>350710</v>
      </c>
      <c r="AE107" s="22">
        <v>0</v>
      </c>
      <c r="AF107" s="22">
        <v>1427339</v>
      </c>
      <c r="AG107" s="22">
        <v>719964</v>
      </c>
      <c r="AH107" s="22">
        <v>101920</v>
      </c>
      <c r="AI107" s="22">
        <v>0</v>
      </c>
      <c r="AJ107" s="22">
        <v>250382</v>
      </c>
      <c r="AK107" s="22">
        <v>200423</v>
      </c>
      <c r="AL107" s="22">
        <v>0</v>
      </c>
      <c r="AM107" s="22">
        <v>4093249</v>
      </c>
      <c r="AN107" s="22">
        <v>0</v>
      </c>
      <c r="AO107" s="22">
        <v>0</v>
      </c>
      <c r="AP107" s="22">
        <v>0</v>
      </c>
      <c r="AQ107" s="22">
        <v>64276987</v>
      </c>
      <c r="AR107" s="22">
        <v>499161</v>
      </c>
      <c r="AS107" s="22">
        <v>7738652</v>
      </c>
      <c r="AT107" s="22">
        <v>0</v>
      </c>
      <c r="AU107" s="22">
        <v>2565270</v>
      </c>
      <c r="AV107" s="22">
        <v>2329598</v>
      </c>
      <c r="AW107" s="22">
        <v>54159</v>
      </c>
      <c r="AX107" s="22">
        <v>0</v>
      </c>
      <c r="AY107" s="22">
        <v>1019379</v>
      </c>
      <c r="AZ107" s="22">
        <v>0</v>
      </c>
      <c r="BA107" s="22">
        <v>575633</v>
      </c>
      <c r="BB107" s="22">
        <v>3797679</v>
      </c>
      <c r="BC107" s="22">
        <v>0</v>
      </c>
      <c r="BD107" s="22">
        <v>855703</v>
      </c>
      <c r="BE107" s="22">
        <v>0</v>
      </c>
      <c r="BF107" s="22">
        <v>0</v>
      </c>
      <c r="BG107" s="22">
        <v>6265691</v>
      </c>
      <c r="BH107" s="22">
        <v>0</v>
      </c>
      <c r="BI107" s="22">
        <v>3632977</v>
      </c>
      <c r="BJ107" s="22">
        <v>942392</v>
      </c>
      <c r="BK107" s="22">
        <v>439082</v>
      </c>
      <c r="BL107" s="22">
        <v>0</v>
      </c>
      <c r="BM107" s="22">
        <v>56651</v>
      </c>
      <c r="BN107" s="22">
        <v>819080</v>
      </c>
      <c r="BO107" s="22">
        <v>1504354</v>
      </c>
      <c r="BP107" s="22">
        <v>78138</v>
      </c>
      <c r="BQ107" s="22">
        <v>0</v>
      </c>
      <c r="BR107" s="22">
        <v>1795952</v>
      </c>
      <c r="BS107" s="22">
        <v>0</v>
      </c>
      <c r="BT107" s="22">
        <v>963922</v>
      </c>
      <c r="BU107" s="22">
        <v>0</v>
      </c>
      <c r="BV107" s="22">
        <v>3878943</v>
      </c>
      <c r="BW107" s="22">
        <v>1569502</v>
      </c>
      <c r="BX107" s="22">
        <v>0</v>
      </c>
      <c r="BY107" s="22">
        <v>5969266</v>
      </c>
      <c r="BZ107" s="22">
        <v>0</v>
      </c>
      <c r="CA107" s="22">
        <v>0</v>
      </c>
      <c r="CB107" s="22">
        <v>0</v>
      </c>
      <c r="CC107" s="22">
        <v>47351184</v>
      </c>
      <c r="CD107" s="22">
        <v>16925803</v>
      </c>
    </row>
    <row r="108" spans="1:8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2935333</v>
      </c>
      <c r="F108" s="22">
        <v>0</v>
      </c>
      <c r="G108" s="22">
        <v>418120</v>
      </c>
      <c r="H108" s="22">
        <v>0</v>
      </c>
      <c r="I108" s="22">
        <v>0</v>
      </c>
      <c r="J108" s="22">
        <v>29176</v>
      </c>
      <c r="K108" s="22">
        <v>136515</v>
      </c>
      <c r="L108" s="22">
        <v>0</v>
      </c>
      <c r="M108" s="22">
        <v>27712</v>
      </c>
      <c r="N108" s="22">
        <v>0</v>
      </c>
      <c r="O108" s="22">
        <v>28587</v>
      </c>
      <c r="P108" s="22">
        <v>1080000</v>
      </c>
      <c r="Q108" s="22">
        <v>974</v>
      </c>
      <c r="R108" s="22">
        <v>0</v>
      </c>
      <c r="S108" s="22">
        <v>0</v>
      </c>
      <c r="T108" s="22">
        <v>0</v>
      </c>
      <c r="U108" s="22">
        <v>1217111</v>
      </c>
      <c r="V108" s="22">
        <v>1057626</v>
      </c>
      <c r="W108" s="22">
        <v>367434</v>
      </c>
      <c r="X108" s="22">
        <v>0</v>
      </c>
      <c r="Y108" s="22">
        <v>249980</v>
      </c>
      <c r="Z108" s="22">
        <v>0</v>
      </c>
      <c r="AA108" s="22">
        <v>28926</v>
      </c>
      <c r="AB108" s="22">
        <v>0</v>
      </c>
      <c r="AC108" s="22">
        <v>0</v>
      </c>
      <c r="AD108" s="22">
        <v>0</v>
      </c>
      <c r="AE108" s="22">
        <v>8000</v>
      </c>
      <c r="AF108" s="22">
        <v>0</v>
      </c>
      <c r="AG108" s="22">
        <v>0</v>
      </c>
      <c r="AH108" s="22">
        <v>2750</v>
      </c>
      <c r="AI108" s="22">
        <v>0</v>
      </c>
      <c r="AJ108" s="22">
        <v>462899</v>
      </c>
      <c r="AK108" s="22">
        <v>0</v>
      </c>
      <c r="AL108" s="22">
        <v>0</v>
      </c>
      <c r="AM108" s="22">
        <v>0</v>
      </c>
      <c r="AN108" s="22">
        <v>0</v>
      </c>
      <c r="AO108" s="22">
        <v>2033929</v>
      </c>
      <c r="AP108" s="22">
        <v>0</v>
      </c>
      <c r="AQ108" s="22">
        <v>10085072</v>
      </c>
      <c r="AR108" s="22">
        <v>122637</v>
      </c>
      <c r="AS108" s="22">
        <v>873085</v>
      </c>
      <c r="AT108" s="22">
        <v>0</v>
      </c>
      <c r="AU108" s="22">
        <v>0</v>
      </c>
      <c r="AV108" s="22">
        <v>129744</v>
      </c>
      <c r="AW108" s="22">
        <v>137517</v>
      </c>
      <c r="AX108" s="22">
        <v>4581</v>
      </c>
      <c r="AY108" s="22">
        <v>119660</v>
      </c>
      <c r="AZ108" s="22">
        <v>0</v>
      </c>
      <c r="BA108" s="22">
        <v>0</v>
      </c>
      <c r="BB108" s="22">
        <v>1452349</v>
      </c>
      <c r="BC108" s="22">
        <v>9824</v>
      </c>
      <c r="BD108" s="22">
        <v>0</v>
      </c>
      <c r="BE108" s="22">
        <v>30960</v>
      </c>
      <c r="BF108" s="22">
        <v>0</v>
      </c>
      <c r="BG108" s="22">
        <v>1027807</v>
      </c>
      <c r="BH108" s="22">
        <v>786977</v>
      </c>
      <c r="BI108" s="22">
        <v>303846</v>
      </c>
      <c r="BJ108" s="22">
        <v>18245</v>
      </c>
      <c r="BK108" s="22">
        <v>301484</v>
      </c>
      <c r="BL108" s="22">
        <v>0</v>
      </c>
      <c r="BM108" s="22">
        <v>50901</v>
      </c>
      <c r="BN108" s="22">
        <v>500</v>
      </c>
      <c r="BO108" s="22">
        <v>158439</v>
      </c>
      <c r="BP108" s="22">
        <v>208198</v>
      </c>
      <c r="BQ108" s="22">
        <v>0</v>
      </c>
      <c r="BR108" s="22">
        <v>0</v>
      </c>
      <c r="BS108" s="22">
        <v>0</v>
      </c>
      <c r="BT108" s="22">
        <v>0</v>
      </c>
      <c r="BU108" s="22">
        <v>0</v>
      </c>
      <c r="BV108" s="22">
        <v>1380777</v>
      </c>
      <c r="BW108" s="22">
        <v>302540</v>
      </c>
      <c r="BX108" s="22">
        <v>0</v>
      </c>
      <c r="BY108" s="22">
        <v>0</v>
      </c>
      <c r="BZ108" s="22">
        <v>0</v>
      </c>
      <c r="CA108" s="22">
        <v>1611802</v>
      </c>
      <c r="CB108" s="22">
        <v>0</v>
      </c>
      <c r="CC108" s="22">
        <v>9031873</v>
      </c>
      <c r="CD108" s="22">
        <v>1053199</v>
      </c>
    </row>
    <row r="109" spans="1:8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4584954</v>
      </c>
      <c r="F109" s="22">
        <v>0</v>
      </c>
      <c r="G109" s="22">
        <v>24365</v>
      </c>
      <c r="H109" s="22">
        <v>0</v>
      </c>
      <c r="I109" s="22">
        <v>0</v>
      </c>
      <c r="J109" s="22">
        <v>229194</v>
      </c>
      <c r="K109" s="22">
        <v>283</v>
      </c>
      <c r="L109" s="22">
        <v>0</v>
      </c>
      <c r="M109" s="22">
        <v>71266</v>
      </c>
      <c r="N109" s="22">
        <v>0</v>
      </c>
      <c r="O109" s="22">
        <v>0</v>
      </c>
      <c r="P109" s="22">
        <v>2049685</v>
      </c>
      <c r="Q109" s="22">
        <v>0</v>
      </c>
      <c r="R109" s="22">
        <v>0</v>
      </c>
      <c r="S109" s="22">
        <v>669937</v>
      </c>
      <c r="T109" s="22">
        <v>0</v>
      </c>
      <c r="U109" s="22">
        <v>1399421</v>
      </c>
      <c r="V109" s="22">
        <v>800214</v>
      </c>
      <c r="W109" s="22">
        <v>408814</v>
      </c>
      <c r="X109" s="22">
        <v>0</v>
      </c>
      <c r="Y109" s="22">
        <v>125150</v>
      </c>
      <c r="Z109" s="22">
        <v>0</v>
      </c>
      <c r="AA109" s="22">
        <v>26213</v>
      </c>
      <c r="AB109" s="22">
        <v>0</v>
      </c>
      <c r="AC109" s="22">
        <v>7547</v>
      </c>
      <c r="AD109" s="22">
        <v>0</v>
      </c>
      <c r="AE109" s="22">
        <v>223718</v>
      </c>
      <c r="AF109" s="22">
        <v>0</v>
      </c>
      <c r="AG109" s="22">
        <v>0</v>
      </c>
      <c r="AH109" s="22">
        <v>0</v>
      </c>
      <c r="AI109" s="22">
        <v>0</v>
      </c>
      <c r="AJ109" s="22">
        <v>1181434</v>
      </c>
      <c r="AK109" s="22">
        <v>42479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11844674</v>
      </c>
      <c r="AR109" s="22">
        <v>352587</v>
      </c>
      <c r="AS109" s="22">
        <v>737968</v>
      </c>
      <c r="AT109" s="22">
        <v>0</v>
      </c>
      <c r="AU109" s="22">
        <v>0</v>
      </c>
      <c r="AV109" s="22">
        <v>419330</v>
      </c>
      <c r="AW109" s="22">
        <v>55425</v>
      </c>
      <c r="AX109" s="22">
        <v>0</v>
      </c>
      <c r="AY109" s="22">
        <v>779109</v>
      </c>
      <c r="AZ109" s="22">
        <v>0</v>
      </c>
      <c r="BA109" s="22">
        <v>43800</v>
      </c>
      <c r="BB109" s="22">
        <v>1704544</v>
      </c>
      <c r="BC109" s="22">
        <v>0</v>
      </c>
      <c r="BD109" s="22">
        <v>0</v>
      </c>
      <c r="BE109" s="22">
        <v>124635</v>
      </c>
      <c r="BF109" s="22">
        <v>0</v>
      </c>
      <c r="BG109" s="22">
        <v>1096719</v>
      </c>
      <c r="BH109" s="22">
        <v>341872</v>
      </c>
      <c r="BI109" s="22">
        <v>392949</v>
      </c>
      <c r="BJ109" s="22">
        <v>0</v>
      </c>
      <c r="BK109" s="22">
        <v>18544</v>
      </c>
      <c r="BL109" s="22">
        <v>0</v>
      </c>
      <c r="BM109" s="22">
        <v>0</v>
      </c>
      <c r="BN109" s="22">
        <v>324895</v>
      </c>
      <c r="BO109" s="22">
        <v>343920</v>
      </c>
      <c r="BP109" s="22">
        <v>0</v>
      </c>
      <c r="BQ109" s="22">
        <v>244975</v>
      </c>
      <c r="BR109" s="22">
        <v>0</v>
      </c>
      <c r="BS109" s="22">
        <v>0</v>
      </c>
      <c r="BT109" s="22">
        <v>0</v>
      </c>
      <c r="BU109" s="22">
        <v>0</v>
      </c>
      <c r="BV109" s="22">
        <v>1315136</v>
      </c>
      <c r="BW109" s="22">
        <v>337262</v>
      </c>
      <c r="BX109" s="22">
        <v>0</v>
      </c>
      <c r="BY109" s="22">
        <v>0</v>
      </c>
      <c r="BZ109" s="22">
        <v>0</v>
      </c>
      <c r="CA109" s="22">
        <v>0</v>
      </c>
      <c r="CB109" s="22">
        <v>0</v>
      </c>
      <c r="CC109" s="22">
        <v>8633670</v>
      </c>
      <c r="CD109" s="22">
        <v>3211004</v>
      </c>
    </row>
    <row r="110" spans="1:8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1019423</v>
      </c>
      <c r="F110" s="22">
        <v>0</v>
      </c>
      <c r="G110" s="22">
        <v>99793</v>
      </c>
      <c r="H110" s="22">
        <v>0</v>
      </c>
      <c r="I110" s="22">
        <v>31430</v>
      </c>
      <c r="J110" s="22">
        <v>1488219</v>
      </c>
      <c r="K110" s="22">
        <v>0</v>
      </c>
      <c r="L110" s="22">
        <v>21550</v>
      </c>
      <c r="M110" s="22">
        <v>0</v>
      </c>
      <c r="N110" s="22">
        <v>0</v>
      </c>
      <c r="O110" s="22">
        <v>0</v>
      </c>
      <c r="P110" s="22">
        <v>73709</v>
      </c>
      <c r="Q110" s="22">
        <v>4903</v>
      </c>
      <c r="R110" s="22">
        <v>0</v>
      </c>
      <c r="S110" s="22">
        <v>0</v>
      </c>
      <c r="T110" s="22">
        <v>0</v>
      </c>
      <c r="U110" s="22">
        <v>2418439</v>
      </c>
      <c r="V110" s="22">
        <v>181002</v>
      </c>
      <c r="W110" s="22">
        <v>121511</v>
      </c>
      <c r="X110" s="22">
        <v>0</v>
      </c>
      <c r="Y110" s="22">
        <v>30168</v>
      </c>
      <c r="Z110" s="22">
        <v>0</v>
      </c>
      <c r="AA110" s="22">
        <v>17390</v>
      </c>
      <c r="AB110" s="22">
        <v>27669</v>
      </c>
      <c r="AC110" s="22">
        <v>5000</v>
      </c>
      <c r="AD110" s="22">
        <v>0</v>
      </c>
      <c r="AE110" s="22">
        <v>7500</v>
      </c>
      <c r="AF110" s="22">
        <v>0</v>
      </c>
      <c r="AG110" s="22">
        <v>0</v>
      </c>
      <c r="AH110" s="22">
        <v>0</v>
      </c>
      <c r="AI110" s="22">
        <v>0</v>
      </c>
      <c r="AJ110" s="22">
        <v>379944</v>
      </c>
      <c r="AK110" s="22">
        <v>38562</v>
      </c>
      <c r="AL110" s="22">
        <v>0</v>
      </c>
      <c r="AM110" s="22">
        <v>0</v>
      </c>
      <c r="AN110" s="22">
        <v>680535</v>
      </c>
      <c r="AO110" s="22">
        <v>0</v>
      </c>
      <c r="AP110" s="22">
        <v>0</v>
      </c>
      <c r="AQ110" s="22">
        <v>6646747</v>
      </c>
      <c r="AR110" s="22">
        <v>46697</v>
      </c>
      <c r="AS110" s="22">
        <v>303799</v>
      </c>
      <c r="AT110" s="22">
        <v>0</v>
      </c>
      <c r="AU110" s="22">
        <v>35207</v>
      </c>
      <c r="AV110" s="22">
        <v>394291</v>
      </c>
      <c r="AW110" s="22">
        <v>0</v>
      </c>
      <c r="AX110" s="22">
        <v>13458</v>
      </c>
      <c r="AY110" s="22">
        <v>0</v>
      </c>
      <c r="AZ110" s="22">
        <v>839</v>
      </c>
      <c r="BA110" s="22">
        <v>0</v>
      </c>
      <c r="BB110" s="22">
        <v>658240</v>
      </c>
      <c r="BC110" s="22">
        <v>18932</v>
      </c>
      <c r="BD110" s="22">
        <v>0</v>
      </c>
      <c r="BE110" s="22">
        <v>0</v>
      </c>
      <c r="BF110" s="22">
        <v>0</v>
      </c>
      <c r="BG110" s="22">
        <v>569035</v>
      </c>
      <c r="BH110" s="22">
        <v>173176</v>
      </c>
      <c r="BI110" s="22">
        <v>128051</v>
      </c>
      <c r="BJ110" s="22">
        <v>0</v>
      </c>
      <c r="BK110" s="22">
        <v>66842</v>
      </c>
      <c r="BL110" s="22">
        <v>0</v>
      </c>
      <c r="BM110" s="22">
        <v>27044</v>
      </c>
      <c r="BN110" s="22">
        <v>1643</v>
      </c>
      <c r="BO110" s="22">
        <v>154234</v>
      </c>
      <c r="BP110" s="22">
        <v>202</v>
      </c>
      <c r="BQ110" s="22">
        <v>18355</v>
      </c>
      <c r="BR110" s="22">
        <v>0</v>
      </c>
      <c r="BS110" s="22">
        <v>0</v>
      </c>
      <c r="BT110" s="22">
        <v>0</v>
      </c>
      <c r="BU110" s="22">
        <v>0</v>
      </c>
      <c r="BV110" s="22">
        <v>646627</v>
      </c>
      <c r="BW110" s="22">
        <v>65443</v>
      </c>
      <c r="BX110" s="22">
        <v>0</v>
      </c>
      <c r="BY110" s="22">
        <v>0</v>
      </c>
      <c r="BZ110" s="22">
        <v>543432</v>
      </c>
      <c r="CA110" s="22">
        <v>0</v>
      </c>
      <c r="CB110" s="22">
        <v>0</v>
      </c>
      <c r="CC110" s="22">
        <v>3865547</v>
      </c>
      <c r="CD110" s="22">
        <v>2781200</v>
      </c>
    </row>
    <row r="111" spans="1:8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3425264</v>
      </c>
      <c r="F111" s="22">
        <v>0</v>
      </c>
      <c r="G111" s="22">
        <v>554591</v>
      </c>
      <c r="H111" s="22">
        <v>0</v>
      </c>
      <c r="I111" s="22">
        <v>35372</v>
      </c>
      <c r="J111" s="22">
        <v>451022</v>
      </c>
      <c r="K111" s="22">
        <v>0</v>
      </c>
      <c r="L111" s="22">
        <v>0</v>
      </c>
      <c r="M111" s="22">
        <v>53387</v>
      </c>
      <c r="N111" s="22">
        <v>0</v>
      </c>
      <c r="O111" s="22">
        <v>2576</v>
      </c>
      <c r="P111" s="22">
        <v>145383</v>
      </c>
      <c r="Q111" s="22">
        <v>9500</v>
      </c>
      <c r="R111" s="22">
        <v>0</v>
      </c>
      <c r="S111" s="22">
        <v>344795</v>
      </c>
      <c r="T111" s="22">
        <v>0</v>
      </c>
      <c r="U111" s="22">
        <v>1105625</v>
      </c>
      <c r="V111" s="22">
        <v>4124764</v>
      </c>
      <c r="W111" s="22">
        <v>422053</v>
      </c>
      <c r="X111" s="22">
        <v>190066</v>
      </c>
      <c r="Y111" s="22">
        <v>224372</v>
      </c>
      <c r="Z111" s="22">
        <v>0</v>
      </c>
      <c r="AA111" s="22">
        <v>16604</v>
      </c>
      <c r="AB111" s="22">
        <v>0</v>
      </c>
      <c r="AC111" s="22">
        <v>0</v>
      </c>
      <c r="AD111" s="22">
        <v>28072</v>
      </c>
      <c r="AE111" s="22">
        <v>29524</v>
      </c>
      <c r="AF111" s="22">
        <v>0</v>
      </c>
      <c r="AG111" s="22">
        <v>0</v>
      </c>
      <c r="AH111" s="22">
        <v>0</v>
      </c>
      <c r="AI111" s="22">
        <v>0</v>
      </c>
      <c r="AJ111" s="22">
        <v>439888</v>
      </c>
      <c r="AK111" s="22">
        <v>55630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11658488</v>
      </c>
      <c r="AR111" s="22">
        <v>120295</v>
      </c>
      <c r="AS111" s="22">
        <v>1234298</v>
      </c>
      <c r="AT111" s="22">
        <v>0</v>
      </c>
      <c r="AU111" s="22">
        <v>0</v>
      </c>
      <c r="AV111" s="22">
        <v>128714</v>
      </c>
      <c r="AW111" s="22">
        <v>0</v>
      </c>
      <c r="AX111" s="22">
        <v>0</v>
      </c>
      <c r="AY111" s="22">
        <v>126712</v>
      </c>
      <c r="AZ111" s="22">
        <v>0</v>
      </c>
      <c r="BA111" s="22">
        <v>492669</v>
      </c>
      <c r="BB111" s="22">
        <v>919826</v>
      </c>
      <c r="BC111" s="22">
        <v>15482</v>
      </c>
      <c r="BD111" s="22">
        <v>0</v>
      </c>
      <c r="BE111" s="22">
        <v>488695</v>
      </c>
      <c r="BF111" s="22">
        <v>0</v>
      </c>
      <c r="BG111" s="22">
        <v>1739204</v>
      </c>
      <c r="BH111" s="22">
        <v>515588</v>
      </c>
      <c r="BI111" s="22">
        <v>428940</v>
      </c>
      <c r="BJ111" s="22">
        <v>165515</v>
      </c>
      <c r="BK111" s="22">
        <v>259019</v>
      </c>
      <c r="BL111" s="22">
        <v>38202</v>
      </c>
      <c r="BM111" s="22">
        <v>17129</v>
      </c>
      <c r="BN111" s="22">
        <v>28400</v>
      </c>
      <c r="BO111" s="22">
        <v>0</v>
      </c>
      <c r="BP111" s="22">
        <v>214706</v>
      </c>
      <c r="BQ111" s="22">
        <v>135306</v>
      </c>
      <c r="BR111" s="22">
        <v>0</v>
      </c>
      <c r="BS111" s="22">
        <v>0</v>
      </c>
      <c r="BT111" s="22">
        <v>0</v>
      </c>
      <c r="BU111" s="22">
        <v>0</v>
      </c>
      <c r="BV111" s="22">
        <v>966931</v>
      </c>
      <c r="BW111" s="22">
        <v>374280</v>
      </c>
      <c r="BX111" s="22">
        <v>0</v>
      </c>
      <c r="BY111" s="22">
        <v>0</v>
      </c>
      <c r="BZ111" s="22">
        <v>0</v>
      </c>
      <c r="CA111" s="22">
        <v>0</v>
      </c>
      <c r="CB111" s="22">
        <v>0</v>
      </c>
      <c r="CC111" s="22">
        <v>8409911</v>
      </c>
      <c r="CD111" s="22">
        <v>3248577</v>
      </c>
    </row>
    <row r="112" spans="1:8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8031957</v>
      </c>
      <c r="F112" s="22">
        <v>18333</v>
      </c>
      <c r="G112" s="22">
        <v>111912</v>
      </c>
      <c r="H112" s="22">
        <v>0</v>
      </c>
      <c r="I112" s="22">
        <v>1115542</v>
      </c>
      <c r="J112" s="22">
        <v>653700</v>
      </c>
      <c r="K112" s="22">
        <v>14506</v>
      </c>
      <c r="L112" s="22">
        <v>0</v>
      </c>
      <c r="M112" s="22">
        <v>445050</v>
      </c>
      <c r="N112" s="22">
        <v>0</v>
      </c>
      <c r="O112" s="22">
        <v>12912</v>
      </c>
      <c r="P112" s="22">
        <v>43247</v>
      </c>
      <c r="Q112" s="22">
        <v>0</v>
      </c>
      <c r="R112" s="22">
        <v>38850</v>
      </c>
      <c r="S112" s="22">
        <v>272484</v>
      </c>
      <c r="T112" s="22">
        <v>0</v>
      </c>
      <c r="U112" s="22">
        <v>1842969</v>
      </c>
      <c r="V112" s="22">
        <v>1260686</v>
      </c>
      <c r="W112" s="22">
        <v>1038503</v>
      </c>
      <c r="X112" s="22">
        <v>0</v>
      </c>
      <c r="Y112" s="22">
        <v>204320</v>
      </c>
      <c r="Z112" s="22">
        <v>0</v>
      </c>
      <c r="AA112" s="22">
        <v>39768</v>
      </c>
      <c r="AB112" s="22">
        <v>0</v>
      </c>
      <c r="AC112" s="22">
        <v>647978</v>
      </c>
      <c r="AD112" s="22">
        <v>21050</v>
      </c>
      <c r="AE112" s="22">
        <v>1512933</v>
      </c>
      <c r="AF112" s="22">
        <v>0</v>
      </c>
      <c r="AG112" s="22">
        <v>0</v>
      </c>
      <c r="AH112" s="22">
        <v>0</v>
      </c>
      <c r="AI112" s="22">
        <v>0</v>
      </c>
      <c r="AJ112" s="22">
        <v>723959</v>
      </c>
      <c r="AK112" s="22">
        <v>114929</v>
      </c>
      <c r="AL112" s="22">
        <v>0</v>
      </c>
      <c r="AM112" s="22">
        <v>17450</v>
      </c>
      <c r="AN112" s="22">
        <v>0</v>
      </c>
      <c r="AO112" s="22">
        <v>0</v>
      </c>
      <c r="AP112" s="22">
        <v>12151</v>
      </c>
      <c r="AQ112" s="22">
        <v>18195189</v>
      </c>
      <c r="AR112" s="22">
        <v>473494</v>
      </c>
      <c r="AS112" s="22">
        <v>1197813</v>
      </c>
      <c r="AT112" s="22">
        <v>24862</v>
      </c>
      <c r="AU112" s="22">
        <v>1423283</v>
      </c>
      <c r="AV112" s="22">
        <v>746484</v>
      </c>
      <c r="AW112" s="22">
        <v>188682</v>
      </c>
      <c r="AX112" s="22">
        <v>0</v>
      </c>
      <c r="AY112" s="22">
        <v>732712</v>
      </c>
      <c r="AZ112" s="22">
        <v>0</v>
      </c>
      <c r="BA112" s="22">
        <v>1176817</v>
      </c>
      <c r="BB112" s="22">
        <v>1961205</v>
      </c>
      <c r="BC112" s="22">
        <v>0</v>
      </c>
      <c r="BD112" s="22">
        <v>59994</v>
      </c>
      <c r="BE112" s="22">
        <v>542131</v>
      </c>
      <c r="BF112" s="22">
        <v>0</v>
      </c>
      <c r="BG112" s="22">
        <v>1625554</v>
      </c>
      <c r="BH112" s="22">
        <v>1124800</v>
      </c>
      <c r="BI112" s="22">
        <v>958996</v>
      </c>
      <c r="BJ112" s="22">
        <v>0</v>
      </c>
      <c r="BK112" s="22">
        <v>259335</v>
      </c>
      <c r="BL112" s="22">
        <v>0</v>
      </c>
      <c r="BM112" s="22">
        <v>59607</v>
      </c>
      <c r="BN112" s="22">
        <v>0</v>
      </c>
      <c r="BO112" s="22">
        <v>785200</v>
      </c>
      <c r="BP112" s="22">
        <v>76839</v>
      </c>
      <c r="BQ112" s="22">
        <v>0</v>
      </c>
      <c r="BR112" s="22">
        <v>0</v>
      </c>
      <c r="BS112" s="22">
        <v>0</v>
      </c>
      <c r="BT112" s="22">
        <v>0</v>
      </c>
      <c r="BU112" s="22">
        <v>0</v>
      </c>
      <c r="BV112" s="22">
        <v>2229884</v>
      </c>
      <c r="BW112" s="22">
        <v>663179</v>
      </c>
      <c r="BX112" s="22">
        <v>0</v>
      </c>
      <c r="BY112" s="22">
        <v>15500</v>
      </c>
      <c r="BZ112" s="22">
        <v>0</v>
      </c>
      <c r="CA112" s="22">
        <v>0</v>
      </c>
      <c r="CB112" s="22">
        <v>68838</v>
      </c>
      <c r="CC112" s="22">
        <v>16395209</v>
      </c>
      <c r="CD112" s="22">
        <v>1799980</v>
      </c>
    </row>
    <row r="113" spans="1:8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2023369</v>
      </c>
      <c r="F113" s="22">
        <v>0</v>
      </c>
      <c r="G113" s="22">
        <v>76317</v>
      </c>
      <c r="H113" s="22">
        <v>0</v>
      </c>
      <c r="I113" s="22">
        <v>0</v>
      </c>
      <c r="J113" s="22">
        <v>127222</v>
      </c>
      <c r="K113" s="22">
        <v>0</v>
      </c>
      <c r="L113" s="22">
        <v>0</v>
      </c>
      <c r="M113" s="22">
        <v>41318</v>
      </c>
      <c r="N113" s="22">
        <v>0</v>
      </c>
      <c r="O113" s="22">
        <v>5580</v>
      </c>
      <c r="P113" s="22">
        <v>132545</v>
      </c>
      <c r="Q113" s="22">
        <v>0</v>
      </c>
      <c r="R113" s="22">
        <v>0</v>
      </c>
      <c r="S113" s="22">
        <v>60226</v>
      </c>
      <c r="T113" s="22">
        <v>0</v>
      </c>
      <c r="U113" s="22">
        <v>657049</v>
      </c>
      <c r="V113" s="22">
        <v>849086</v>
      </c>
      <c r="W113" s="22">
        <v>349133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10000</v>
      </c>
      <c r="AD113" s="22">
        <v>1025</v>
      </c>
      <c r="AE113" s="22">
        <v>834001</v>
      </c>
      <c r="AF113" s="22">
        <v>0</v>
      </c>
      <c r="AG113" s="22">
        <v>0</v>
      </c>
      <c r="AH113" s="22">
        <v>0</v>
      </c>
      <c r="AI113" s="22">
        <v>0</v>
      </c>
      <c r="AJ113" s="22">
        <v>38491</v>
      </c>
      <c r="AK113" s="22">
        <v>17791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5223153</v>
      </c>
      <c r="AR113" s="22">
        <v>72752</v>
      </c>
      <c r="AS113" s="22">
        <v>1385155</v>
      </c>
      <c r="AT113" s="22">
        <v>0</v>
      </c>
      <c r="AU113" s="22">
        <v>0</v>
      </c>
      <c r="AV113" s="22">
        <v>200599</v>
      </c>
      <c r="AW113" s="22">
        <v>5224</v>
      </c>
      <c r="AX113" s="22">
        <v>0</v>
      </c>
      <c r="AY113" s="22">
        <v>101396</v>
      </c>
      <c r="AZ113" s="22">
        <v>0</v>
      </c>
      <c r="BA113" s="22">
        <v>74870</v>
      </c>
      <c r="BB113" s="22">
        <v>393953</v>
      </c>
      <c r="BC113" s="22">
        <v>0</v>
      </c>
      <c r="BD113" s="22">
        <v>0</v>
      </c>
      <c r="BE113" s="22">
        <v>33519</v>
      </c>
      <c r="BF113" s="22">
        <v>0</v>
      </c>
      <c r="BG113" s="22">
        <v>528475</v>
      </c>
      <c r="BH113" s="22">
        <v>377572</v>
      </c>
      <c r="BI113" s="22">
        <v>233138</v>
      </c>
      <c r="BJ113" s="22">
        <v>0</v>
      </c>
      <c r="BK113" s="22">
        <v>26982</v>
      </c>
      <c r="BL113" s="22">
        <v>0</v>
      </c>
      <c r="BM113" s="22">
        <v>0</v>
      </c>
      <c r="BN113" s="22">
        <v>0</v>
      </c>
      <c r="BO113" s="22">
        <v>186676</v>
      </c>
      <c r="BP113" s="22">
        <v>0</v>
      </c>
      <c r="BQ113" s="22">
        <v>977874</v>
      </c>
      <c r="BR113" s="22">
        <v>0</v>
      </c>
      <c r="BS113" s="22">
        <v>0</v>
      </c>
      <c r="BT113" s="22">
        <v>0</v>
      </c>
      <c r="BU113" s="22">
        <v>0</v>
      </c>
      <c r="BV113" s="22">
        <v>236693</v>
      </c>
      <c r="BW113" s="22">
        <v>90792</v>
      </c>
      <c r="BX113" s="22">
        <v>0</v>
      </c>
      <c r="BY113" s="22">
        <v>0</v>
      </c>
      <c r="BZ113" s="22">
        <v>0</v>
      </c>
      <c r="CA113" s="22">
        <v>0</v>
      </c>
      <c r="CB113" s="22">
        <v>0</v>
      </c>
      <c r="CC113" s="22">
        <v>4925670</v>
      </c>
      <c r="CD113" s="22">
        <v>297483</v>
      </c>
    </row>
    <row r="114" spans="1:8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24118598</v>
      </c>
      <c r="F114" s="22">
        <v>0</v>
      </c>
      <c r="G114" s="22">
        <v>3003614</v>
      </c>
      <c r="H114" s="22">
        <v>0</v>
      </c>
      <c r="I114" s="22">
        <v>2219487</v>
      </c>
      <c r="J114" s="22">
        <v>285460</v>
      </c>
      <c r="K114" s="22">
        <v>0</v>
      </c>
      <c r="L114" s="22">
        <v>0</v>
      </c>
      <c r="M114" s="22">
        <v>334900</v>
      </c>
      <c r="N114" s="22">
        <v>0</v>
      </c>
      <c r="O114" s="22">
        <v>0</v>
      </c>
      <c r="P114" s="22">
        <v>9162814</v>
      </c>
      <c r="Q114" s="22">
        <v>0</v>
      </c>
      <c r="R114" s="22">
        <v>166000</v>
      </c>
      <c r="S114" s="22">
        <v>491727</v>
      </c>
      <c r="T114" s="22">
        <v>0</v>
      </c>
      <c r="U114" s="22">
        <v>4576266</v>
      </c>
      <c r="V114" s="22">
        <v>6868280</v>
      </c>
      <c r="W114" s="22">
        <v>2294320</v>
      </c>
      <c r="X114" s="22">
        <v>826550</v>
      </c>
      <c r="Y114" s="22">
        <v>1830395</v>
      </c>
      <c r="Z114" s="22">
        <v>0</v>
      </c>
      <c r="AA114" s="22">
        <v>57805</v>
      </c>
      <c r="AB114" s="22">
        <v>0</v>
      </c>
      <c r="AC114" s="22">
        <v>528470</v>
      </c>
      <c r="AD114" s="22">
        <v>334880</v>
      </c>
      <c r="AE114" s="22">
        <v>0</v>
      </c>
      <c r="AF114" s="22">
        <v>0</v>
      </c>
      <c r="AG114" s="22">
        <v>0</v>
      </c>
      <c r="AH114" s="22">
        <v>1511970</v>
      </c>
      <c r="AI114" s="22">
        <v>0</v>
      </c>
      <c r="AJ114" s="22">
        <v>352250</v>
      </c>
      <c r="AK114" s="22">
        <v>11058397</v>
      </c>
      <c r="AL114" s="22">
        <v>0</v>
      </c>
      <c r="AM114" s="22">
        <v>4870</v>
      </c>
      <c r="AN114" s="22">
        <v>0</v>
      </c>
      <c r="AO114" s="22">
        <v>0</v>
      </c>
      <c r="AP114" s="22">
        <v>15890320</v>
      </c>
      <c r="AQ114" s="22">
        <v>85917373</v>
      </c>
      <c r="AR114" s="22">
        <v>410100</v>
      </c>
      <c r="AS114" s="22">
        <v>5944912</v>
      </c>
      <c r="AT114" s="22">
        <v>0</v>
      </c>
      <c r="AU114" s="22">
        <v>3252820</v>
      </c>
      <c r="AV114" s="22">
        <v>5647912</v>
      </c>
      <c r="AW114" s="22">
        <v>22010</v>
      </c>
      <c r="AX114" s="22">
        <v>0</v>
      </c>
      <c r="AY114" s="22">
        <v>1021510</v>
      </c>
      <c r="AZ114" s="22">
        <v>0</v>
      </c>
      <c r="BA114" s="22">
        <v>0</v>
      </c>
      <c r="BB114" s="22">
        <v>5868090</v>
      </c>
      <c r="BC114" s="22">
        <v>0</v>
      </c>
      <c r="BD114" s="22">
        <v>250290</v>
      </c>
      <c r="BE114" s="22">
        <v>823840</v>
      </c>
      <c r="BF114" s="22">
        <v>0</v>
      </c>
      <c r="BG114" s="22">
        <v>4082820</v>
      </c>
      <c r="BH114" s="22">
        <v>4283044</v>
      </c>
      <c r="BI114" s="22">
        <v>2016520</v>
      </c>
      <c r="BJ114" s="22">
        <v>691250</v>
      </c>
      <c r="BK114" s="22">
        <v>2386380</v>
      </c>
      <c r="BL114" s="22">
        <v>0</v>
      </c>
      <c r="BM114" s="22">
        <v>12920</v>
      </c>
      <c r="BN114" s="22">
        <v>0</v>
      </c>
      <c r="BO114" s="22">
        <v>1807165</v>
      </c>
      <c r="BP114" s="22">
        <v>490250</v>
      </c>
      <c r="BQ114" s="22">
        <v>0</v>
      </c>
      <c r="BR114" s="22">
        <v>0</v>
      </c>
      <c r="BS114" s="22">
        <v>0</v>
      </c>
      <c r="BT114" s="22">
        <v>626510</v>
      </c>
      <c r="BU114" s="22">
        <v>0</v>
      </c>
      <c r="BV114" s="22">
        <v>3473660</v>
      </c>
      <c r="BW114" s="22">
        <v>6315983</v>
      </c>
      <c r="BX114" s="22">
        <v>0</v>
      </c>
      <c r="BY114" s="22">
        <v>560750</v>
      </c>
      <c r="BZ114" s="22">
        <v>0</v>
      </c>
      <c r="CA114" s="22">
        <v>0</v>
      </c>
      <c r="CB114" s="22">
        <v>0</v>
      </c>
      <c r="CC114" s="22">
        <v>49988736</v>
      </c>
      <c r="CD114" s="22">
        <v>35928637</v>
      </c>
    </row>
    <row r="115" spans="1:8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1216654</v>
      </c>
      <c r="F115" s="22">
        <v>0</v>
      </c>
      <c r="G115" s="22">
        <v>208804</v>
      </c>
      <c r="H115" s="22">
        <v>0</v>
      </c>
      <c r="I115" s="22">
        <v>0</v>
      </c>
      <c r="J115" s="22">
        <v>62854</v>
      </c>
      <c r="K115" s="22">
        <v>0</v>
      </c>
      <c r="L115" s="22">
        <v>38161</v>
      </c>
      <c r="M115" s="22">
        <v>1130</v>
      </c>
      <c r="N115" s="22">
        <v>0</v>
      </c>
      <c r="O115" s="22">
        <v>13</v>
      </c>
      <c r="P115" s="22">
        <v>100000</v>
      </c>
      <c r="Q115" s="22">
        <v>15107</v>
      </c>
      <c r="R115" s="22">
        <v>0</v>
      </c>
      <c r="S115" s="22">
        <v>0</v>
      </c>
      <c r="T115" s="22">
        <v>2267</v>
      </c>
      <c r="U115" s="22">
        <v>911602</v>
      </c>
      <c r="V115" s="22">
        <v>130246</v>
      </c>
      <c r="W115" s="22">
        <v>129136</v>
      </c>
      <c r="X115" s="22">
        <v>0</v>
      </c>
      <c r="Y115" s="22">
        <v>35877</v>
      </c>
      <c r="Z115" s="22">
        <v>0</v>
      </c>
      <c r="AA115" s="22">
        <v>3300</v>
      </c>
      <c r="AB115" s="22">
        <v>0</v>
      </c>
      <c r="AC115" s="22">
        <v>0</v>
      </c>
      <c r="AD115" s="22">
        <v>15746</v>
      </c>
      <c r="AE115" s="22">
        <v>7682</v>
      </c>
      <c r="AF115" s="22">
        <v>0</v>
      </c>
      <c r="AG115" s="22">
        <v>0</v>
      </c>
      <c r="AH115" s="22">
        <v>0</v>
      </c>
      <c r="AI115" s="22">
        <v>0</v>
      </c>
      <c r="AJ115" s="22">
        <v>313154</v>
      </c>
      <c r="AK115" s="22">
        <v>21875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3213608</v>
      </c>
      <c r="AR115" s="22">
        <v>77983</v>
      </c>
      <c r="AS115" s="22">
        <v>456375</v>
      </c>
      <c r="AT115" s="22">
        <v>0</v>
      </c>
      <c r="AU115" s="22">
        <v>0</v>
      </c>
      <c r="AV115" s="22">
        <v>70272</v>
      </c>
      <c r="AW115" s="22">
        <v>0</v>
      </c>
      <c r="AX115" s="22">
        <v>69637</v>
      </c>
      <c r="AY115" s="22">
        <v>7517</v>
      </c>
      <c r="AZ115" s="22">
        <v>0</v>
      </c>
      <c r="BA115" s="22">
        <v>232766</v>
      </c>
      <c r="BB115" s="22">
        <v>368342</v>
      </c>
      <c r="BC115" s="22">
        <v>22076</v>
      </c>
      <c r="BD115" s="22">
        <v>0</v>
      </c>
      <c r="BE115" s="22">
        <v>2381</v>
      </c>
      <c r="BF115" s="22">
        <v>0</v>
      </c>
      <c r="BG115" s="22">
        <v>539716</v>
      </c>
      <c r="BH115" s="22">
        <v>63223</v>
      </c>
      <c r="BI115" s="22">
        <v>134197</v>
      </c>
      <c r="BJ115" s="22">
        <v>0</v>
      </c>
      <c r="BK115" s="22">
        <v>44846</v>
      </c>
      <c r="BL115" s="22">
        <v>0</v>
      </c>
      <c r="BM115" s="22">
        <v>2950</v>
      </c>
      <c r="BN115" s="22">
        <v>0</v>
      </c>
      <c r="BO115" s="22">
        <v>0</v>
      </c>
      <c r="BP115" s="22">
        <v>83435</v>
      </c>
      <c r="BQ115" s="22">
        <v>32951</v>
      </c>
      <c r="BR115" s="22">
        <v>0</v>
      </c>
      <c r="BS115" s="22">
        <v>0</v>
      </c>
      <c r="BT115" s="22">
        <v>0</v>
      </c>
      <c r="BU115" s="22">
        <v>0</v>
      </c>
      <c r="BV115" s="22">
        <v>563228</v>
      </c>
      <c r="BW115" s="22">
        <v>21875</v>
      </c>
      <c r="BX115" s="22">
        <v>0</v>
      </c>
      <c r="BY115" s="22">
        <v>0</v>
      </c>
      <c r="BZ115" s="22">
        <v>0</v>
      </c>
      <c r="CA115" s="22">
        <v>0</v>
      </c>
      <c r="CB115" s="22">
        <v>0</v>
      </c>
      <c r="CC115" s="22">
        <v>2793770</v>
      </c>
      <c r="CD115" s="22">
        <v>419838</v>
      </c>
    </row>
    <row r="116" spans="1:8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3398880</v>
      </c>
      <c r="F116" s="22">
        <v>0</v>
      </c>
      <c r="G116" s="22">
        <v>32308</v>
      </c>
      <c r="H116" s="22">
        <v>0</v>
      </c>
      <c r="I116" s="22">
        <v>0</v>
      </c>
      <c r="J116" s="22">
        <v>355597</v>
      </c>
      <c r="K116" s="22">
        <v>0</v>
      </c>
      <c r="L116" s="22">
        <v>0</v>
      </c>
      <c r="M116" s="22">
        <v>335454</v>
      </c>
      <c r="N116" s="22">
        <v>0</v>
      </c>
      <c r="O116" s="22">
        <v>0</v>
      </c>
      <c r="P116" s="22">
        <v>478593</v>
      </c>
      <c r="Q116" s="22">
        <v>0</v>
      </c>
      <c r="R116" s="22">
        <v>0</v>
      </c>
      <c r="S116" s="22">
        <v>237649</v>
      </c>
      <c r="T116" s="22">
        <v>0</v>
      </c>
      <c r="U116" s="22">
        <v>3924314</v>
      </c>
      <c r="V116" s="22">
        <v>1550282</v>
      </c>
      <c r="W116" s="22">
        <v>394293</v>
      </c>
      <c r="X116" s="22">
        <v>0</v>
      </c>
      <c r="Y116" s="22">
        <v>72284</v>
      </c>
      <c r="Z116" s="22">
        <v>0</v>
      </c>
      <c r="AA116" s="22">
        <v>33532</v>
      </c>
      <c r="AB116" s="22">
        <v>0</v>
      </c>
      <c r="AC116" s="22">
        <v>1020</v>
      </c>
      <c r="AD116" s="22">
        <v>13900</v>
      </c>
      <c r="AE116" s="22">
        <v>588116</v>
      </c>
      <c r="AF116" s="22">
        <v>0</v>
      </c>
      <c r="AG116" s="22">
        <v>0</v>
      </c>
      <c r="AH116" s="22">
        <v>0</v>
      </c>
      <c r="AI116" s="22">
        <v>0</v>
      </c>
      <c r="AJ116" s="22">
        <v>284509</v>
      </c>
      <c r="AK116" s="22">
        <v>502365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12203096</v>
      </c>
      <c r="AR116" s="22">
        <v>91719</v>
      </c>
      <c r="AS116" s="22">
        <v>829997</v>
      </c>
      <c r="AT116" s="22">
        <v>0</v>
      </c>
      <c r="AU116" s="22">
        <v>0</v>
      </c>
      <c r="AV116" s="22">
        <v>422987</v>
      </c>
      <c r="AW116" s="22">
        <v>22400</v>
      </c>
      <c r="AX116" s="22">
        <v>12170</v>
      </c>
      <c r="AY116" s="22">
        <v>394698</v>
      </c>
      <c r="AZ116" s="22">
        <v>0</v>
      </c>
      <c r="BA116" s="22">
        <v>593474</v>
      </c>
      <c r="BB116" s="22">
        <v>750912</v>
      </c>
      <c r="BC116" s="22">
        <v>0</v>
      </c>
      <c r="BD116" s="22">
        <v>0</v>
      </c>
      <c r="BE116" s="22">
        <v>39412</v>
      </c>
      <c r="BF116" s="22">
        <v>0</v>
      </c>
      <c r="BG116" s="22">
        <v>1277304</v>
      </c>
      <c r="BH116" s="22">
        <v>386529</v>
      </c>
      <c r="BI116" s="22">
        <v>385717</v>
      </c>
      <c r="BJ116" s="22">
        <v>0</v>
      </c>
      <c r="BK116" s="22">
        <v>87353</v>
      </c>
      <c r="BL116" s="22">
        <v>0</v>
      </c>
      <c r="BM116" s="22">
        <v>11470</v>
      </c>
      <c r="BN116" s="22">
        <v>0</v>
      </c>
      <c r="BO116" s="22">
        <v>91788</v>
      </c>
      <c r="BP116" s="22">
        <v>137450</v>
      </c>
      <c r="BQ116" s="22">
        <v>66473</v>
      </c>
      <c r="BR116" s="22">
        <v>0</v>
      </c>
      <c r="BS116" s="22">
        <v>0</v>
      </c>
      <c r="BT116" s="22">
        <v>0</v>
      </c>
      <c r="BU116" s="22">
        <v>0</v>
      </c>
      <c r="BV116" s="22">
        <v>754929</v>
      </c>
      <c r="BW116" s="22">
        <v>207973</v>
      </c>
      <c r="BX116" s="22">
        <v>0</v>
      </c>
      <c r="BY116" s="22">
        <v>0</v>
      </c>
      <c r="BZ116" s="22">
        <v>0</v>
      </c>
      <c r="CA116" s="22">
        <v>0</v>
      </c>
      <c r="CB116" s="22">
        <v>0</v>
      </c>
      <c r="CC116" s="22">
        <v>6564755</v>
      </c>
      <c r="CD116" s="22">
        <v>5638341</v>
      </c>
    </row>
    <row r="117" spans="1:8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909830</v>
      </c>
      <c r="F117" s="22">
        <v>0</v>
      </c>
      <c r="G117" s="22">
        <v>9622</v>
      </c>
      <c r="H117" s="22">
        <v>0</v>
      </c>
      <c r="I117" s="22">
        <v>0</v>
      </c>
      <c r="J117" s="22">
        <v>183242</v>
      </c>
      <c r="K117" s="22">
        <v>0</v>
      </c>
      <c r="L117" s="22">
        <v>0</v>
      </c>
      <c r="M117" s="22">
        <v>2674</v>
      </c>
      <c r="N117" s="22">
        <v>0</v>
      </c>
      <c r="O117" s="22">
        <v>33595</v>
      </c>
      <c r="P117" s="22">
        <v>186232</v>
      </c>
      <c r="Q117" s="22">
        <v>0</v>
      </c>
      <c r="R117" s="22">
        <v>0</v>
      </c>
      <c r="S117" s="22">
        <v>0</v>
      </c>
      <c r="T117" s="22">
        <v>0</v>
      </c>
      <c r="U117" s="22">
        <v>298519</v>
      </c>
      <c r="V117" s="22">
        <v>226938</v>
      </c>
      <c r="W117" s="22">
        <v>167905</v>
      </c>
      <c r="X117" s="22">
        <v>0</v>
      </c>
      <c r="Y117" s="22">
        <v>0</v>
      </c>
      <c r="Z117" s="22">
        <v>0</v>
      </c>
      <c r="AA117" s="22">
        <v>345</v>
      </c>
      <c r="AB117" s="22">
        <v>0</v>
      </c>
      <c r="AC117" s="22">
        <v>0</v>
      </c>
      <c r="AD117" s="22">
        <v>0</v>
      </c>
      <c r="AE117" s="22">
        <v>47754</v>
      </c>
      <c r="AF117" s="22">
        <v>0</v>
      </c>
      <c r="AG117" s="22">
        <v>0</v>
      </c>
      <c r="AH117" s="22">
        <v>0</v>
      </c>
      <c r="AI117" s="22">
        <v>0</v>
      </c>
      <c r="AJ117" s="22">
        <v>7900</v>
      </c>
      <c r="AK117" s="22">
        <v>0</v>
      </c>
      <c r="AL117" s="22">
        <v>0</v>
      </c>
      <c r="AM117" s="22">
        <v>0</v>
      </c>
      <c r="AN117" s="22">
        <v>477910</v>
      </c>
      <c r="AO117" s="22">
        <v>0</v>
      </c>
      <c r="AP117" s="22">
        <v>0</v>
      </c>
      <c r="AQ117" s="22">
        <v>2552466</v>
      </c>
      <c r="AR117" s="22">
        <v>68650</v>
      </c>
      <c r="AS117" s="22">
        <v>360128</v>
      </c>
      <c r="AT117" s="22">
        <v>0</v>
      </c>
      <c r="AU117" s="22">
        <v>0</v>
      </c>
      <c r="AV117" s="22">
        <v>70260</v>
      </c>
      <c r="AW117" s="22">
        <v>0</v>
      </c>
      <c r="AX117" s="22">
        <v>0</v>
      </c>
      <c r="AY117" s="22">
        <v>7196</v>
      </c>
      <c r="AZ117" s="22">
        <v>0</v>
      </c>
      <c r="BA117" s="22">
        <v>310308</v>
      </c>
      <c r="BB117" s="22">
        <v>264197</v>
      </c>
      <c r="BC117" s="22">
        <v>0</v>
      </c>
      <c r="BD117" s="22">
        <v>0</v>
      </c>
      <c r="BE117" s="22">
        <v>24409</v>
      </c>
      <c r="BF117" s="22">
        <v>0</v>
      </c>
      <c r="BG117" s="22">
        <v>464925</v>
      </c>
      <c r="BH117" s="22">
        <v>226438</v>
      </c>
      <c r="BI117" s="22">
        <v>179490</v>
      </c>
      <c r="BJ117" s="22">
        <v>0</v>
      </c>
      <c r="BK117" s="22">
        <v>7021</v>
      </c>
      <c r="BL117" s="22">
        <v>0</v>
      </c>
      <c r="BM117" s="22">
        <v>450</v>
      </c>
      <c r="BN117" s="22">
        <v>30000</v>
      </c>
      <c r="BO117" s="22">
        <v>0</v>
      </c>
      <c r="BP117" s="22">
        <v>0</v>
      </c>
      <c r="BQ117" s="22">
        <v>63576</v>
      </c>
      <c r="BR117" s="22">
        <v>0</v>
      </c>
      <c r="BS117" s="22">
        <v>0</v>
      </c>
      <c r="BT117" s="22">
        <v>0</v>
      </c>
      <c r="BU117" s="22">
        <v>0</v>
      </c>
      <c r="BV117" s="22">
        <v>219993</v>
      </c>
      <c r="BW117" s="22">
        <v>24229</v>
      </c>
      <c r="BX117" s="22">
        <v>0</v>
      </c>
      <c r="BY117" s="22">
        <v>0</v>
      </c>
      <c r="BZ117" s="22">
        <v>363136</v>
      </c>
      <c r="CA117" s="22">
        <v>0</v>
      </c>
      <c r="CB117" s="22">
        <v>0</v>
      </c>
      <c r="CC117" s="22">
        <v>2684406</v>
      </c>
      <c r="CD117" s="22">
        <v>-131940</v>
      </c>
    </row>
    <row r="118" spans="1:8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12420390</v>
      </c>
      <c r="F118" s="22">
        <v>0</v>
      </c>
      <c r="G118" s="22">
        <v>369038</v>
      </c>
      <c r="H118" s="22">
        <v>0</v>
      </c>
      <c r="I118" s="22">
        <v>1376103</v>
      </c>
      <c r="J118" s="22">
        <v>80146</v>
      </c>
      <c r="K118" s="22">
        <v>0</v>
      </c>
      <c r="L118" s="22">
        <v>0</v>
      </c>
      <c r="M118" s="22">
        <v>15739</v>
      </c>
      <c r="N118" s="22">
        <v>0</v>
      </c>
      <c r="O118" s="22">
        <v>0</v>
      </c>
      <c r="P118" s="22">
        <v>1952</v>
      </c>
      <c r="Q118" s="22">
        <v>0</v>
      </c>
      <c r="R118" s="22">
        <v>0</v>
      </c>
      <c r="S118" s="22">
        <v>241457</v>
      </c>
      <c r="T118" s="22">
        <v>0</v>
      </c>
      <c r="U118" s="22">
        <v>2128739</v>
      </c>
      <c r="V118" s="22">
        <v>1909826</v>
      </c>
      <c r="W118" s="22">
        <v>829164</v>
      </c>
      <c r="X118" s="22">
        <v>0</v>
      </c>
      <c r="Y118" s="22">
        <v>164584</v>
      </c>
      <c r="Z118" s="22">
        <v>0</v>
      </c>
      <c r="AA118" s="22">
        <v>0</v>
      </c>
      <c r="AB118" s="22">
        <v>51517</v>
      </c>
      <c r="AC118" s="22">
        <v>238586</v>
      </c>
      <c r="AD118" s="22">
        <v>74207</v>
      </c>
      <c r="AE118" s="22">
        <v>1650</v>
      </c>
      <c r="AF118" s="22">
        <v>0</v>
      </c>
      <c r="AG118" s="22">
        <v>0</v>
      </c>
      <c r="AH118" s="22">
        <v>0</v>
      </c>
      <c r="AI118" s="22">
        <v>0</v>
      </c>
      <c r="AJ118" s="22">
        <v>476116</v>
      </c>
      <c r="AK118" s="22">
        <v>63524</v>
      </c>
      <c r="AL118" s="22">
        <v>0</v>
      </c>
      <c r="AM118" s="22">
        <v>0</v>
      </c>
      <c r="AN118" s="22">
        <v>2888395</v>
      </c>
      <c r="AO118" s="22">
        <v>423206</v>
      </c>
      <c r="AP118" s="22">
        <v>0</v>
      </c>
      <c r="AQ118" s="22">
        <v>23754339</v>
      </c>
      <c r="AR118" s="22">
        <v>457264</v>
      </c>
      <c r="AS118" s="22">
        <v>596964</v>
      </c>
      <c r="AT118" s="22">
        <v>0</v>
      </c>
      <c r="AU118" s="22">
        <v>1564707</v>
      </c>
      <c r="AV118" s="22">
        <v>449601</v>
      </c>
      <c r="AW118" s="22">
        <v>0</v>
      </c>
      <c r="AX118" s="22">
        <v>0</v>
      </c>
      <c r="AY118" s="22">
        <v>591547</v>
      </c>
      <c r="AZ118" s="22">
        <v>0</v>
      </c>
      <c r="BA118" s="22">
        <v>686749</v>
      </c>
      <c r="BB118" s="22">
        <v>2054615</v>
      </c>
      <c r="BC118" s="22">
        <v>0</v>
      </c>
      <c r="BD118" s="22">
        <v>0</v>
      </c>
      <c r="BE118" s="22">
        <v>77784</v>
      </c>
      <c r="BF118" s="22">
        <v>0</v>
      </c>
      <c r="BG118" s="22">
        <v>1872472</v>
      </c>
      <c r="BH118" s="22">
        <v>1575565</v>
      </c>
      <c r="BI118" s="22">
        <v>617564</v>
      </c>
      <c r="BJ118" s="22">
        <v>226274</v>
      </c>
      <c r="BK118" s="22">
        <v>322055</v>
      </c>
      <c r="BL118" s="22">
        <v>0</v>
      </c>
      <c r="BM118" s="22">
        <v>9516</v>
      </c>
      <c r="BN118" s="22">
        <v>0</v>
      </c>
      <c r="BO118" s="22">
        <v>179979</v>
      </c>
      <c r="BP118" s="22">
        <v>241466</v>
      </c>
      <c r="BQ118" s="22">
        <v>18071</v>
      </c>
      <c r="BR118" s="22">
        <v>0</v>
      </c>
      <c r="BS118" s="22">
        <v>0</v>
      </c>
      <c r="BT118" s="22">
        <v>0</v>
      </c>
      <c r="BU118" s="22">
        <v>0</v>
      </c>
      <c r="BV118" s="22">
        <v>1976667</v>
      </c>
      <c r="BW118" s="22">
        <v>625742</v>
      </c>
      <c r="BX118" s="22">
        <v>481615</v>
      </c>
      <c r="BY118" s="22">
        <v>0</v>
      </c>
      <c r="BZ118" s="22">
        <v>2869509</v>
      </c>
      <c r="CA118" s="22">
        <v>0</v>
      </c>
      <c r="CB118" s="22">
        <v>0</v>
      </c>
      <c r="CC118" s="22">
        <v>17495726</v>
      </c>
      <c r="CD118" s="22">
        <v>6258613</v>
      </c>
    </row>
    <row r="119" spans="1:8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5671497</v>
      </c>
      <c r="F119" s="22">
        <v>0</v>
      </c>
      <c r="G119" s="22">
        <v>520336</v>
      </c>
      <c r="H119" s="22">
        <v>0</v>
      </c>
      <c r="I119" s="22">
        <v>201262</v>
      </c>
      <c r="J119" s="22">
        <v>455917</v>
      </c>
      <c r="K119" s="22">
        <v>0</v>
      </c>
      <c r="L119" s="22">
        <v>0</v>
      </c>
      <c r="M119" s="22">
        <v>92719</v>
      </c>
      <c r="N119" s="22">
        <v>0</v>
      </c>
      <c r="O119" s="22">
        <v>0</v>
      </c>
      <c r="P119" s="22">
        <v>1949314</v>
      </c>
      <c r="Q119" s="22">
        <v>0</v>
      </c>
      <c r="R119" s="22">
        <v>0</v>
      </c>
      <c r="S119" s="22">
        <v>0</v>
      </c>
      <c r="T119" s="22">
        <v>0</v>
      </c>
      <c r="U119" s="22">
        <v>1244191</v>
      </c>
      <c r="V119" s="22">
        <v>1676290</v>
      </c>
      <c r="W119" s="22">
        <v>601556</v>
      </c>
      <c r="X119" s="22">
        <v>0</v>
      </c>
      <c r="Y119" s="22">
        <v>463307</v>
      </c>
      <c r="Z119" s="22">
        <v>0</v>
      </c>
      <c r="AA119" s="22">
        <v>28000</v>
      </c>
      <c r="AB119" s="22">
        <v>0</v>
      </c>
      <c r="AC119" s="22">
        <v>163604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1015870</v>
      </c>
      <c r="AK119" s="22">
        <v>84136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14167999</v>
      </c>
      <c r="AR119" s="22">
        <v>226579</v>
      </c>
      <c r="AS119" s="22">
        <v>708066</v>
      </c>
      <c r="AT119" s="22">
        <v>0</v>
      </c>
      <c r="AU119" s="22">
        <v>220343</v>
      </c>
      <c r="AV119" s="22">
        <v>621752</v>
      </c>
      <c r="AW119" s="22">
        <v>11404</v>
      </c>
      <c r="AX119" s="22">
        <v>0</v>
      </c>
      <c r="AY119" s="22">
        <v>342827</v>
      </c>
      <c r="AZ119" s="22">
        <v>0</v>
      </c>
      <c r="BA119" s="22">
        <v>0</v>
      </c>
      <c r="BB119" s="22">
        <v>1805492</v>
      </c>
      <c r="BC119" s="22">
        <v>0</v>
      </c>
      <c r="BD119" s="22">
        <v>0</v>
      </c>
      <c r="BE119" s="22">
        <v>0</v>
      </c>
      <c r="BF119" s="22">
        <v>0</v>
      </c>
      <c r="BG119" s="22">
        <v>1206169</v>
      </c>
      <c r="BH119" s="22">
        <v>869492</v>
      </c>
      <c r="BI119" s="22">
        <v>474409</v>
      </c>
      <c r="BJ119" s="22">
        <v>0</v>
      </c>
      <c r="BK119" s="22">
        <v>535153</v>
      </c>
      <c r="BL119" s="22">
        <v>0</v>
      </c>
      <c r="BM119" s="22">
        <v>100276</v>
      </c>
      <c r="BN119" s="22">
        <v>0</v>
      </c>
      <c r="BO119" s="22">
        <v>556709</v>
      </c>
      <c r="BP119" s="22">
        <v>0</v>
      </c>
      <c r="BQ119" s="22">
        <v>0</v>
      </c>
      <c r="BR119" s="22">
        <v>0</v>
      </c>
      <c r="BS119" s="22">
        <v>0</v>
      </c>
      <c r="BT119" s="22">
        <v>0</v>
      </c>
      <c r="BU119" s="22">
        <v>0</v>
      </c>
      <c r="BV119" s="22">
        <v>2466810</v>
      </c>
      <c r="BW119" s="22">
        <v>409001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>
        <v>10554482</v>
      </c>
      <c r="CD119" s="22">
        <v>3613517</v>
      </c>
    </row>
    <row r="120" spans="1:8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13298753</v>
      </c>
      <c r="F120" s="22">
        <v>0</v>
      </c>
      <c r="G120" s="22">
        <v>147424</v>
      </c>
      <c r="H120" s="22">
        <v>0</v>
      </c>
      <c r="I120" s="22">
        <v>805525</v>
      </c>
      <c r="J120" s="22">
        <v>978276</v>
      </c>
      <c r="K120" s="22">
        <v>0</v>
      </c>
      <c r="L120" s="22">
        <v>0</v>
      </c>
      <c r="M120" s="22">
        <v>22239</v>
      </c>
      <c r="N120" s="22">
        <v>0</v>
      </c>
      <c r="O120" s="22">
        <v>21038</v>
      </c>
      <c r="P120" s="22">
        <v>1518235</v>
      </c>
      <c r="Q120" s="22">
        <v>35762</v>
      </c>
      <c r="R120" s="22">
        <v>0</v>
      </c>
      <c r="S120" s="22">
        <v>0</v>
      </c>
      <c r="T120" s="22">
        <v>0</v>
      </c>
      <c r="U120" s="22">
        <v>2561972</v>
      </c>
      <c r="V120" s="22">
        <v>2155687</v>
      </c>
      <c r="W120" s="22">
        <v>1348471</v>
      </c>
      <c r="X120" s="22">
        <v>0</v>
      </c>
      <c r="Y120" s="22">
        <v>161436</v>
      </c>
      <c r="Z120" s="22">
        <v>437388</v>
      </c>
      <c r="AA120" s="22">
        <v>34480</v>
      </c>
      <c r="AB120" s="22">
        <v>1252201</v>
      </c>
      <c r="AC120" s="22">
        <v>45381</v>
      </c>
      <c r="AD120" s="22">
        <v>448859</v>
      </c>
      <c r="AE120" s="22">
        <v>0</v>
      </c>
      <c r="AF120" s="22">
        <v>0</v>
      </c>
      <c r="AG120" s="22">
        <v>0</v>
      </c>
      <c r="AH120" s="22">
        <v>184</v>
      </c>
      <c r="AI120" s="22">
        <v>0</v>
      </c>
      <c r="AJ120" s="22">
        <v>3092709</v>
      </c>
      <c r="AK120" s="22">
        <v>10000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28376020</v>
      </c>
      <c r="AR120" s="22">
        <v>443865</v>
      </c>
      <c r="AS120" s="22">
        <v>2344596</v>
      </c>
      <c r="AT120" s="22">
        <v>0</v>
      </c>
      <c r="AU120" s="22">
        <v>1950139</v>
      </c>
      <c r="AV120" s="22">
        <v>1045820</v>
      </c>
      <c r="AW120" s="22">
        <v>58540</v>
      </c>
      <c r="AX120" s="22">
        <v>0</v>
      </c>
      <c r="AY120" s="22">
        <v>252499</v>
      </c>
      <c r="AZ120" s="22">
        <v>0</v>
      </c>
      <c r="BA120" s="22">
        <v>1095806</v>
      </c>
      <c r="BB120" s="22">
        <v>3710992</v>
      </c>
      <c r="BC120" s="22">
        <v>74833</v>
      </c>
      <c r="BD120" s="22">
        <v>0</v>
      </c>
      <c r="BE120" s="22">
        <v>135589</v>
      </c>
      <c r="BF120" s="22">
        <v>0</v>
      </c>
      <c r="BG120" s="22">
        <v>3675948</v>
      </c>
      <c r="BH120" s="22">
        <v>1372576</v>
      </c>
      <c r="BI120" s="22">
        <v>1767177</v>
      </c>
      <c r="BJ120" s="22">
        <v>0</v>
      </c>
      <c r="BK120" s="22">
        <v>394634</v>
      </c>
      <c r="BL120" s="22">
        <v>1320313</v>
      </c>
      <c r="BM120" s="22">
        <v>23424</v>
      </c>
      <c r="BN120" s="22">
        <v>944118</v>
      </c>
      <c r="BO120" s="22">
        <v>378394</v>
      </c>
      <c r="BP120" s="22">
        <v>1327699</v>
      </c>
      <c r="BQ120" s="22">
        <v>0</v>
      </c>
      <c r="BR120" s="22">
        <v>0</v>
      </c>
      <c r="BS120" s="22">
        <v>34895</v>
      </c>
      <c r="BT120" s="22">
        <v>365153</v>
      </c>
      <c r="BU120" s="22">
        <v>0</v>
      </c>
      <c r="BV120" s="22">
        <v>4731169</v>
      </c>
      <c r="BW120" s="22">
        <v>543096</v>
      </c>
      <c r="BX120" s="22">
        <v>0</v>
      </c>
      <c r="BY120" s="22">
        <v>0</v>
      </c>
      <c r="BZ120" s="22">
        <v>0</v>
      </c>
      <c r="CA120" s="22">
        <v>0</v>
      </c>
      <c r="CB120" s="22">
        <v>263202</v>
      </c>
      <c r="CC120" s="22">
        <v>28254477</v>
      </c>
      <c r="CD120" s="22">
        <v>121543</v>
      </c>
    </row>
    <row r="121" spans="1:8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10882</v>
      </c>
      <c r="G121" s="22">
        <v>310764</v>
      </c>
      <c r="H121" s="22">
        <v>10769251</v>
      </c>
      <c r="I121" s="22">
        <v>548358</v>
      </c>
      <c r="J121" s="22">
        <v>46974</v>
      </c>
      <c r="K121" s="22">
        <v>53786</v>
      </c>
      <c r="L121" s="22">
        <v>0</v>
      </c>
      <c r="M121" s="22">
        <v>0</v>
      </c>
      <c r="N121" s="22">
        <v>245272</v>
      </c>
      <c r="O121" s="22">
        <v>0</v>
      </c>
      <c r="P121" s="22">
        <v>1689149</v>
      </c>
      <c r="Q121" s="22">
        <v>22857</v>
      </c>
      <c r="R121" s="22">
        <v>0</v>
      </c>
      <c r="S121" s="22">
        <v>0</v>
      </c>
      <c r="T121" s="22">
        <v>0</v>
      </c>
      <c r="U121" s="22">
        <v>3556383</v>
      </c>
      <c r="V121" s="22">
        <v>2069830</v>
      </c>
      <c r="W121" s="22">
        <v>90162</v>
      </c>
      <c r="X121" s="22">
        <v>0</v>
      </c>
      <c r="Y121" s="22">
        <v>356346</v>
      </c>
      <c r="Z121" s="22">
        <v>0</v>
      </c>
      <c r="AA121" s="22">
        <v>38785</v>
      </c>
      <c r="AB121" s="22">
        <v>414</v>
      </c>
      <c r="AC121" s="22">
        <v>0</v>
      </c>
      <c r="AD121" s="22">
        <v>17776</v>
      </c>
      <c r="AE121" s="22">
        <v>0</v>
      </c>
      <c r="AF121" s="22">
        <v>126208</v>
      </c>
      <c r="AG121" s="22">
        <v>50333</v>
      </c>
      <c r="AH121" s="22">
        <v>217</v>
      </c>
      <c r="AI121" s="22">
        <v>0</v>
      </c>
      <c r="AJ121" s="22">
        <v>2741932</v>
      </c>
      <c r="AK121" s="22">
        <v>2373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22748052</v>
      </c>
      <c r="AR121" s="22">
        <v>300563</v>
      </c>
      <c r="AS121" s="22">
        <v>1154886</v>
      </c>
      <c r="AT121" s="22">
        <v>327939</v>
      </c>
      <c r="AU121" s="22">
        <v>1853859</v>
      </c>
      <c r="AV121" s="22">
        <v>432079</v>
      </c>
      <c r="AW121" s="22">
        <v>97750</v>
      </c>
      <c r="AX121" s="22">
        <v>0</v>
      </c>
      <c r="AY121" s="22">
        <v>0</v>
      </c>
      <c r="AZ121" s="22">
        <v>316199</v>
      </c>
      <c r="BA121" s="22">
        <v>856325</v>
      </c>
      <c r="BB121" s="22">
        <v>3006717</v>
      </c>
      <c r="BC121" s="22">
        <v>151705</v>
      </c>
      <c r="BD121" s="22">
        <v>0</v>
      </c>
      <c r="BE121" s="22">
        <v>0</v>
      </c>
      <c r="BF121" s="22">
        <v>0</v>
      </c>
      <c r="BG121" s="22">
        <v>3431480</v>
      </c>
      <c r="BH121" s="22">
        <v>2145250</v>
      </c>
      <c r="BI121" s="22">
        <v>396700</v>
      </c>
      <c r="BJ121" s="22">
        <v>0</v>
      </c>
      <c r="BK121" s="22">
        <v>357719</v>
      </c>
      <c r="BL121" s="22">
        <v>0</v>
      </c>
      <c r="BM121" s="22">
        <v>70432</v>
      </c>
      <c r="BN121" s="22">
        <v>67532</v>
      </c>
      <c r="BO121" s="22">
        <v>107384</v>
      </c>
      <c r="BP121" s="22">
        <v>333759</v>
      </c>
      <c r="BQ121" s="22">
        <v>18533</v>
      </c>
      <c r="BR121" s="22">
        <v>130990</v>
      </c>
      <c r="BS121" s="22">
        <v>82001</v>
      </c>
      <c r="BT121" s="22">
        <v>0</v>
      </c>
      <c r="BU121" s="22">
        <v>404334</v>
      </c>
      <c r="BV121" s="22">
        <v>2019504</v>
      </c>
      <c r="BW121" s="22">
        <v>2239014</v>
      </c>
      <c r="BX121" s="22">
        <v>0</v>
      </c>
      <c r="BY121" s="22">
        <v>0</v>
      </c>
      <c r="BZ121" s="22">
        <v>0</v>
      </c>
      <c r="CA121" s="22">
        <v>0</v>
      </c>
      <c r="CB121" s="22">
        <v>0</v>
      </c>
      <c r="CC121" s="22">
        <v>20302654</v>
      </c>
      <c r="CD121" s="22">
        <v>2445398</v>
      </c>
    </row>
    <row r="122" spans="1:8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1323453</v>
      </c>
      <c r="F122" s="22">
        <v>9619</v>
      </c>
      <c r="G122" s="22">
        <v>30552</v>
      </c>
      <c r="H122" s="22">
        <v>0</v>
      </c>
      <c r="I122" s="22">
        <v>0</v>
      </c>
      <c r="J122" s="22">
        <v>68630</v>
      </c>
      <c r="K122" s="22">
        <v>0</v>
      </c>
      <c r="L122" s="22">
        <v>0</v>
      </c>
      <c r="M122" s="22">
        <v>0</v>
      </c>
      <c r="N122" s="22">
        <v>10699</v>
      </c>
      <c r="O122" s="22">
        <v>0</v>
      </c>
      <c r="P122" s="22">
        <v>286910</v>
      </c>
      <c r="Q122" s="22">
        <v>0</v>
      </c>
      <c r="R122" s="22">
        <v>0</v>
      </c>
      <c r="S122" s="22">
        <v>0</v>
      </c>
      <c r="T122" s="22">
        <v>0</v>
      </c>
      <c r="U122" s="22">
        <v>156595</v>
      </c>
      <c r="V122" s="22">
        <v>155056</v>
      </c>
      <c r="W122" s="22">
        <v>170888</v>
      </c>
      <c r="X122" s="22">
        <v>0</v>
      </c>
      <c r="Y122" s="22">
        <v>30768</v>
      </c>
      <c r="Z122" s="22">
        <v>0</v>
      </c>
      <c r="AA122" s="22">
        <v>6926</v>
      </c>
      <c r="AB122" s="22">
        <v>0</v>
      </c>
      <c r="AC122" s="22">
        <v>367657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38183</v>
      </c>
      <c r="AK122" s="22">
        <v>109912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2765848</v>
      </c>
      <c r="AR122" s="22">
        <v>125377</v>
      </c>
      <c r="AS122" s="22">
        <v>453650</v>
      </c>
      <c r="AT122" s="22">
        <v>0</v>
      </c>
      <c r="AU122" s="22">
        <v>0</v>
      </c>
      <c r="AV122" s="22">
        <v>74003</v>
      </c>
      <c r="AW122" s="22">
        <v>6779</v>
      </c>
      <c r="AX122" s="22">
        <v>0</v>
      </c>
      <c r="AY122" s="22">
        <v>41746</v>
      </c>
      <c r="AZ122" s="22">
        <v>0</v>
      </c>
      <c r="BA122" s="22">
        <v>0</v>
      </c>
      <c r="BB122" s="22">
        <v>581119</v>
      </c>
      <c r="BC122" s="22">
        <v>0</v>
      </c>
      <c r="BD122" s="22">
        <v>0</v>
      </c>
      <c r="BE122" s="22">
        <v>2273</v>
      </c>
      <c r="BF122" s="22">
        <v>0</v>
      </c>
      <c r="BG122" s="22">
        <v>227982</v>
      </c>
      <c r="BH122" s="22">
        <v>255881</v>
      </c>
      <c r="BI122" s="22">
        <v>218170</v>
      </c>
      <c r="BJ122" s="22">
        <v>0</v>
      </c>
      <c r="BK122" s="22">
        <v>44723</v>
      </c>
      <c r="BL122" s="22">
        <v>0</v>
      </c>
      <c r="BM122" s="22">
        <v>969</v>
      </c>
      <c r="BN122" s="22">
        <v>0</v>
      </c>
      <c r="BO122" s="22">
        <v>212563</v>
      </c>
      <c r="BP122" s="22">
        <v>0</v>
      </c>
      <c r="BQ122" s="22">
        <v>0</v>
      </c>
      <c r="BR122" s="22">
        <v>0</v>
      </c>
      <c r="BS122" s="22">
        <v>0</v>
      </c>
      <c r="BT122" s="22">
        <v>0</v>
      </c>
      <c r="BU122" s="22">
        <v>0</v>
      </c>
      <c r="BV122" s="22">
        <v>283291</v>
      </c>
      <c r="BW122" s="22">
        <v>192739</v>
      </c>
      <c r="BX122" s="22">
        <v>0</v>
      </c>
      <c r="BY122" s="22">
        <v>0</v>
      </c>
      <c r="BZ122" s="22">
        <v>0</v>
      </c>
      <c r="CA122" s="22">
        <v>0</v>
      </c>
      <c r="CB122" s="22">
        <v>0</v>
      </c>
      <c r="CC122" s="22">
        <v>2721265</v>
      </c>
      <c r="CD122" s="22">
        <v>44583</v>
      </c>
    </row>
    <row r="123" spans="1:8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16423529</v>
      </c>
      <c r="F123" s="22">
        <v>0</v>
      </c>
      <c r="G123" s="22">
        <v>334327</v>
      </c>
      <c r="H123" s="22">
        <v>0</v>
      </c>
      <c r="I123" s="22">
        <v>1914595</v>
      </c>
      <c r="J123" s="22">
        <v>200017</v>
      </c>
      <c r="K123" s="22">
        <v>11143</v>
      </c>
      <c r="L123" s="22">
        <v>0</v>
      </c>
      <c r="M123" s="22">
        <v>93355</v>
      </c>
      <c r="N123" s="22">
        <v>0</v>
      </c>
      <c r="O123" s="22">
        <v>28418</v>
      </c>
      <c r="P123" s="22">
        <v>2474279</v>
      </c>
      <c r="Q123" s="22">
        <v>356826</v>
      </c>
      <c r="R123" s="22">
        <v>0</v>
      </c>
      <c r="S123" s="22">
        <v>0</v>
      </c>
      <c r="T123" s="22">
        <v>0</v>
      </c>
      <c r="U123" s="22">
        <v>1774501</v>
      </c>
      <c r="V123" s="22">
        <v>4504809</v>
      </c>
      <c r="W123" s="22">
        <v>1483593</v>
      </c>
      <c r="X123" s="22">
        <v>0</v>
      </c>
      <c r="Y123" s="22">
        <v>443921</v>
      </c>
      <c r="Z123" s="22">
        <v>0</v>
      </c>
      <c r="AA123" s="22">
        <v>27039</v>
      </c>
      <c r="AB123" s="22">
        <v>225200</v>
      </c>
      <c r="AC123" s="22">
        <v>127333</v>
      </c>
      <c r="AD123" s="22">
        <v>0</v>
      </c>
      <c r="AE123" s="22">
        <v>359725</v>
      </c>
      <c r="AF123" s="22">
        <v>0</v>
      </c>
      <c r="AG123" s="22">
        <v>0</v>
      </c>
      <c r="AH123" s="22">
        <v>0</v>
      </c>
      <c r="AI123" s="22">
        <v>0</v>
      </c>
      <c r="AJ123" s="22">
        <v>1945871</v>
      </c>
      <c r="AK123" s="22">
        <v>77541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32806022</v>
      </c>
      <c r="AR123" s="22">
        <v>267608</v>
      </c>
      <c r="AS123" s="22">
        <v>2150947</v>
      </c>
      <c r="AT123" s="22">
        <v>0</v>
      </c>
      <c r="AU123" s="22">
        <v>3528280</v>
      </c>
      <c r="AV123" s="22">
        <v>845041</v>
      </c>
      <c r="AW123" s="22">
        <v>17668</v>
      </c>
      <c r="AX123" s="22">
        <v>0</v>
      </c>
      <c r="AY123" s="22">
        <v>197916</v>
      </c>
      <c r="AZ123" s="22">
        <v>213163</v>
      </c>
      <c r="BA123" s="22">
        <v>1452227</v>
      </c>
      <c r="BB123" s="22">
        <v>3243941</v>
      </c>
      <c r="BC123" s="22">
        <v>906299</v>
      </c>
      <c r="BD123" s="22">
        <v>0</v>
      </c>
      <c r="BE123" s="22">
        <v>0</v>
      </c>
      <c r="BF123" s="22">
        <v>0</v>
      </c>
      <c r="BG123" s="22">
        <v>1749139</v>
      </c>
      <c r="BH123" s="22">
        <v>895706</v>
      </c>
      <c r="BI123" s="22">
        <v>1955194</v>
      </c>
      <c r="BJ123" s="22">
        <v>0</v>
      </c>
      <c r="BK123" s="22">
        <v>570260</v>
      </c>
      <c r="BL123" s="22">
        <v>0</v>
      </c>
      <c r="BM123" s="22">
        <v>90231</v>
      </c>
      <c r="BN123" s="22">
        <v>117067</v>
      </c>
      <c r="BO123" s="22">
        <v>455521</v>
      </c>
      <c r="BP123" s="22">
        <v>0</v>
      </c>
      <c r="BQ123" s="22">
        <v>55518</v>
      </c>
      <c r="BR123" s="22">
        <v>0</v>
      </c>
      <c r="BS123" s="22">
        <v>0</v>
      </c>
      <c r="BT123" s="22">
        <v>0</v>
      </c>
      <c r="BU123" s="22">
        <v>0</v>
      </c>
      <c r="BV123" s="22">
        <v>4534079</v>
      </c>
      <c r="BW123" s="22">
        <v>685289</v>
      </c>
      <c r="BX123" s="22">
        <v>0</v>
      </c>
      <c r="BY123" s="22">
        <v>0</v>
      </c>
      <c r="BZ123" s="22">
        <v>0</v>
      </c>
      <c r="CA123" s="22">
        <v>0</v>
      </c>
      <c r="CB123" s="22">
        <v>0</v>
      </c>
      <c r="CC123" s="22">
        <v>23931094</v>
      </c>
      <c r="CD123" s="22">
        <v>8874928</v>
      </c>
    </row>
    <row r="124" spans="1:8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2149735</v>
      </c>
      <c r="F124" s="22">
        <v>1433</v>
      </c>
      <c r="G124" s="22">
        <v>28698</v>
      </c>
      <c r="H124" s="22">
        <v>0</v>
      </c>
      <c r="I124" s="22">
        <v>0</v>
      </c>
      <c r="J124" s="22">
        <v>179851</v>
      </c>
      <c r="K124" s="22">
        <v>0</v>
      </c>
      <c r="L124" s="22">
        <v>0</v>
      </c>
      <c r="M124" s="22">
        <v>18849</v>
      </c>
      <c r="N124" s="22">
        <v>0</v>
      </c>
      <c r="O124" s="22">
        <v>943</v>
      </c>
      <c r="P124" s="22">
        <v>-20578</v>
      </c>
      <c r="Q124" s="22">
        <v>27067</v>
      </c>
      <c r="R124" s="22">
        <v>0</v>
      </c>
      <c r="S124" s="22">
        <v>452</v>
      </c>
      <c r="T124" s="22">
        <v>0</v>
      </c>
      <c r="U124" s="22">
        <v>881468</v>
      </c>
      <c r="V124" s="22">
        <v>186709</v>
      </c>
      <c r="W124" s="22">
        <v>214312</v>
      </c>
      <c r="X124" s="22">
        <v>0</v>
      </c>
      <c r="Y124" s="22">
        <v>0</v>
      </c>
      <c r="Z124" s="22">
        <v>0</v>
      </c>
      <c r="AA124" s="22">
        <v>2684</v>
      </c>
      <c r="AB124" s="22">
        <v>0</v>
      </c>
      <c r="AC124" s="22">
        <v>8655</v>
      </c>
      <c r="AD124" s="22">
        <v>128012</v>
      </c>
      <c r="AE124" s="22">
        <v>497068</v>
      </c>
      <c r="AF124" s="22">
        <v>0</v>
      </c>
      <c r="AG124" s="22">
        <v>0</v>
      </c>
      <c r="AH124" s="22">
        <v>0</v>
      </c>
      <c r="AI124" s="22">
        <v>0</v>
      </c>
      <c r="AJ124" s="22">
        <v>600844</v>
      </c>
      <c r="AK124" s="22">
        <v>76502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4982704</v>
      </c>
      <c r="AR124" s="22">
        <v>105383</v>
      </c>
      <c r="AS124" s="22">
        <v>458032</v>
      </c>
      <c r="AT124" s="22">
        <v>0</v>
      </c>
      <c r="AU124" s="22">
        <v>0</v>
      </c>
      <c r="AV124" s="22">
        <v>230453</v>
      </c>
      <c r="AW124" s="22">
        <v>0</v>
      </c>
      <c r="AX124" s="22">
        <v>0</v>
      </c>
      <c r="AY124" s="22">
        <v>39149</v>
      </c>
      <c r="AZ124" s="22">
        <v>0</v>
      </c>
      <c r="BA124" s="22">
        <v>146284</v>
      </c>
      <c r="BB124" s="22">
        <v>696206</v>
      </c>
      <c r="BC124" s="22">
        <v>147352</v>
      </c>
      <c r="BD124" s="22">
        <v>0</v>
      </c>
      <c r="BE124" s="22">
        <v>97708</v>
      </c>
      <c r="BF124" s="22">
        <v>0</v>
      </c>
      <c r="BG124" s="22">
        <v>925905</v>
      </c>
      <c r="BH124" s="22">
        <v>271415</v>
      </c>
      <c r="BI124" s="22">
        <v>213628</v>
      </c>
      <c r="BJ124" s="22">
        <v>0</v>
      </c>
      <c r="BK124" s="22">
        <v>13322</v>
      </c>
      <c r="BL124" s="22">
        <v>0</v>
      </c>
      <c r="BM124" s="22">
        <v>11288</v>
      </c>
      <c r="BN124" s="22">
        <v>0</v>
      </c>
      <c r="BO124" s="22">
        <v>-4415</v>
      </c>
      <c r="BP124" s="22">
        <v>195604</v>
      </c>
      <c r="BQ124" s="22">
        <v>63107</v>
      </c>
      <c r="BR124" s="22">
        <v>0</v>
      </c>
      <c r="BS124" s="22">
        <v>0</v>
      </c>
      <c r="BT124" s="22">
        <v>0</v>
      </c>
      <c r="BU124" s="22">
        <v>0</v>
      </c>
      <c r="BV124" s="22">
        <v>223770</v>
      </c>
      <c r="BW124" s="22">
        <v>144629</v>
      </c>
      <c r="BX124" s="22">
        <v>0</v>
      </c>
      <c r="BY124" s="22">
        <v>0</v>
      </c>
      <c r="BZ124" s="22">
        <v>0</v>
      </c>
      <c r="CA124" s="22">
        <v>0</v>
      </c>
      <c r="CB124" s="22">
        <v>0</v>
      </c>
      <c r="CC124" s="22">
        <v>3978820</v>
      </c>
      <c r="CD124" s="22">
        <v>1003884</v>
      </c>
    </row>
    <row r="125" spans="1:8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4132968</v>
      </c>
      <c r="F125" s="22">
        <v>0</v>
      </c>
      <c r="G125" s="22">
        <v>0</v>
      </c>
      <c r="H125" s="22">
        <v>0</v>
      </c>
      <c r="I125" s="22">
        <v>22668</v>
      </c>
      <c r="J125" s="22">
        <v>286586</v>
      </c>
      <c r="K125" s="22">
        <v>5000</v>
      </c>
      <c r="L125" s="22">
        <v>0</v>
      </c>
      <c r="M125" s="22">
        <v>17183</v>
      </c>
      <c r="N125" s="22">
        <v>0</v>
      </c>
      <c r="O125" s="22">
        <v>0</v>
      </c>
      <c r="P125" s="22">
        <v>61772</v>
      </c>
      <c r="Q125" s="22">
        <v>0</v>
      </c>
      <c r="R125" s="22">
        <v>0</v>
      </c>
      <c r="S125" s="22">
        <v>0</v>
      </c>
      <c r="T125" s="22">
        <v>0</v>
      </c>
      <c r="U125" s="22">
        <v>1645982</v>
      </c>
      <c r="V125" s="22">
        <v>2144518</v>
      </c>
      <c r="W125" s="22">
        <v>456627</v>
      </c>
      <c r="X125" s="22">
        <v>0</v>
      </c>
      <c r="Y125" s="22">
        <v>195566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717666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9686536</v>
      </c>
      <c r="AR125" s="22">
        <v>320157</v>
      </c>
      <c r="AS125" s="22">
        <v>823224</v>
      </c>
      <c r="AT125" s="22">
        <v>0</v>
      </c>
      <c r="AU125" s="22">
        <v>0</v>
      </c>
      <c r="AV125" s="22">
        <v>181015</v>
      </c>
      <c r="AW125" s="22">
        <v>22148</v>
      </c>
      <c r="AX125" s="22">
        <v>0</v>
      </c>
      <c r="AY125" s="22">
        <v>69493</v>
      </c>
      <c r="AZ125" s="22">
        <v>0</v>
      </c>
      <c r="BA125" s="22">
        <v>277260</v>
      </c>
      <c r="BB125" s="22">
        <v>1223505</v>
      </c>
      <c r="BC125" s="22">
        <v>0</v>
      </c>
      <c r="BD125" s="22">
        <v>0</v>
      </c>
      <c r="BE125" s="22">
        <v>0</v>
      </c>
      <c r="BF125" s="22">
        <v>0</v>
      </c>
      <c r="BG125" s="22">
        <v>1492616</v>
      </c>
      <c r="BH125" s="22">
        <v>423680</v>
      </c>
      <c r="BI125" s="22">
        <v>454796</v>
      </c>
      <c r="BJ125" s="22">
        <v>0</v>
      </c>
      <c r="BK125" s="22">
        <v>225790</v>
      </c>
      <c r="BL125" s="22">
        <v>0</v>
      </c>
      <c r="BM125" s="22">
        <v>0</v>
      </c>
      <c r="BN125" s="22">
        <v>0</v>
      </c>
      <c r="BO125" s="22">
        <v>147334</v>
      </c>
      <c r="BP125" s="22">
        <v>0</v>
      </c>
      <c r="BQ125" s="22">
        <v>0</v>
      </c>
      <c r="BR125" s="22">
        <v>0</v>
      </c>
      <c r="BS125" s="22">
        <v>0</v>
      </c>
      <c r="BT125" s="22">
        <v>0</v>
      </c>
      <c r="BU125" s="22">
        <v>0</v>
      </c>
      <c r="BV125" s="22">
        <v>1745020</v>
      </c>
      <c r="BW125" s="22">
        <v>195478</v>
      </c>
      <c r="BX125" s="22">
        <v>0</v>
      </c>
      <c r="BY125" s="22">
        <v>0</v>
      </c>
      <c r="BZ125" s="22">
        <v>0</v>
      </c>
      <c r="CA125" s="22">
        <v>0</v>
      </c>
      <c r="CB125" s="22">
        <v>0</v>
      </c>
      <c r="CC125" s="22">
        <v>7601516</v>
      </c>
      <c r="CD125" s="22">
        <v>2085020</v>
      </c>
    </row>
    <row r="126" spans="1:8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1395064</v>
      </c>
      <c r="F126" s="22">
        <v>1949</v>
      </c>
      <c r="G126" s="22">
        <v>93180</v>
      </c>
      <c r="H126" s="22">
        <v>0</v>
      </c>
      <c r="I126" s="22">
        <v>0</v>
      </c>
      <c r="J126" s="22">
        <v>5109</v>
      </c>
      <c r="K126" s="22">
        <v>0</v>
      </c>
      <c r="L126" s="22">
        <v>0</v>
      </c>
      <c r="M126" s="22">
        <v>10650</v>
      </c>
      <c r="N126" s="22">
        <v>0</v>
      </c>
      <c r="O126" s="22">
        <v>13200</v>
      </c>
      <c r="P126" s="22">
        <v>83654</v>
      </c>
      <c r="Q126" s="22">
        <v>0</v>
      </c>
      <c r="R126" s="22">
        <v>0</v>
      </c>
      <c r="S126" s="22">
        <v>0</v>
      </c>
      <c r="T126" s="22">
        <v>0</v>
      </c>
      <c r="U126" s="22">
        <v>587700</v>
      </c>
      <c r="V126" s="22">
        <v>136409</v>
      </c>
      <c r="W126" s="22">
        <v>104153</v>
      </c>
      <c r="X126" s="22">
        <v>0</v>
      </c>
      <c r="Y126" s="22">
        <v>282983</v>
      </c>
      <c r="Z126" s="22">
        <v>0</v>
      </c>
      <c r="AA126" s="22">
        <v>2870</v>
      </c>
      <c r="AB126" s="22">
        <v>4200</v>
      </c>
      <c r="AC126" s="22">
        <v>28024</v>
      </c>
      <c r="AD126" s="22">
        <v>10680</v>
      </c>
      <c r="AE126" s="22">
        <v>0</v>
      </c>
      <c r="AF126" s="22">
        <v>0</v>
      </c>
      <c r="AG126" s="22">
        <v>0</v>
      </c>
      <c r="AH126" s="22">
        <v>0</v>
      </c>
      <c r="AI126" s="22">
        <v>348275</v>
      </c>
      <c r="AJ126" s="22">
        <v>4511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3112611</v>
      </c>
      <c r="AR126" s="22">
        <v>62309</v>
      </c>
      <c r="AS126" s="22">
        <v>425155</v>
      </c>
      <c r="AT126" s="22">
        <v>0</v>
      </c>
      <c r="AU126" s="22">
        <v>0</v>
      </c>
      <c r="AV126" s="22">
        <v>66641</v>
      </c>
      <c r="AW126" s="22">
        <v>0</v>
      </c>
      <c r="AX126" s="22">
        <v>0</v>
      </c>
      <c r="AY126" s="22">
        <v>9924</v>
      </c>
      <c r="AZ126" s="22">
        <v>0</v>
      </c>
      <c r="BA126" s="22">
        <v>192286</v>
      </c>
      <c r="BB126" s="22">
        <v>402839</v>
      </c>
      <c r="BC126" s="22">
        <v>21933</v>
      </c>
      <c r="BD126" s="22">
        <v>0</v>
      </c>
      <c r="BE126" s="22">
        <v>28734</v>
      </c>
      <c r="BF126" s="22">
        <v>0</v>
      </c>
      <c r="BG126" s="22">
        <v>592895</v>
      </c>
      <c r="BH126" s="22">
        <v>195083</v>
      </c>
      <c r="BI126" s="22">
        <v>113259</v>
      </c>
      <c r="BJ126" s="22">
        <v>0</v>
      </c>
      <c r="BK126" s="22">
        <v>319608</v>
      </c>
      <c r="BL126" s="22">
        <v>0</v>
      </c>
      <c r="BM126" s="22">
        <v>4031</v>
      </c>
      <c r="BN126" s="22">
        <v>7325</v>
      </c>
      <c r="BO126" s="22">
        <v>41794</v>
      </c>
      <c r="BP126" s="22">
        <v>62959</v>
      </c>
      <c r="BQ126" s="22">
        <v>4341</v>
      </c>
      <c r="BR126" s="22">
        <v>0</v>
      </c>
      <c r="BS126" s="22">
        <v>0</v>
      </c>
      <c r="BT126" s="22">
        <v>0</v>
      </c>
      <c r="BU126" s="22">
        <v>677502</v>
      </c>
      <c r="BV126" s="22">
        <v>28667</v>
      </c>
      <c r="BW126" s="22">
        <v>0</v>
      </c>
      <c r="BX126" s="22">
        <v>0</v>
      </c>
      <c r="BY126" s="22">
        <v>0</v>
      </c>
      <c r="BZ126" s="22">
        <v>0</v>
      </c>
      <c r="CA126" s="22">
        <v>0</v>
      </c>
      <c r="CB126" s="22">
        <v>0</v>
      </c>
      <c r="CC126" s="22">
        <v>3257285</v>
      </c>
      <c r="CD126" s="22">
        <v>-144674</v>
      </c>
    </row>
    <row r="127" spans="1:8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2609992</v>
      </c>
      <c r="F127" s="22">
        <v>0</v>
      </c>
      <c r="G127" s="22">
        <v>533886</v>
      </c>
      <c r="H127" s="22">
        <v>0</v>
      </c>
      <c r="I127" s="22">
        <v>0</v>
      </c>
      <c r="J127" s="22">
        <v>37442</v>
      </c>
      <c r="K127" s="22">
        <v>257847</v>
      </c>
      <c r="L127" s="22">
        <v>0</v>
      </c>
      <c r="M127" s="22">
        <v>106598</v>
      </c>
      <c r="N127" s="22">
        <v>0</v>
      </c>
      <c r="O127" s="22">
        <v>0</v>
      </c>
      <c r="P127" s="22">
        <v>533971</v>
      </c>
      <c r="Q127" s="22">
        <v>5600</v>
      </c>
      <c r="R127" s="22">
        <v>0</v>
      </c>
      <c r="S127" s="22">
        <v>0</v>
      </c>
      <c r="T127" s="22">
        <v>0</v>
      </c>
      <c r="U127" s="22">
        <v>2416939</v>
      </c>
      <c r="V127" s="22">
        <v>660512</v>
      </c>
      <c r="W127" s="22">
        <v>416146</v>
      </c>
      <c r="X127" s="22">
        <v>0</v>
      </c>
      <c r="Y127" s="22">
        <v>362178</v>
      </c>
      <c r="Z127" s="22">
        <v>0</v>
      </c>
      <c r="AA127" s="22">
        <v>22777</v>
      </c>
      <c r="AB127" s="22">
        <v>0</v>
      </c>
      <c r="AC127" s="22">
        <v>0</v>
      </c>
      <c r="AD127" s="22">
        <v>0</v>
      </c>
      <c r="AE127" s="22">
        <v>838421</v>
      </c>
      <c r="AF127" s="22">
        <v>0</v>
      </c>
      <c r="AG127" s="22">
        <v>103338</v>
      </c>
      <c r="AH127" s="22">
        <v>0</v>
      </c>
      <c r="AI127" s="22">
        <v>0</v>
      </c>
      <c r="AJ127" s="22">
        <v>238794</v>
      </c>
      <c r="AK127" s="22">
        <v>3344</v>
      </c>
      <c r="AL127" s="22">
        <v>0</v>
      </c>
      <c r="AM127" s="22">
        <v>0</v>
      </c>
      <c r="AN127" s="22">
        <v>0</v>
      </c>
      <c r="AO127" s="22">
        <v>2126795</v>
      </c>
      <c r="AP127" s="22">
        <v>0</v>
      </c>
      <c r="AQ127" s="22">
        <v>11274580</v>
      </c>
      <c r="AR127" s="22">
        <v>126182</v>
      </c>
      <c r="AS127" s="22">
        <v>1476055</v>
      </c>
      <c r="AT127" s="22">
        <v>0</v>
      </c>
      <c r="AU127" s="22">
        <v>0</v>
      </c>
      <c r="AV127" s="22">
        <v>175725</v>
      </c>
      <c r="AW127" s="22">
        <v>6288</v>
      </c>
      <c r="AX127" s="22">
        <v>0</v>
      </c>
      <c r="AY127" s="22">
        <v>244048</v>
      </c>
      <c r="AZ127" s="22">
        <v>0</v>
      </c>
      <c r="BA127" s="22">
        <v>0</v>
      </c>
      <c r="BB127" s="22">
        <v>1221577</v>
      </c>
      <c r="BC127" s="22">
        <v>24719</v>
      </c>
      <c r="BD127" s="22">
        <v>0</v>
      </c>
      <c r="BE127" s="22">
        <v>0</v>
      </c>
      <c r="BF127" s="22">
        <v>0</v>
      </c>
      <c r="BG127" s="22">
        <v>962855</v>
      </c>
      <c r="BH127" s="22">
        <v>785421</v>
      </c>
      <c r="BI127" s="22">
        <v>381091</v>
      </c>
      <c r="BJ127" s="22">
        <v>0</v>
      </c>
      <c r="BK127" s="22">
        <v>290144</v>
      </c>
      <c r="BL127" s="22">
        <v>0</v>
      </c>
      <c r="BM127" s="22">
        <v>92084</v>
      </c>
      <c r="BN127" s="22">
        <v>0</v>
      </c>
      <c r="BO127" s="22">
        <v>210005</v>
      </c>
      <c r="BP127" s="22">
        <v>0</v>
      </c>
      <c r="BQ127" s="22">
        <v>68423</v>
      </c>
      <c r="BR127" s="22">
        <v>0</v>
      </c>
      <c r="BS127" s="22">
        <v>0</v>
      </c>
      <c r="BT127" s="22">
        <v>0</v>
      </c>
      <c r="BU127" s="22">
        <v>0</v>
      </c>
      <c r="BV127" s="22">
        <v>1038070</v>
      </c>
      <c r="BW127" s="22">
        <v>277003</v>
      </c>
      <c r="BX127" s="22">
        <v>0</v>
      </c>
      <c r="BY127" s="22">
        <v>0</v>
      </c>
      <c r="BZ127" s="22">
        <v>0</v>
      </c>
      <c r="CA127" s="22">
        <v>1891914</v>
      </c>
      <c r="CB127" s="22">
        <v>0</v>
      </c>
      <c r="CC127" s="22">
        <v>9271604</v>
      </c>
      <c r="CD127" s="22">
        <v>2002976</v>
      </c>
    </row>
    <row r="128" spans="1:8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6583425</v>
      </c>
      <c r="F128" s="22">
        <v>0</v>
      </c>
      <c r="G128" s="22">
        <v>862055</v>
      </c>
      <c r="H128" s="22">
        <v>0</v>
      </c>
      <c r="I128" s="22">
        <v>11000</v>
      </c>
      <c r="J128" s="22">
        <v>2242915</v>
      </c>
      <c r="K128" s="22">
        <v>61963</v>
      </c>
      <c r="L128" s="22">
        <v>31900</v>
      </c>
      <c r="M128" s="22">
        <v>92708</v>
      </c>
      <c r="N128" s="22">
        <v>0</v>
      </c>
      <c r="O128" s="22">
        <v>16170</v>
      </c>
      <c r="P128" s="22">
        <v>52109</v>
      </c>
      <c r="Q128" s="22">
        <v>42684</v>
      </c>
      <c r="R128" s="22">
        <v>0</v>
      </c>
      <c r="S128" s="22">
        <v>0</v>
      </c>
      <c r="T128" s="22">
        <v>0</v>
      </c>
      <c r="U128" s="22">
        <v>2656643</v>
      </c>
      <c r="V128" s="22">
        <v>401953</v>
      </c>
      <c r="W128" s="22">
        <v>340501</v>
      </c>
      <c r="X128" s="22">
        <v>185855</v>
      </c>
      <c r="Y128" s="22">
        <v>705661</v>
      </c>
      <c r="Z128" s="22">
        <v>0</v>
      </c>
      <c r="AA128" s="22">
        <v>3900</v>
      </c>
      <c r="AB128" s="22">
        <v>51600</v>
      </c>
      <c r="AC128" s="22">
        <v>85319</v>
      </c>
      <c r="AD128" s="22">
        <v>0</v>
      </c>
      <c r="AE128" s="22">
        <v>94003</v>
      </c>
      <c r="AF128" s="22">
        <v>0</v>
      </c>
      <c r="AG128" s="22">
        <v>424193</v>
      </c>
      <c r="AH128" s="22">
        <v>0</v>
      </c>
      <c r="AI128" s="22">
        <v>0</v>
      </c>
      <c r="AJ128" s="22">
        <v>11013725</v>
      </c>
      <c r="AK128" s="22">
        <v>58000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26018282</v>
      </c>
      <c r="AR128" s="22">
        <v>345614</v>
      </c>
      <c r="AS128" s="22">
        <v>1239089</v>
      </c>
      <c r="AT128" s="22">
        <v>0</v>
      </c>
      <c r="AU128" s="22">
        <v>103624</v>
      </c>
      <c r="AV128" s="22">
        <v>297556</v>
      </c>
      <c r="AW128" s="22">
        <v>69803</v>
      </c>
      <c r="AX128" s="22">
        <v>33121</v>
      </c>
      <c r="AY128" s="22">
        <v>132936</v>
      </c>
      <c r="AZ128" s="22">
        <v>0</v>
      </c>
      <c r="BA128" s="22">
        <v>916029</v>
      </c>
      <c r="BB128" s="22">
        <v>1153766</v>
      </c>
      <c r="BC128" s="22">
        <v>3763</v>
      </c>
      <c r="BD128" s="22">
        <v>0</v>
      </c>
      <c r="BE128" s="22">
        <v>0</v>
      </c>
      <c r="BF128" s="22">
        <v>891</v>
      </c>
      <c r="BG128" s="22">
        <v>868040</v>
      </c>
      <c r="BH128" s="22">
        <v>392995</v>
      </c>
      <c r="BI128" s="22">
        <v>342958</v>
      </c>
      <c r="BJ128" s="22">
        <v>193201</v>
      </c>
      <c r="BK128" s="22">
        <v>857185</v>
      </c>
      <c r="BL128" s="22">
        <v>0</v>
      </c>
      <c r="BM128" s="22">
        <v>270</v>
      </c>
      <c r="BN128" s="22">
        <v>252175</v>
      </c>
      <c r="BO128" s="22">
        <v>165160</v>
      </c>
      <c r="BP128" s="22">
        <v>408785</v>
      </c>
      <c r="BQ128" s="22">
        <v>78895</v>
      </c>
      <c r="BR128" s="22">
        <v>0</v>
      </c>
      <c r="BS128" s="22">
        <v>0</v>
      </c>
      <c r="BT128" s="22">
        <v>0</v>
      </c>
      <c r="BU128" s="22">
        <v>275162</v>
      </c>
      <c r="BV128" s="22">
        <v>360801</v>
      </c>
      <c r="BW128" s="22">
        <v>133377</v>
      </c>
      <c r="BX128" s="22">
        <v>0</v>
      </c>
      <c r="BY128" s="22">
        <v>0</v>
      </c>
      <c r="BZ128" s="22">
        <v>0</v>
      </c>
      <c r="CA128" s="22">
        <v>0</v>
      </c>
      <c r="CB128" s="22">
        <v>0</v>
      </c>
      <c r="CC128" s="22">
        <v>8625196</v>
      </c>
      <c r="CD128" s="22">
        <v>17393086</v>
      </c>
    </row>
    <row r="129" spans="1:8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2862930</v>
      </c>
      <c r="F129" s="22">
        <v>0</v>
      </c>
      <c r="G129" s="22">
        <v>73792</v>
      </c>
      <c r="H129" s="22">
        <v>0</v>
      </c>
      <c r="I129" s="22">
        <v>4443</v>
      </c>
      <c r="J129" s="22">
        <v>108129</v>
      </c>
      <c r="K129" s="22">
        <v>0</v>
      </c>
      <c r="L129" s="22">
        <v>0</v>
      </c>
      <c r="M129" s="22">
        <v>12036</v>
      </c>
      <c r="N129" s="22">
        <v>0</v>
      </c>
      <c r="O129" s="22">
        <v>22134</v>
      </c>
      <c r="P129" s="22">
        <v>580263</v>
      </c>
      <c r="Q129" s="22">
        <v>0</v>
      </c>
      <c r="R129" s="22">
        <v>0</v>
      </c>
      <c r="S129" s="22">
        <v>0</v>
      </c>
      <c r="T129" s="22">
        <v>0</v>
      </c>
      <c r="U129" s="22">
        <v>796869</v>
      </c>
      <c r="V129" s="22">
        <v>563706</v>
      </c>
      <c r="W129" s="22">
        <v>304245</v>
      </c>
      <c r="X129" s="22">
        <v>0</v>
      </c>
      <c r="Y129" s="22">
        <v>213434</v>
      </c>
      <c r="Z129" s="22">
        <v>77730</v>
      </c>
      <c r="AA129" s="22">
        <v>4753</v>
      </c>
      <c r="AB129" s="22">
        <v>100743</v>
      </c>
      <c r="AC129" s="22">
        <v>16767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403462</v>
      </c>
      <c r="AK129" s="22">
        <v>618771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6764207</v>
      </c>
      <c r="AR129" s="22">
        <v>215874</v>
      </c>
      <c r="AS129" s="22">
        <v>847223</v>
      </c>
      <c r="AT129" s="22">
        <v>0</v>
      </c>
      <c r="AU129" s="22">
        <v>12</v>
      </c>
      <c r="AV129" s="22">
        <v>135564</v>
      </c>
      <c r="AW129" s="22">
        <v>12617</v>
      </c>
      <c r="AX129" s="22">
        <v>0</v>
      </c>
      <c r="AY129" s="22">
        <v>88749</v>
      </c>
      <c r="AZ129" s="22">
        <v>0</v>
      </c>
      <c r="BA129" s="22">
        <v>692740</v>
      </c>
      <c r="BB129" s="22">
        <v>685081</v>
      </c>
      <c r="BC129" s="22">
        <v>0</v>
      </c>
      <c r="BD129" s="22">
        <v>0</v>
      </c>
      <c r="BE129" s="22">
        <v>0</v>
      </c>
      <c r="BF129" s="22">
        <v>0</v>
      </c>
      <c r="BG129" s="22">
        <v>686627</v>
      </c>
      <c r="BH129" s="22">
        <v>614524</v>
      </c>
      <c r="BI129" s="22">
        <v>278056</v>
      </c>
      <c r="BJ129" s="22">
        <v>0</v>
      </c>
      <c r="BK129" s="22">
        <v>293928</v>
      </c>
      <c r="BL129" s="22">
        <v>77730</v>
      </c>
      <c r="BM129" s="22">
        <v>13169</v>
      </c>
      <c r="BN129" s="22">
        <v>100743</v>
      </c>
      <c r="BO129" s="22">
        <v>232563</v>
      </c>
      <c r="BP129" s="22">
        <v>0</v>
      </c>
      <c r="BQ129" s="22">
        <v>0</v>
      </c>
      <c r="BR129" s="22">
        <v>0</v>
      </c>
      <c r="BS129" s="22">
        <v>0</v>
      </c>
      <c r="BT129" s="22">
        <v>0</v>
      </c>
      <c r="BU129" s="22">
        <v>0</v>
      </c>
      <c r="BV129" s="22">
        <v>1029964</v>
      </c>
      <c r="BW129" s="22">
        <v>455150</v>
      </c>
      <c r="BX129" s="22">
        <v>0</v>
      </c>
      <c r="BY129" s="22">
        <v>0</v>
      </c>
      <c r="BZ129" s="22">
        <v>0</v>
      </c>
      <c r="CA129" s="22">
        <v>0</v>
      </c>
      <c r="CB129" s="22">
        <v>0</v>
      </c>
      <c r="CC129" s="22">
        <v>6460314</v>
      </c>
      <c r="CD129" s="22">
        <v>303893</v>
      </c>
    </row>
    <row r="130" spans="1:8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2982528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104385</v>
      </c>
      <c r="O130" s="22">
        <v>0</v>
      </c>
      <c r="P130" s="22">
        <v>844482</v>
      </c>
      <c r="Q130" s="22">
        <v>0</v>
      </c>
      <c r="R130" s="22">
        <v>0</v>
      </c>
      <c r="S130" s="22">
        <v>0</v>
      </c>
      <c r="T130" s="22">
        <v>0</v>
      </c>
      <c r="U130" s="22">
        <v>597403</v>
      </c>
      <c r="V130" s="22">
        <v>266174</v>
      </c>
      <c r="W130" s="22">
        <v>331962</v>
      </c>
      <c r="X130" s="22">
        <v>105953</v>
      </c>
      <c r="Y130" s="22">
        <v>0</v>
      </c>
      <c r="Z130" s="22">
        <v>0</v>
      </c>
      <c r="AA130" s="22">
        <v>0</v>
      </c>
      <c r="AB130" s="22">
        <v>0</v>
      </c>
      <c r="AC130" s="22">
        <v>183727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667797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6084411</v>
      </c>
      <c r="AR130" s="22">
        <v>0</v>
      </c>
      <c r="AS130" s="22">
        <v>853611</v>
      </c>
      <c r="AT130" s="22">
        <v>0</v>
      </c>
      <c r="AU130" s="22">
        <v>0</v>
      </c>
      <c r="AV130" s="22">
        <v>0</v>
      </c>
      <c r="AW130" s="22">
        <v>0</v>
      </c>
      <c r="AX130" s="22">
        <v>0</v>
      </c>
      <c r="AY130" s="22">
        <v>0</v>
      </c>
      <c r="AZ130" s="22">
        <v>225409</v>
      </c>
      <c r="BA130" s="22">
        <v>0</v>
      </c>
      <c r="BB130" s="22">
        <v>1205140</v>
      </c>
      <c r="BC130" s="22">
        <v>0</v>
      </c>
      <c r="BD130" s="22">
        <v>0</v>
      </c>
      <c r="BE130" s="22">
        <v>0</v>
      </c>
      <c r="BF130" s="22">
        <v>0</v>
      </c>
      <c r="BG130" s="22">
        <v>991984</v>
      </c>
      <c r="BH130" s="22">
        <v>0</v>
      </c>
      <c r="BI130" s="22">
        <v>0</v>
      </c>
      <c r="BJ130" s="22">
        <v>0</v>
      </c>
      <c r="BK130" s="22">
        <v>0</v>
      </c>
      <c r="BL130" s="22">
        <v>0</v>
      </c>
      <c r="BM130" s="22">
        <v>0</v>
      </c>
      <c r="BN130" s="22">
        <v>0</v>
      </c>
      <c r="BO130" s="22">
        <v>163276</v>
      </c>
      <c r="BP130" s="22">
        <v>0</v>
      </c>
      <c r="BQ130" s="22">
        <v>0</v>
      </c>
      <c r="BR130" s="22">
        <v>0</v>
      </c>
      <c r="BS130" s="22">
        <v>0</v>
      </c>
      <c r="BT130" s="22">
        <v>0</v>
      </c>
      <c r="BU130" s="22">
        <v>0</v>
      </c>
      <c r="BV130" s="22">
        <v>1995063</v>
      </c>
      <c r="BW130" s="22">
        <v>0</v>
      </c>
      <c r="BX130" s="22">
        <v>0</v>
      </c>
      <c r="BY130" s="22">
        <v>0</v>
      </c>
      <c r="BZ130" s="22">
        <v>0</v>
      </c>
      <c r="CA130" s="22">
        <v>0</v>
      </c>
      <c r="CB130" s="22">
        <v>0</v>
      </c>
      <c r="CC130" s="22">
        <v>5434483</v>
      </c>
      <c r="CD130" s="22">
        <v>649928</v>
      </c>
    </row>
    <row r="131" spans="1:8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8513337</v>
      </c>
      <c r="F131" s="22">
        <v>0</v>
      </c>
      <c r="G131" s="22">
        <v>230277</v>
      </c>
      <c r="H131" s="22">
        <v>0</v>
      </c>
      <c r="I131" s="22">
        <v>0</v>
      </c>
      <c r="J131" s="22">
        <v>211499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16440</v>
      </c>
      <c r="Q131" s="22">
        <v>31107</v>
      </c>
      <c r="R131" s="22">
        <v>0</v>
      </c>
      <c r="S131" s="22">
        <v>0</v>
      </c>
      <c r="T131" s="22">
        <v>0</v>
      </c>
      <c r="U131" s="22">
        <v>6736804</v>
      </c>
      <c r="V131" s="22">
        <v>609877</v>
      </c>
      <c r="W131" s="22">
        <v>523915</v>
      </c>
      <c r="X131" s="22">
        <v>0</v>
      </c>
      <c r="Y131" s="22">
        <v>332713</v>
      </c>
      <c r="Z131" s="22">
        <v>0</v>
      </c>
      <c r="AA131" s="22">
        <v>11000</v>
      </c>
      <c r="AB131" s="22">
        <v>0</v>
      </c>
      <c r="AC131" s="22">
        <v>175720</v>
      </c>
      <c r="AD131" s="22">
        <v>0</v>
      </c>
      <c r="AE131" s="22">
        <v>0</v>
      </c>
      <c r="AF131" s="22">
        <v>0</v>
      </c>
      <c r="AG131" s="22">
        <v>11380</v>
      </c>
      <c r="AH131" s="22">
        <v>0</v>
      </c>
      <c r="AI131" s="22">
        <v>0</v>
      </c>
      <c r="AJ131" s="22">
        <v>1107452</v>
      </c>
      <c r="AK131" s="22">
        <v>0</v>
      </c>
      <c r="AL131" s="22">
        <v>0</v>
      </c>
      <c r="AM131" s="22">
        <v>115447</v>
      </c>
      <c r="AN131" s="22">
        <v>0</v>
      </c>
      <c r="AO131" s="22">
        <v>0</v>
      </c>
      <c r="AP131" s="22">
        <v>0</v>
      </c>
      <c r="AQ131" s="22">
        <v>18626968</v>
      </c>
      <c r="AR131" s="22">
        <v>305325</v>
      </c>
      <c r="AS131" s="22">
        <v>1086351</v>
      </c>
      <c r="AT131" s="22">
        <v>0</v>
      </c>
      <c r="AU131" s="22">
        <v>0</v>
      </c>
      <c r="AV131" s="22">
        <v>462490</v>
      </c>
      <c r="AW131" s="22">
        <v>0</v>
      </c>
      <c r="AX131" s="22">
        <v>789</v>
      </c>
      <c r="AY131" s="22">
        <v>231337</v>
      </c>
      <c r="AZ131" s="22">
        <v>0</v>
      </c>
      <c r="BA131" s="22">
        <v>1709408</v>
      </c>
      <c r="BB131" s="22">
        <v>916153</v>
      </c>
      <c r="BC131" s="22">
        <v>62666</v>
      </c>
      <c r="BD131" s="22">
        <v>0</v>
      </c>
      <c r="BE131" s="22">
        <v>12528</v>
      </c>
      <c r="BF131" s="22">
        <v>0</v>
      </c>
      <c r="BG131" s="22">
        <v>774126</v>
      </c>
      <c r="BH131" s="22">
        <v>570053</v>
      </c>
      <c r="BI131" s="22">
        <v>829736</v>
      </c>
      <c r="BJ131" s="22">
        <v>0</v>
      </c>
      <c r="BK131" s="22">
        <v>400165</v>
      </c>
      <c r="BL131" s="22">
        <v>46497</v>
      </c>
      <c r="BM131" s="22">
        <v>5200</v>
      </c>
      <c r="BN131" s="22">
        <v>57142</v>
      </c>
      <c r="BO131" s="22">
        <v>249644</v>
      </c>
      <c r="BP131" s="22">
        <v>0</v>
      </c>
      <c r="BQ131" s="22">
        <v>594900</v>
      </c>
      <c r="BR131" s="22">
        <v>0</v>
      </c>
      <c r="BS131" s="22">
        <v>729</v>
      </c>
      <c r="BT131" s="22">
        <v>216239</v>
      </c>
      <c r="BU131" s="22">
        <v>0</v>
      </c>
      <c r="BV131" s="22">
        <v>3278185</v>
      </c>
      <c r="BW131" s="22">
        <v>110572</v>
      </c>
      <c r="BX131" s="22">
        <v>0</v>
      </c>
      <c r="BY131" s="22">
        <v>51929</v>
      </c>
      <c r="BZ131" s="22">
        <v>0</v>
      </c>
      <c r="CA131" s="22">
        <v>0</v>
      </c>
      <c r="CB131" s="22">
        <v>0</v>
      </c>
      <c r="CC131" s="22">
        <v>11972164</v>
      </c>
      <c r="CD131" s="22">
        <v>6654804</v>
      </c>
    </row>
    <row r="132" spans="1:8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421094</v>
      </c>
      <c r="F132" s="22">
        <v>808</v>
      </c>
      <c r="G132" s="22">
        <v>64243</v>
      </c>
      <c r="H132" s="22">
        <v>0</v>
      </c>
      <c r="I132" s="22">
        <v>0</v>
      </c>
      <c r="J132" s="22">
        <v>7073</v>
      </c>
      <c r="K132" s="22">
        <v>0</v>
      </c>
      <c r="L132" s="22">
        <v>0</v>
      </c>
      <c r="M132" s="22">
        <v>630</v>
      </c>
      <c r="N132" s="22">
        <v>0</v>
      </c>
      <c r="O132" s="22">
        <v>0</v>
      </c>
      <c r="P132" s="22">
        <v>307901</v>
      </c>
      <c r="Q132" s="22">
        <v>0</v>
      </c>
      <c r="R132" s="22">
        <v>0</v>
      </c>
      <c r="S132" s="22">
        <v>0</v>
      </c>
      <c r="T132" s="22">
        <v>0</v>
      </c>
      <c r="U132" s="22">
        <v>226950</v>
      </c>
      <c r="V132" s="22">
        <v>433065</v>
      </c>
      <c r="W132" s="22">
        <v>57253</v>
      </c>
      <c r="X132" s="22">
        <v>0</v>
      </c>
      <c r="Y132" s="22">
        <v>19693</v>
      </c>
      <c r="Z132" s="22">
        <v>0</v>
      </c>
      <c r="AA132" s="22">
        <v>4600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4083</v>
      </c>
      <c r="AH132" s="22">
        <v>0</v>
      </c>
      <c r="AI132" s="22">
        <v>0</v>
      </c>
      <c r="AJ132" s="22">
        <v>13865</v>
      </c>
      <c r="AK132" s="22">
        <v>420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1561678</v>
      </c>
      <c r="AR132" s="22">
        <v>29634</v>
      </c>
      <c r="AS132" s="22">
        <v>292147</v>
      </c>
      <c r="AT132" s="22">
        <v>0</v>
      </c>
      <c r="AU132" s="22">
        <v>25974</v>
      </c>
      <c r="AV132" s="22">
        <v>0</v>
      </c>
      <c r="AW132" s="22">
        <v>0</v>
      </c>
      <c r="AX132" s="22">
        <v>0</v>
      </c>
      <c r="AY132" s="22">
        <v>0</v>
      </c>
      <c r="AZ132" s="22">
        <v>0</v>
      </c>
      <c r="BA132" s="22">
        <v>0</v>
      </c>
      <c r="BB132" s="22">
        <v>256644</v>
      </c>
      <c r="BC132" s="22">
        <v>0</v>
      </c>
      <c r="BD132" s="22">
        <v>0</v>
      </c>
      <c r="BE132" s="22">
        <v>0</v>
      </c>
      <c r="BF132" s="22">
        <v>0</v>
      </c>
      <c r="BG132" s="22">
        <v>203343</v>
      </c>
      <c r="BH132" s="22">
        <v>71644</v>
      </c>
      <c r="BI132" s="22">
        <v>41944</v>
      </c>
      <c r="BJ132" s="22">
        <v>0</v>
      </c>
      <c r="BK132" s="22">
        <v>14133</v>
      </c>
      <c r="BL132" s="22">
        <v>0</v>
      </c>
      <c r="BM132" s="22">
        <v>0</v>
      </c>
      <c r="BN132" s="22">
        <v>0</v>
      </c>
      <c r="BO132" s="22">
        <v>0</v>
      </c>
      <c r="BP132" s="22">
        <v>0</v>
      </c>
      <c r="BQ132" s="22">
        <v>2993</v>
      </c>
      <c r="BR132" s="22">
        <v>0</v>
      </c>
      <c r="BS132" s="22">
        <v>0</v>
      </c>
      <c r="BT132" s="22">
        <v>0</v>
      </c>
      <c r="BU132" s="22">
        <v>0</v>
      </c>
      <c r="BV132" s="22">
        <v>29289</v>
      </c>
      <c r="BW132" s="22">
        <v>24231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>
        <v>991976</v>
      </c>
      <c r="CD132" s="22">
        <v>569702</v>
      </c>
    </row>
    <row r="133" spans="1:8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3274125</v>
      </c>
      <c r="F133" s="22">
        <v>1704</v>
      </c>
      <c r="G133" s="22">
        <v>365548</v>
      </c>
      <c r="H133" s="22">
        <v>0</v>
      </c>
      <c r="I133" s="22">
        <v>9651</v>
      </c>
      <c r="J133" s="22">
        <v>710644</v>
      </c>
      <c r="K133" s="22">
        <v>0</v>
      </c>
      <c r="L133" s="22">
        <v>0</v>
      </c>
      <c r="M133" s="22">
        <v>28116</v>
      </c>
      <c r="N133" s="22">
        <v>0</v>
      </c>
      <c r="O133" s="22">
        <v>4125</v>
      </c>
      <c r="P133" s="22">
        <v>480863</v>
      </c>
      <c r="Q133" s="22">
        <v>17161</v>
      </c>
      <c r="R133" s="22">
        <v>0</v>
      </c>
      <c r="S133" s="22">
        <v>388126</v>
      </c>
      <c r="T133" s="22">
        <v>0</v>
      </c>
      <c r="U133" s="22">
        <v>1337697</v>
      </c>
      <c r="V133" s="22">
        <v>261382</v>
      </c>
      <c r="W133" s="22">
        <v>333620</v>
      </c>
      <c r="X133" s="22">
        <v>0</v>
      </c>
      <c r="Y133" s="22">
        <v>94462</v>
      </c>
      <c r="Z133" s="22">
        <v>0</v>
      </c>
      <c r="AA133" s="22">
        <v>14293</v>
      </c>
      <c r="AB133" s="22">
        <v>0</v>
      </c>
      <c r="AC133" s="22">
        <v>0</v>
      </c>
      <c r="AD133" s="22">
        <v>20149</v>
      </c>
      <c r="AE133" s="22">
        <v>725</v>
      </c>
      <c r="AF133" s="22">
        <v>0</v>
      </c>
      <c r="AG133" s="22">
        <v>0</v>
      </c>
      <c r="AH133" s="22">
        <v>0</v>
      </c>
      <c r="AI133" s="22">
        <v>0</v>
      </c>
      <c r="AJ133" s="22">
        <v>575828</v>
      </c>
      <c r="AK133" s="22">
        <v>136353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8054572</v>
      </c>
      <c r="AR133" s="22">
        <v>132407</v>
      </c>
      <c r="AS133" s="22">
        <v>991745</v>
      </c>
      <c r="AT133" s="22">
        <v>0</v>
      </c>
      <c r="AU133" s="22">
        <v>0</v>
      </c>
      <c r="AV133" s="22">
        <v>463806</v>
      </c>
      <c r="AW133" s="22">
        <v>6112</v>
      </c>
      <c r="AX133" s="22">
        <v>0</v>
      </c>
      <c r="AY133" s="22">
        <v>97170</v>
      </c>
      <c r="AZ133" s="22">
        <v>0</v>
      </c>
      <c r="BA133" s="22">
        <v>500019</v>
      </c>
      <c r="BB133" s="22">
        <v>544658</v>
      </c>
      <c r="BC133" s="22">
        <v>37773</v>
      </c>
      <c r="BD133" s="22">
        <v>0</v>
      </c>
      <c r="BE133" s="22">
        <v>13003</v>
      </c>
      <c r="BF133" s="22">
        <v>0</v>
      </c>
      <c r="BG133" s="22">
        <v>1192963</v>
      </c>
      <c r="BH133" s="22">
        <v>181639</v>
      </c>
      <c r="BI133" s="22">
        <v>331574</v>
      </c>
      <c r="BJ133" s="22">
        <v>0</v>
      </c>
      <c r="BK133" s="22">
        <v>202297</v>
      </c>
      <c r="BL133" s="22">
        <v>0</v>
      </c>
      <c r="BM133" s="22">
        <v>24714</v>
      </c>
      <c r="BN133" s="22">
        <v>0</v>
      </c>
      <c r="BO133" s="22">
        <v>0</v>
      </c>
      <c r="BP133" s="22">
        <v>279324</v>
      </c>
      <c r="BQ133" s="22">
        <v>28153</v>
      </c>
      <c r="BR133" s="22">
        <v>0</v>
      </c>
      <c r="BS133" s="22">
        <v>0</v>
      </c>
      <c r="BT133" s="22">
        <v>0</v>
      </c>
      <c r="BU133" s="22">
        <v>3128</v>
      </c>
      <c r="BV133" s="22">
        <v>1445150</v>
      </c>
      <c r="BW133" s="22">
        <v>433042</v>
      </c>
      <c r="BX133" s="22">
        <v>0</v>
      </c>
      <c r="BY133" s="22">
        <v>0</v>
      </c>
      <c r="BZ133" s="22">
        <v>0</v>
      </c>
      <c r="CA133" s="22">
        <v>0</v>
      </c>
      <c r="CB133" s="22">
        <v>0</v>
      </c>
      <c r="CC133" s="22">
        <v>6908677</v>
      </c>
      <c r="CD133" s="22">
        <v>1145895</v>
      </c>
    </row>
    <row r="134" spans="1:8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1255438</v>
      </c>
      <c r="F134" s="22">
        <v>0</v>
      </c>
      <c r="G134" s="22">
        <v>19454</v>
      </c>
      <c r="H134" s="22">
        <v>0</v>
      </c>
      <c r="I134" s="22">
        <v>0</v>
      </c>
      <c r="J134" s="22">
        <v>74270</v>
      </c>
      <c r="K134" s="22">
        <v>0</v>
      </c>
      <c r="L134" s="22">
        <v>0</v>
      </c>
      <c r="M134" s="22">
        <v>164</v>
      </c>
      <c r="N134" s="22">
        <v>0</v>
      </c>
      <c r="O134" s="22">
        <v>0</v>
      </c>
      <c r="P134" s="22">
        <v>240324</v>
      </c>
      <c r="Q134" s="22">
        <v>0</v>
      </c>
      <c r="R134" s="22">
        <v>0</v>
      </c>
      <c r="S134" s="22">
        <v>0</v>
      </c>
      <c r="T134" s="22">
        <v>0</v>
      </c>
      <c r="U134" s="22">
        <v>217971</v>
      </c>
      <c r="V134" s="22">
        <v>334421</v>
      </c>
      <c r="W134" s="22">
        <v>128394</v>
      </c>
      <c r="X134" s="22">
        <v>0</v>
      </c>
      <c r="Y134" s="22">
        <v>0</v>
      </c>
      <c r="Z134" s="22">
        <v>0</v>
      </c>
      <c r="AA134" s="22">
        <v>12700</v>
      </c>
      <c r="AB134" s="22">
        <v>34484</v>
      </c>
      <c r="AC134" s="22">
        <v>0</v>
      </c>
      <c r="AD134" s="22">
        <v>0</v>
      </c>
      <c r="AE134" s="22">
        <v>31423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111738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2460781</v>
      </c>
      <c r="AR134" s="22">
        <v>53050</v>
      </c>
      <c r="AS134" s="22">
        <v>433444</v>
      </c>
      <c r="AT134" s="22">
        <v>0</v>
      </c>
      <c r="AU134" s="22">
        <v>0</v>
      </c>
      <c r="AV134" s="22">
        <v>78268</v>
      </c>
      <c r="AW134" s="22">
        <v>0</v>
      </c>
      <c r="AX134" s="22">
        <v>0</v>
      </c>
      <c r="AY134" s="22">
        <v>262</v>
      </c>
      <c r="AZ134" s="22">
        <v>0</v>
      </c>
      <c r="BA134" s="22">
        <v>171074</v>
      </c>
      <c r="BB134" s="22">
        <v>235105</v>
      </c>
      <c r="BC134" s="22">
        <v>39234</v>
      </c>
      <c r="BD134" s="22">
        <v>1709</v>
      </c>
      <c r="BE134" s="22">
        <v>0</v>
      </c>
      <c r="BF134" s="22">
        <v>0</v>
      </c>
      <c r="BG134" s="22">
        <v>237598</v>
      </c>
      <c r="BH134" s="22">
        <v>280719</v>
      </c>
      <c r="BI134" s="22">
        <v>102532</v>
      </c>
      <c r="BJ134" s="22">
        <v>0</v>
      </c>
      <c r="BK134" s="22">
        <v>5559</v>
      </c>
      <c r="BL134" s="22">
        <v>0</v>
      </c>
      <c r="BM134" s="22">
        <v>15108</v>
      </c>
      <c r="BN134" s="22">
        <v>55430</v>
      </c>
      <c r="BO134" s="22">
        <v>0</v>
      </c>
      <c r="BP134" s="22">
        <v>0</v>
      </c>
      <c r="BQ134" s="22">
        <v>40490</v>
      </c>
      <c r="BR134" s="22">
        <v>0</v>
      </c>
      <c r="BS134" s="22">
        <v>0</v>
      </c>
      <c r="BT134" s="22">
        <v>0</v>
      </c>
      <c r="BU134" s="22">
        <v>0</v>
      </c>
      <c r="BV134" s="22">
        <v>49951</v>
      </c>
      <c r="BW134" s="22">
        <v>106948</v>
      </c>
      <c r="BX134" s="22">
        <v>0</v>
      </c>
      <c r="BY134" s="22">
        <v>0</v>
      </c>
      <c r="BZ134" s="22">
        <v>0</v>
      </c>
      <c r="CA134" s="22">
        <v>0</v>
      </c>
      <c r="CB134" s="22">
        <v>0</v>
      </c>
      <c r="CC134" s="22">
        <v>1906481</v>
      </c>
      <c r="CD134" s="22">
        <v>554300</v>
      </c>
    </row>
    <row r="135" spans="1:8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5996959</v>
      </c>
      <c r="F135" s="22">
        <v>0</v>
      </c>
      <c r="G135" s="22">
        <v>703371</v>
      </c>
      <c r="H135" s="22">
        <v>0</v>
      </c>
      <c r="I135" s="22">
        <v>0</v>
      </c>
      <c r="J135" s="22">
        <v>732744</v>
      </c>
      <c r="K135" s="22">
        <v>26530</v>
      </c>
      <c r="L135" s="22">
        <v>0</v>
      </c>
      <c r="M135" s="22">
        <v>66864</v>
      </c>
      <c r="N135" s="22">
        <v>0</v>
      </c>
      <c r="O135" s="22">
        <v>0</v>
      </c>
      <c r="P135" s="22">
        <v>463708</v>
      </c>
      <c r="Q135" s="22">
        <v>585657</v>
      </c>
      <c r="R135" s="22">
        <v>0</v>
      </c>
      <c r="S135" s="22">
        <v>0</v>
      </c>
      <c r="T135" s="22">
        <v>0</v>
      </c>
      <c r="U135" s="22">
        <v>1575913</v>
      </c>
      <c r="V135" s="22">
        <v>568438</v>
      </c>
      <c r="W135" s="22">
        <v>218166</v>
      </c>
      <c r="X135" s="22">
        <v>0</v>
      </c>
      <c r="Y135" s="22">
        <v>129379</v>
      </c>
      <c r="Z135" s="22">
        <v>0</v>
      </c>
      <c r="AA135" s="22">
        <v>2550</v>
      </c>
      <c r="AB135" s="22">
        <v>0</v>
      </c>
      <c r="AC135" s="22">
        <v>9254</v>
      </c>
      <c r="AD135" s="22">
        <v>0</v>
      </c>
      <c r="AE135" s="22">
        <v>54907</v>
      </c>
      <c r="AF135" s="22">
        <v>0</v>
      </c>
      <c r="AG135" s="22">
        <v>40107</v>
      </c>
      <c r="AH135" s="22">
        <v>164199</v>
      </c>
      <c r="AI135" s="22">
        <v>0</v>
      </c>
      <c r="AJ135" s="22">
        <v>926921</v>
      </c>
      <c r="AK135" s="22">
        <v>259571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12525238</v>
      </c>
      <c r="AR135" s="22">
        <v>328691</v>
      </c>
      <c r="AS135" s="22">
        <v>1647679</v>
      </c>
      <c r="AT135" s="22">
        <v>85024</v>
      </c>
      <c r="AU135" s="22">
        <v>0</v>
      </c>
      <c r="AV135" s="22">
        <v>852187</v>
      </c>
      <c r="AW135" s="22">
        <v>80570</v>
      </c>
      <c r="AX135" s="22">
        <v>9578</v>
      </c>
      <c r="AY135" s="22">
        <v>271437</v>
      </c>
      <c r="AZ135" s="22">
        <v>156000</v>
      </c>
      <c r="BA135" s="22">
        <v>976712</v>
      </c>
      <c r="BB135" s="22">
        <v>3223789</v>
      </c>
      <c r="BC135" s="22">
        <v>944589</v>
      </c>
      <c r="BD135" s="22">
        <v>0</v>
      </c>
      <c r="BE135" s="22">
        <v>0</v>
      </c>
      <c r="BF135" s="22">
        <v>0</v>
      </c>
      <c r="BG135" s="22">
        <v>2068007</v>
      </c>
      <c r="BH135" s="22">
        <v>736117</v>
      </c>
      <c r="BI135" s="22">
        <v>205869</v>
      </c>
      <c r="BJ135" s="22">
        <v>0</v>
      </c>
      <c r="BK135" s="22">
        <v>156751</v>
      </c>
      <c r="BL135" s="22">
        <v>0</v>
      </c>
      <c r="BM135" s="22">
        <v>12175</v>
      </c>
      <c r="BN135" s="22">
        <v>0</v>
      </c>
      <c r="BO135" s="22">
        <v>155366</v>
      </c>
      <c r="BP135" s="22">
        <v>32674</v>
      </c>
      <c r="BQ135" s="22">
        <v>141705</v>
      </c>
      <c r="BR135" s="22">
        <v>0</v>
      </c>
      <c r="BS135" s="22">
        <v>23219</v>
      </c>
      <c r="BT135" s="22">
        <v>136532</v>
      </c>
      <c r="BU135" s="22">
        <v>0</v>
      </c>
      <c r="BV135" s="22">
        <v>1799907</v>
      </c>
      <c r="BW135" s="22">
        <v>557436</v>
      </c>
      <c r="BX135" s="22">
        <v>0</v>
      </c>
      <c r="BY135" s="22">
        <v>0</v>
      </c>
      <c r="BZ135" s="22">
        <v>0</v>
      </c>
      <c r="CA135" s="22">
        <v>0</v>
      </c>
      <c r="CB135" s="22">
        <v>0</v>
      </c>
      <c r="CC135" s="22">
        <v>14602014</v>
      </c>
      <c r="CD135" s="22">
        <v>-2076776</v>
      </c>
    </row>
    <row r="136" spans="1:8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3145442</v>
      </c>
      <c r="F136" s="22">
        <v>0</v>
      </c>
      <c r="G136" s="22">
        <v>342091</v>
      </c>
      <c r="H136" s="22">
        <v>0</v>
      </c>
      <c r="I136" s="22">
        <v>0</v>
      </c>
      <c r="J136" s="22">
        <v>199549</v>
      </c>
      <c r="K136" s="22">
        <v>0</v>
      </c>
      <c r="L136" s="22">
        <v>0</v>
      </c>
      <c r="M136" s="22">
        <v>128806</v>
      </c>
      <c r="N136" s="22">
        <v>0</v>
      </c>
      <c r="O136" s="22">
        <v>0</v>
      </c>
      <c r="P136" s="22">
        <v>569787</v>
      </c>
      <c r="Q136" s="22">
        <v>0</v>
      </c>
      <c r="R136" s="22">
        <v>0</v>
      </c>
      <c r="S136" s="22">
        <v>0</v>
      </c>
      <c r="T136" s="22">
        <v>0</v>
      </c>
      <c r="U136" s="22">
        <v>1475222</v>
      </c>
      <c r="V136" s="22">
        <v>1529591</v>
      </c>
      <c r="W136" s="22">
        <v>439013</v>
      </c>
      <c r="X136" s="22">
        <v>0</v>
      </c>
      <c r="Y136" s="22">
        <v>88546</v>
      </c>
      <c r="Z136" s="22">
        <v>0</v>
      </c>
      <c r="AA136" s="22">
        <v>4040</v>
      </c>
      <c r="AB136" s="22">
        <v>0</v>
      </c>
      <c r="AC136" s="22">
        <v>22902</v>
      </c>
      <c r="AD136" s="22">
        <v>0</v>
      </c>
      <c r="AE136" s="22">
        <v>0</v>
      </c>
      <c r="AF136" s="22">
        <v>0</v>
      </c>
      <c r="AG136" s="22">
        <v>134603</v>
      </c>
      <c r="AH136" s="22">
        <v>0</v>
      </c>
      <c r="AI136" s="22">
        <v>621640</v>
      </c>
      <c r="AJ136" s="22">
        <v>0</v>
      </c>
      <c r="AK136" s="22">
        <v>121675</v>
      </c>
      <c r="AL136" s="22">
        <v>0</v>
      </c>
      <c r="AM136" s="22">
        <v>0</v>
      </c>
      <c r="AN136" s="22">
        <v>1757378</v>
      </c>
      <c r="AO136" s="22">
        <v>0</v>
      </c>
      <c r="AP136" s="22">
        <v>0</v>
      </c>
      <c r="AQ136" s="22">
        <v>10580285</v>
      </c>
      <c r="AR136" s="22">
        <v>225696</v>
      </c>
      <c r="AS136" s="22">
        <v>462056</v>
      </c>
      <c r="AT136" s="22">
        <v>0</v>
      </c>
      <c r="AU136" s="22">
        <v>65785</v>
      </c>
      <c r="AV136" s="22">
        <v>346163</v>
      </c>
      <c r="AW136" s="22">
        <v>0</v>
      </c>
      <c r="AX136" s="22">
        <v>0</v>
      </c>
      <c r="AY136" s="22">
        <v>0</v>
      </c>
      <c r="AZ136" s="22">
        <v>249875</v>
      </c>
      <c r="BA136" s="22">
        <v>0</v>
      </c>
      <c r="BB136" s="22">
        <v>1728622</v>
      </c>
      <c r="BC136" s="22">
        <v>181596</v>
      </c>
      <c r="BD136" s="22">
        <v>0</v>
      </c>
      <c r="BE136" s="22">
        <v>0</v>
      </c>
      <c r="BF136" s="22">
        <v>0</v>
      </c>
      <c r="BG136" s="22">
        <v>1538493</v>
      </c>
      <c r="BH136" s="22">
        <v>729128</v>
      </c>
      <c r="BI136" s="22">
        <v>329027</v>
      </c>
      <c r="BJ136" s="22">
        <v>0</v>
      </c>
      <c r="BK136" s="22">
        <v>110406</v>
      </c>
      <c r="BL136" s="22">
        <v>0</v>
      </c>
      <c r="BM136" s="22">
        <v>32814</v>
      </c>
      <c r="BN136" s="22">
        <v>0</v>
      </c>
      <c r="BO136" s="22">
        <v>0</v>
      </c>
      <c r="BP136" s="22">
        <v>9899</v>
      </c>
      <c r="BQ136" s="22">
        <v>66156</v>
      </c>
      <c r="BR136" s="22">
        <v>0</v>
      </c>
      <c r="BS136" s="22">
        <v>124154</v>
      </c>
      <c r="BT136" s="22">
        <v>161796</v>
      </c>
      <c r="BU136" s="22">
        <v>1311479</v>
      </c>
      <c r="BV136" s="22">
        <v>423569</v>
      </c>
      <c r="BW136" s="22">
        <v>460122</v>
      </c>
      <c r="BX136" s="22">
        <v>0</v>
      </c>
      <c r="BY136" s="22">
        <v>0</v>
      </c>
      <c r="BZ136" s="22">
        <v>1401195</v>
      </c>
      <c r="CA136" s="22">
        <v>0</v>
      </c>
      <c r="CB136" s="22">
        <v>0</v>
      </c>
      <c r="CC136" s="22">
        <v>9958031</v>
      </c>
      <c r="CD136" s="22">
        <v>622254</v>
      </c>
    </row>
    <row r="137" spans="1:8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16114211</v>
      </c>
      <c r="F137" s="22">
        <v>2500</v>
      </c>
      <c r="G137" s="22">
        <v>2087453</v>
      </c>
      <c r="H137" s="22">
        <v>0</v>
      </c>
      <c r="I137" s="22">
        <v>658795</v>
      </c>
      <c r="J137" s="22">
        <v>821620</v>
      </c>
      <c r="K137" s="22">
        <v>30851223</v>
      </c>
      <c r="L137" s="22">
        <v>0</v>
      </c>
      <c r="M137" s="22">
        <v>29451</v>
      </c>
      <c r="N137" s="22">
        <v>0</v>
      </c>
      <c r="O137" s="22">
        <v>73052</v>
      </c>
      <c r="P137" s="22">
        <v>1132421</v>
      </c>
      <c r="Q137" s="22">
        <v>0</v>
      </c>
      <c r="R137" s="22">
        <v>0</v>
      </c>
      <c r="S137" s="22">
        <v>204859</v>
      </c>
      <c r="T137" s="22">
        <v>0</v>
      </c>
      <c r="U137" s="22">
        <v>5568979</v>
      </c>
      <c r="V137" s="22">
        <v>3333433</v>
      </c>
      <c r="W137" s="22">
        <v>858019</v>
      </c>
      <c r="X137" s="22">
        <v>0</v>
      </c>
      <c r="Y137" s="22">
        <v>1301561</v>
      </c>
      <c r="Z137" s="22">
        <v>0</v>
      </c>
      <c r="AA137" s="22">
        <v>53480</v>
      </c>
      <c r="AB137" s="22">
        <v>0</v>
      </c>
      <c r="AC137" s="22">
        <v>813041</v>
      </c>
      <c r="AD137" s="22">
        <v>0</v>
      </c>
      <c r="AE137" s="22">
        <v>0</v>
      </c>
      <c r="AF137" s="22">
        <v>328750</v>
      </c>
      <c r="AG137" s="22">
        <v>0</v>
      </c>
      <c r="AH137" s="22">
        <v>0</v>
      </c>
      <c r="AI137" s="22">
        <v>0</v>
      </c>
      <c r="AJ137" s="22">
        <v>2120785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66353633</v>
      </c>
      <c r="AR137" s="22">
        <v>651251</v>
      </c>
      <c r="AS137" s="22">
        <v>5024920</v>
      </c>
      <c r="AT137" s="22">
        <v>0</v>
      </c>
      <c r="AU137" s="22">
        <v>2227719</v>
      </c>
      <c r="AV137" s="22">
        <v>2577079</v>
      </c>
      <c r="AW137" s="22">
        <v>1220848</v>
      </c>
      <c r="AX137" s="22">
        <v>0</v>
      </c>
      <c r="AY137" s="22">
        <v>113348</v>
      </c>
      <c r="AZ137" s="22">
        <v>482767</v>
      </c>
      <c r="BA137" s="22">
        <v>2146882</v>
      </c>
      <c r="BB137" s="22">
        <v>3853962</v>
      </c>
      <c r="BC137" s="22">
        <v>0</v>
      </c>
      <c r="BD137" s="22">
        <v>0</v>
      </c>
      <c r="BE137" s="22">
        <v>1078534</v>
      </c>
      <c r="BF137" s="22">
        <v>0</v>
      </c>
      <c r="BG137" s="22">
        <v>2783992</v>
      </c>
      <c r="BH137" s="22">
        <v>1686609</v>
      </c>
      <c r="BI137" s="22">
        <v>926834</v>
      </c>
      <c r="BJ137" s="22">
        <v>0</v>
      </c>
      <c r="BK137" s="22">
        <v>1053329</v>
      </c>
      <c r="BL137" s="22">
        <v>503705</v>
      </c>
      <c r="BM137" s="22">
        <v>42809</v>
      </c>
      <c r="BN137" s="22">
        <v>82060</v>
      </c>
      <c r="BO137" s="22">
        <v>1325541</v>
      </c>
      <c r="BP137" s="22">
        <v>574471</v>
      </c>
      <c r="BQ137" s="22">
        <v>0</v>
      </c>
      <c r="BR137" s="22">
        <v>354455</v>
      </c>
      <c r="BS137" s="22">
        <v>0</v>
      </c>
      <c r="BT137" s="22">
        <v>0</v>
      </c>
      <c r="BU137" s="22">
        <v>0</v>
      </c>
      <c r="BV137" s="22">
        <v>5424359</v>
      </c>
      <c r="BW137" s="22">
        <v>428255</v>
      </c>
      <c r="BX137" s="22">
        <v>0</v>
      </c>
      <c r="BY137" s="22">
        <v>28282</v>
      </c>
      <c r="BZ137" s="22">
        <v>0</v>
      </c>
      <c r="CA137" s="22">
        <v>0</v>
      </c>
      <c r="CB137" s="22">
        <v>0</v>
      </c>
      <c r="CC137" s="22">
        <v>34592011</v>
      </c>
      <c r="CD137" s="22">
        <v>31761622</v>
      </c>
    </row>
    <row r="138" spans="1:8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18791495</v>
      </c>
      <c r="F138" s="22">
        <v>0</v>
      </c>
      <c r="G138" s="22">
        <v>299781</v>
      </c>
      <c r="H138" s="22">
        <v>0</v>
      </c>
      <c r="I138" s="22">
        <v>1311886</v>
      </c>
      <c r="J138" s="22">
        <v>1657406</v>
      </c>
      <c r="K138" s="22">
        <v>0</v>
      </c>
      <c r="L138" s="22">
        <v>0</v>
      </c>
      <c r="M138" s="22">
        <v>134327</v>
      </c>
      <c r="N138" s="22">
        <v>0</v>
      </c>
      <c r="O138" s="22">
        <v>0</v>
      </c>
      <c r="P138" s="22">
        <v>1481</v>
      </c>
      <c r="Q138" s="22">
        <v>0</v>
      </c>
      <c r="R138" s="22">
        <v>71114</v>
      </c>
      <c r="S138" s="22">
        <v>0</v>
      </c>
      <c r="T138" s="22">
        <v>600</v>
      </c>
      <c r="U138" s="22">
        <v>2783011</v>
      </c>
      <c r="V138" s="22">
        <v>1041317</v>
      </c>
      <c r="W138" s="22">
        <v>1413976</v>
      </c>
      <c r="X138" s="22">
        <v>0</v>
      </c>
      <c r="Y138" s="22">
        <v>1056125</v>
      </c>
      <c r="Z138" s="22">
        <v>0</v>
      </c>
      <c r="AA138" s="22">
        <v>25167</v>
      </c>
      <c r="AB138" s="22">
        <v>121263</v>
      </c>
      <c r="AC138" s="22">
        <v>180097</v>
      </c>
      <c r="AD138" s="22">
        <v>557</v>
      </c>
      <c r="AE138" s="22">
        <v>145996</v>
      </c>
      <c r="AF138" s="22">
        <v>13649</v>
      </c>
      <c r="AG138" s="22">
        <v>604973</v>
      </c>
      <c r="AH138" s="22">
        <v>0</v>
      </c>
      <c r="AI138" s="22">
        <v>0</v>
      </c>
      <c r="AJ138" s="22">
        <v>1045288</v>
      </c>
      <c r="AK138" s="22">
        <v>147944</v>
      </c>
      <c r="AL138" s="22">
        <v>0</v>
      </c>
      <c r="AM138" s="22">
        <v>110525</v>
      </c>
      <c r="AN138" s="22">
        <v>0</v>
      </c>
      <c r="AO138" s="22">
        <v>0</v>
      </c>
      <c r="AP138" s="22">
        <v>0</v>
      </c>
      <c r="AQ138" s="22">
        <v>30957978</v>
      </c>
      <c r="AR138" s="22">
        <v>549910</v>
      </c>
      <c r="AS138" s="22">
        <v>2776597</v>
      </c>
      <c r="AT138" s="22">
        <v>275218</v>
      </c>
      <c r="AU138" s="22">
        <v>3245839</v>
      </c>
      <c r="AV138" s="22">
        <v>1631223</v>
      </c>
      <c r="AW138" s="22">
        <v>4815</v>
      </c>
      <c r="AX138" s="22">
        <v>0</v>
      </c>
      <c r="AY138" s="22">
        <v>283592</v>
      </c>
      <c r="AZ138" s="22">
        <v>0</v>
      </c>
      <c r="BA138" s="22">
        <v>1252634</v>
      </c>
      <c r="BB138" s="22">
        <v>2884435</v>
      </c>
      <c r="BC138" s="22">
        <v>0</v>
      </c>
      <c r="BD138" s="22">
        <v>386556</v>
      </c>
      <c r="BE138" s="22">
        <v>187178</v>
      </c>
      <c r="BF138" s="22">
        <v>7783</v>
      </c>
      <c r="BG138" s="22">
        <v>1545414</v>
      </c>
      <c r="BH138" s="22">
        <v>293678</v>
      </c>
      <c r="BI138" s="22">
        <v>1759263</v>
      </c>
      <c r="BJ138" s="22">
        <v>0</v>
      </c>
      <c r="BK138" s="22">
        <v>1543404</v>
      </c>
      <c r="BL138" s="22">
        <v>0</v>
      </c>
      <c r="BM138" s="22">
        <v>17096</v>
      </c>
      <c r="BN138" s="22">
        <v>0</v>
      </c>
      <c r="BO138" s="22">
        <v>2561976</v>
      </c>
      <c r="BP138" s="22">
        <v>304611</v>
      </c>
      <c r="BQ138" s="22">
        <v>96198</v>
      </c>
      <c r="BR138" s="22">
        <v>48531</v>
      </c>
      <c r="BS138" s="22">
        <v>14372</v>
      </c>
      <c r="BT138" s="22">
        <v>0</v>
      </c>
      <c r="BU138" s="22">
        <v>0</v>
      </c>
      <c r="BV138" s="22">
        <v>5143869</v>
      </c>
      <c r="BW138" s="22">
        <v>1039183</v>
      </c>
      <c r="BX138" s="22">
        <v>0</v>
      </c>
      <c r="BY138" s="22">
        <v>0</v>
      </c>
      <c r="BZ138" s="22">
        <v>0</v>
      </c>
      <c r="CA138" s="22">
        <v>0</v>
      </c>
      <c r="CB138" s="22">
        <v>0</v>
      </c>
      <c r="CC138" s="22">
        <v>27853375</v>
      </c>
      <c r="CD138" s="22">
        <v>3104603</v>
      </c>
    </row>
    <row r="139" spans="1:8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7449763</v>
      </c>
      <c r="F139" s="22">
        <v>0</v>
      </c>
      <c r="G139" s="22">
        <v>4825518</v>
      </c>
      <c r="H139" s="22">
        <v>110859</v>
      </c>
      <c r="I139" s="22">
        <v>443243</v>
      </c>
      <c r="J139" s="22">
        <v>173234</v>
      </c>
      <c r="K139" s="22">
        <v>0</v>
      </c>
      <c r="L139" s="22">
        <v>0</v>
      </c>
      <c r="M139" s="22">
        <v>68818</v>
      </c>
      <c r="N139" s="22">
        <v>0</v>
      </c>
      <c r="O139" s="22">
        <v>0</v>
      </c>
      <c r="P139" s="22">
        <v>2007343</v>
      </c>
      <c r="Q139" s="22">
        <v>0</v>
      </c>
      <c r="R139" s="22">
        <v>49101</v>
      </c>
      <c r="S139" s="22">
        <v>0</v>
      </c>
      <c r="T139" s="22">
        <v>0</v>
      </c>
      <c r="U139" s="22">
        <v>2261568</v>
      </c>
      <c r="V139" s="22">
        <v>3021828</v>
      </c>
      <c r="W139" s="22">
        <v>830683</v>
      </c>
      <c r="X139" s="22">
        <v>0</v>
      </c>
      <c r="Y139" s="22">
        <v>264620</v>
      </c>
      <c r="Z139" s="22">
        <v>0</v>
      </c>
      <c r="AA139" s="22">
        <v>67820</v>
      </c>
      <c r="AB139" s="22">
        <v>0</v>
      </c>
      <c r="AC139" s="22">
        <v>196089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965797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15700</v>
      </c>
      <c r="AQ139" s="22">
        <v>22751984</v>
      </c>
      <c r="AR139" s="22">
        <v>274274</v>
      </c>
      <c r="AS139" s="22">
        <v>1590867</v>
      </c>
      <c r="AT139" s="22">
        <v>0</v>
      </c>
      <c r="AU139" s="22">
        <v>1638078</v>
      </c>
      <c r="AV139" s="22">
        <v>503704</v>
      </c>
      <c r="AW139" s="22">
        <v>16002</v>
      </c>
      <c r="AX139" s="22">
        <v>6000</v>
      </c>
      <c r="AY139" s="22">
        <v>173904</v>
      </c>
      <c r="AZ139" s="22">
        <v>0</v>
      </c>
      <c r="BA139" s="22">
        <v>68056</v>
      </c>
      <c r="BB139" s="22">
        <v>3911550</v>
      </c>
      <c r="BC139" s="22">
        <v>0</v>
      </c>
      <c r="BD139" s="22">
        <v>0</v>
      </c>
      <c r="BE139" s="22">
        <v>78856</v>
      </c>
      <c r="BF139" s="22">
        <v>0</v>
      </c>
      <c r="BG139" s="22">
        <v>2647283</v>
      </c>
      <c r="BH139" s="22">
        <v>2329460</v>
      </c>
      <c r="BI139" s="22">
        <v>815129</v>
      </c>
      <c r="BJ139" s="22">
        <v>0</v>
      </c>
      <c r="BK139" s="22">
        <v>316376</v>
      </c>
      <c r="BL139" s="22">
        <v>0</v>
      </c>
      <c r="BM139" s="22">
        <v>63908</v>
      </c>
      <c r="BN139" s="22">
        <v>0</v>
      </c>
      <c r="BO139" s="22">
        <v>222898</v>
      </c>
      <c r="BP139" s="22">
        <v>0</v>
      </c>
      <c r="BQ139" s="22">
        <v>151170</v>
      </c>
      <c r="BR139" s="22">
        <v>0</v>
      </c>
      <c r="BS139" s="22">
        <v>0</v>
      </c>
      <c r="BT139" s="22">
        <v>0</v>
      </c>
      <c r="BU139" s="22">
        <v>0</v>
      </c>
      <c r="BV139" s="22">
        <v>3058784</v>
      </c>
      <c r="BW139" s="22">
        <v>343987</v>
      </c>
      <c r="BX139" s="22">
        <v>0</v>
      </c>
      <c r="BY139" s="22">
        <v>203719</v>
      </c>
      <c r="BZ139" s="22">
        <v>0</v>
      </c>
      <c r="CA139" s="22">
        <v>0</v>
      </c>
      <c r="CB139" s="22">
        <v>0</v>
      </c>
      <c r="CC139" s="22">
        <v>18414005</v>
      </c>
      <c r="CD139" s="22">
        <v>4337979</v>
      </c>
    </row>
    <row r="140" spans="1:8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1126524</v>
      </c>
      <c r="F140" s="22">
        <v>0</v>
      </c>
      <c r="G140" s="22">
        <v>166553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5410</v>
      </c>
      <c r="N140" s="22">
        <v>0</v>
      </c>
      <c r="O140" s="22">
        <v>68159</v>
      </c>
      <c r="P140" s="22">
        <v>452087</v>
      </c>
      <c r="Q140" s="22">
        <v>0</v>
      </c>
      <c r="R140" s="22">
        <v>0</v>
      </c>
      <c r="S140" s="22">
        <v>0</v>
      </c>
      <c r="T140" s="22">
        <v>0</v>
      </c>
      <c r="U140" s="22">
        <v>372841</v>
      </c>
      <c r="V140" s="22">
        <v>140953</v>
      </c>
      <c r="W140" s="22">
        <v>87294</v>
      </c>
      <c r="X140" s="22">
        <v>0</v>
      </c>
      <c r="Y140" s="22">
        <v>34172</v>
      </c>
      <c r="Z140" s="22">
        <v>0</v>
      </c>
      <c r="AA140" s="22">
        <v>1500</v>
      </c>
      <c r="AB140" s="22">
        <v>0</v>
      </c>
      <c r="AC140" s="22">
        <v>66274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181587</v>
      </c>
      <c r="AK140" s="22">
        <v>24528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2727882</v>
      </c>
      <c r="AR140" s="22">
        <v>64028</v>
      </c>
      <c r="AS140" s="22">
        <v>509063</v>
      </c>
      <c r="AT140" s="22">
        <v>0</v>
      </c>
      <c r="AU140" s="22">
        <v>0</v>
      </c>
      <c r="AV140" s="22">
        <v>100981</v>
      </c>
      <c r="AW140" s="22">
        <v>205</v>
      </c>
      <c r="AX140" s="22">
        <v>0</v>
      </c>
      <c r="AY140" s="22">
        <v>9953</v>
      </c>
      <c r="AZ140" s="22">
        <v>0</v>
      </c>
      <c r="BA140" s="22">
        <v>266944</v>
      </c>
      <c r="BB140" s="22">
        <v>241430</v>
      </c>
      <c r="BC140" s="22">
        <v>0</v>
      </c>
      <c r="BD140" s="22">
        <v>0</v>
      </c>
      <c r="BE140" s="22">
        <v>0</v>
      </c>
      <c r="BF140" s="22">
        <v>0</v>
      </c>
      <c r="BG140" s="22">
        <v>601421</v>
      </c>
      <c r="BH140" s="22">
        <v>81870</v>
      </c>
      <c r="BI140" s="22">
        <v>119648</v>
      </c>
      <c r="BJ140" s="22">
        <v>0</v>
      </c>
      <c r="BK140" s="22">
        <v>49728</v>
      </c>
      <c r="BL140" s="22">
        <v>0</v>
      </c>
      <c r="BM140" s="22">
        <v>0</v>
      </c>
      <c r="BN140" s="22">
        <v>0</v>
      </c>
      <c r="BO140" s="22">
        <v>81391</v>
      </c>
      <c r="BP140" s="22">
        <v>0</v>
      </c>
      <c r="BQ140" s="22">
        <v>59915</v>
      </c>
      <c r="BR140" s="22">
        <v>0</v>
      </c>
      <c r="BS140" s="22">
        <v>0</v>
      </c>
      <c r="BT140" s="22">
        <v>0</v>
      </c>
      <c r="BU140" s="22">
        <v>0</v>
      </c>
      <c r="BV140" s="22">
        <v>223414</v>
      </c>
      <c r="BW140" s="22">
        <v>139384</v>
      </c>
      <c r="BX140" s="22">
        <v>0</v>
      </c>
      <c r="BY140" s="22">
        <v>0</v>
      </c>
      <c r="BZ140" s="22">
        <v>0</v>
      </c>
      <c r="CA140" s="22">
        <v>0</v>
      </c>
      <c r="CB140" s="22">
        <v>0</v>
      </c>
      <c r="CC140" s="22">
        <v>2549375</v>
      </c>
      <c r="CD140" s="22">
        <v>178507</v>
      </c>
    </row>
    <row r="141" spans="1:8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1273838</v>
      </c>
      <c r="F141" s="22">
        <v>0</v>
      </c>
      <c r="G141" s="22">
        <v>8664</v>
      </c>
      <c r="H141" s="22">
        <v>0</v>
      </c>
      <c r="I141" s="22">
        <v>0</v>
      </c>
      <c r="J141" s="22">
        <v>58213</v>
      </c>
      <c r="K141" s="22">
        <v>0</v>
      </c>
      <c r="L141" s="22">
        <v>0</v>
      </c>
      <c r="M141" s="22">
        <v>5600</v>
      </c>
      <c r="N141" s="22">
        <v>0</v>
      </c>
      <c r="O141" s="22">
        <v>524</v>
      </c>
      <c r="P141" s="22">
        <v>504780</v>
      </c>
      <c r="Q141" s="22">
        <v>0</v>
      </c>
      <c r="R141" s="22">
        <v>0</v>
      </c>
      <c r="S141" s="22">
        <v>0</v>
      </c>
      <c r="T141" s="22">
        <v>0</v>
      </c>
      <c r="U141" s="22">
        <v>272399</v>
      </c>
      <c r="V141" s="22">
        <v>476398</v>
      </c>
      <c r="W141" s="22">
        <v>166580</v>
      </c>
      <c r="X141" s="22">
        <v>0</v>
      </c>
      <c r="Y141" s="22">
        <v>0</v>
      </c>
      <c r="Z141" s="22">
        <v>0</v>
      </c>
      <c r="AA141" s="22">
        <v>4595</v>
      </c>
      <c r="AB141" s="22">
        <v>0</v>
      </c>
      <c r="AC141" s="22">
        <v>1912</v>
      </c>
      <c r="AD141" s="22">
        <v>0</v>
      </c>
      <c r="AE141" s="22">
        <v>16342</v>
      </c>
      <c r="AF141" s="22">
        <v>0</v>
      </c>
      <c r="AG141" s="22">
        <v>0</v>
      </c>
      <c r="AH141" s="22">
        <v>0</v>
      </c>
      <c r="AI141" s="22">
        <v>72264</v>
      </c>
      <c r="AJ141" s="22">
        <v>36823</v>
      </c>
      <c r="AK141" s="22">
        <v>1500</v>
      </c>
      <c r="AL141" s="22">
        <v>0</v>
      </c>
      <c r="AM141" s="22">
        <v>0</v>
      </c>
      <c r="AN141" s="22">
        <v>653599</v>
      </c>
      <c r="AO141" s="22">
        <v>0</v>
      </c>
      <c r="AP141" s="22">
        <v>0</v>
      </c>
      <c r="AQ141" s="22">
        <v>3554031</v>
      </c>
      <c r="AR141" s="22">
        <v>86900</v>
      </c>
      <c r="AS141" s="22">
        <v>350692</v>
      </c>
      <c r="AT141" s="22">
        <v>0</v>
      </c>
      <c r="AU141" s="22">
        <v>0</v>
      </c>
      <c r="AV141" s="22">
        <v>104121</v>
      </c>
      <c r="AW141" s="22">
        <v>0</v>
      </c>
      <c r="AX141" s="22">
        <v>0</v>
      </c>
      <c r="AY141" s="22">
        <v>16148</v>
      </c>
      <c r="AZ141" s="22">
        <v>0</v>
      </c>
      <c r="BA141" s="22">
        <v>83598</v>
      </c>
      <c r="BB141" s="22">
        <v>635153</v>
      </c>
      <c r="BC141" s="22">
        <v>0</v>
      </c>
      <c r="BD141" s="22">
        <v>0</v>
      </c>
      <c r="BE141" s="22">
        <v>365</v>
      </c>
      <c r="BF141" s="22">
        <v>0</v>
      </c>
      <c r="BG141" s="22">
        <v>227569</v>
      </c>
      <c r="BH141" s="22">
        <v>156690</v>
      </c>
      <c r="BI141" s="22">
        <v>172048</v>
      </c>
      <c r="BJ141" s="22">
        <v>0</v>
      </c>
      <c r="BK141" s="22">
        <v>14469</v>
      </c>
      <c r="BL141" s="22">
        <v>0</v>
      </c>
      <c r="BM141" s="22">
        <v>13277</v>
      </c>
      <c r="BN141" s="22">
        <v>0</v>
      </c>
      <c r="BO141" s="22">
        <v>53106</v>
      </c>
      <c r="BP141" s="22">
        <v>0</v>
      </c>
      <c r="BQ141" s="22">
        <v>20739</v>
      </c>
      <c r="BR141" s="22">
        <v>0</v>
      </c>
      <c r="BS141" s="22">
        <v>0</v>
      </c>
      <c r="BT141" s="22">
        <v>0</v>
      </c>
      <c r="BU141" s="22">
        <v>342600</v>
      </c>
      <c r="BV141" s="22">
        <v>87498</v>
      </c>
      <c r="BW141" s="22">
        <v>36961</v>
      </c>
      <c r="BX141" s="22">
        <v>0</v>
      </c>
      <c r="BY141" s="22">
        <v>0</v>
      </c>
      <c r="BZ141" s="22">
        <v>518304</v>
      </c>
      <c r="CA141" s="22">
        <v>0</v>
      </c>
      <c r="CB141" s="22">
        <v>0</v>
      </c>
      <c r="CC141" s="22">
        <v>2920238</v>
      </c>
      <c r="CD141" s="22">
        <v>633793</v>
      </c>
    </row>
    <row r="142" spans="1:8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2233545</v>
      </c>
      <c r="F142" s="22">
        <v>0</v>
      </c>
      <c r="G142" s="22">
        <v>24203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1655</v>
      </c>
      <c r="N142" s="22">
        <v>0</v>
      </c>
      <c r="O142" s="22">
        <v>0</v>
      </c>
      <c r="P142" s="22">
        <v>563486</v>
      </c>
      <c r="Q142" s="22">
        <v>0</v>
      </c>
      <c r="R142" s="22">
        <v>0</v>
      </c>
      <c r="S142" s="22">
        <v>0</v>
      </c>
      <c r="T142" s="22">
        <v>0</v>
      </c>
      <c r="U142" s="22">
        <v>636392</v>
      </c>
      <c r="V142" s="22">
        <v>317099</v>
      </c>
      <c r="W142" s="22">
        <v>329329</v>
      </c>
      <c r="X142" s="22">
        <v>0</v>
      </c>
      <c r="Y142" s="22">
        <v>45266</v>
      </c>
      <c r="Z142" s="22">
        <v>0</v>
      </c>
      <c r="AA142" s="22">
        <v>2400</v>
      </c>
      <c r="AB142" s="22">
        <v>0</v>
      </c>
      <c r="AC142" s="22">
        <v>0</v>
      </c>
      <c r="AD142" s="22">
        <v>0</v>
      </c>
      <c r="AE142" s="22">
        <v>227301</v>
      </c>
      <c r="AF142" s="22">
        <v>0</v>
      </c>
      <c r="AG142" s="22">
        <v>0</v>
      </c>
      <c r="AH142" s="22">
        <v>0</v>
      </c>
      <c r="AI142" s="22">
        <v>0</v>
      </c>
      <c r="AJ142" s="22">
        <v>305573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4686249</v>
      </c>
      <c r="AR142" s="22">
        <v>125708</v>
      </c>
      <c r="AS142" s="22">
        <v>570044</v>
      </c>
      <c r="AT142" s="22">
        <v>0</v>
      </c>
      <c r="AU142" s="22">
        <v>0</v>
      </c>
      <c r="AV142" s="22">
        <v>47793</v>
      </c>
      <c r="AW142" s="22">
        <v>467</v>
      </c>
      <c r="AX142" s="22">
        <v>0</v>
      </c>
      <c r="AY142" s="22">
        <v>12066</v>
      </c>
      <c r="AZ142" s="22">
        <v>0</v>
      </c>
      <c r="BA142" s="22">
        <v>515211</v>
      </c>
      <c r="BB142" s="22">
        <v>629895</v>
      </c>
      <c r="BC142" s="22">
        <v>0</v>
      </c>
      <c r="BD142" s="22">
        <v>0</v>
      </c>
      <c r="BE142" s="22">
        <v>686</v>
      </c>
      <c r="BF142" s="22">
        <v>0</v>
      </c>
      <c r="BG142" s="22">
        <v>555259</v>
      </c>
      <c r="BH142" s="22">
        <v>178019</v>
      </c>
      <c r="BI142" s="22">
        <v>367428</v>
      </c>
      <c r="BJ142" s="22">
        <v>0</v>
      </c>
      <c r="BK142" s="22">
        <v>60047</v>
      </c>
      <c r="BL142" s="22">
        <v>0</v>
      </c>
      <c r="BM142" s="22">
        <v>5600</v>
      </c>
      <c r="BN142" s="22">
        <v>0</v>
      </c>
      <c r="BO142" s="22">
        <v>0</v>
      </c>
      <c r="BP142" s="22">
        <v>0</v>
      </c>
      <c r="BQ142" s="22">
        <v>52107</v>
      </c>
      <c r="BR142" s="22">
        <v>0</v>
      </c>
      <c r="BS142" s="22">
        <v>0</v>
      </c>
      <c r="BT142" s="22">
        <v>41874</v>
      </c>
      <c r="BU142" s="22">
        <v>0</v>
      </c>
      <c r="BV142" s="22">
        <v>789663</v>
      </c>
      <c r="BW142" s="22">
        <v>0</v>
      </c>
      <c r="BX142" s="22">
        <v>0</v>
      </c>
      <c r="BY142" s="22">
        <v>22245</v>
      </c>
      <c r="BZ142" s="22">
        <v>0</v>
      </c>
      <c r="CA142" s="22">
        <v>0</v>
      </c>
      <c r="CB142" s="22">
        <v>-14089</v>
      </c>
      <c r="CC142" s="22">
        <v>3960023</v>
      </c>
      <c r="CD142" s="22">
        <v>726226</v>
      </c>
    </row>
    <row r="143" spans="1:8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1186383</v>
      </c>
      <c r="F143" s="22">
        <v>0</v>
      </c>
      <c r="G143" s="22">
        <v>121281</v>
      </c>
      <c r="H143" s="22">
        <v>0</v>
      </c>
      <c r="I143" s="22">
        <v>0</v>
      </c>
      <c r="J143" s="22">
        <v>28671</v>
      </c>
      <c r="K143" s="22">
        <v>0</v>
      </c>
      <c r="L143" s="22">
        <v>0</v>
      </c>
      <c r="M143" s="22">
        <v>7677</v>
      </c>
      <c r="N143" s="22">
        <v>0</v>
      </c>
      <c r="O143" s="22">
        <v>0</v>
      </c>
      <c r="P143" s="22">
        <v>262326</v>
      </c>
      <c r="Q143" s="22">
        <v>0</v>
      </c>
      <c r="R143" s="22">
        <v>0</v>
      </c>
      <c r="S143" s="22">
        <v>0</v>
      </c>
      <c r="T143" s="22">
        <v>0</v>
      </c>
      <c r="U143" s="22">
        <v>401401</v>
      </c>
      <c r="V143" s="22">
        <v>316641</v>
      </c>
      <c r="W143" s="22">
        <v>125317</v>
      </c>
      <c r="X143" s="22">
        <v>0</v>
      </c>
      <c r="Y143" s="22">
        <v>32334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11999</v>
      </c>
      <c r="AJ143" s="22">
        <v>283263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2777293</v>
      </c>
      <c r="AR143" s="22">
        <v>96127</v>
      </c>
      <c r="AS143" s="22">
        <v>603036</v>
      </c>
      <c r="AT143" s="22">
        <v>0</v>
      </c>
      <c r="AU143" s="22">
        <v>0</v>
      </c>
      <c r="AV143" s="22">
        <v>64156</v>
      </c>
      <c r="AW143" s="22">
        <v>2904</v>
      </c>
      <c r="AX143" s="22">
        <v>0</v>
      </c>
      <c r="AY143" s="22">
        <v>28643</v>
      </c>
      <c r="AZ143" s="22">
        <v>0</v>
      </c>
      <c r="BA143" s="22">
        <v>78004</v>
      </c>
      <c r="BB143" s="22">
        <v>497251</v>
      </c>
      <c r="BC143" s="22">
        <v>0</v>
      </c>
      <c r="BD143" s="22">
        <v>0</v>
      </c>
      <c r="BE143" s="22">
        <v>0</v>
      </c>
      <c r="BF143" s="22">
        <v>0</v>
      </c>
      <c r="BG143" s="22">
        <v>388560</v>
      </c>
      <c r="BH143" s="22">
        <v>79629</v>
      </c>
      <c r="BI143" s="22">
        <v>100095</v>
      </c>
      <c r="BJ143" s="22">
        <v>0</v>
      </c>
      <c r="BK143" s="22">
        <v>43137</v>
      </c>
      <c r="BL143" s="22">
        <v>0</v>
      </c>
      <c r="BM143" s="22">
        <v>0</v>
      </c>
      <c r="BN143" s="22">
        <v>31601</v>
      </c>
      <c r="BO143" s="22">
        <v>14474</v>
      </c>
      <c r="BP143" s="22">
        <v>0</v>
      </c>
      <c r="BQ143" s="22">
        <v>0</v>
      </c>
      <c r="BR143" s="22">
        <v>0</v>
      </c>
      <c r="BS143" s="22">
        <v>0</v>
      </c>
      <c r="BT143" s="22">
        <v>0</v>
      </c>
      <c r="BU143" s="22">
        <v>48980</v>
      </c>
      <c r="BV143" s="22">
        <v>433635</v>
      </c>
      <c r="BW143" s="22">
        <v>20000</v>
      </c>
      <c r="BX143" s="22">
        <v>0</v>
      </c>
      <c r="BY143" s="22">
        <v>0</v>
      </c>
      <c r="BZ143" s="22">
        <v>0</v>
      </c>
      <c r="CA143" s="22">
        <v>0</v>
      </c>
      <c r="CB143" s="22">
        <v>0</v>
      </c>
      <c r="CC143" s="22">
        <v>2530232</v>
      </c>
      <c r="CD143" s="22">
        <v>247061</v>
      </c>
    </row>
    <row r="144" spans="1:8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1597033</v>
      </c>
      <c r="F144" s="22">
        <v>0</v>
      </c>
      <c r="G144" s="22">
        <v>240000</v>
      </c>
      <c r="H144" s="22">
        <v>0</v>
      </c>
      <c r="I144" s="22">
        <v>0</v>
      </c>
      <c r="J144" s="22">
        <v>500</v>
      </c>
      <c r="K144" s="22">
        <v>0</v>
      </c>
      <c r="L144" s="22">
        <v>0</v>
      </c>
      <c r="M144" s="22">
        <v>32508</v>
      </c>
      <c r="N144" s="22">
        <v>0</v>
      </c>
      <c r="O144" s="22">
        <v>0</v>
      </c>
      <c r="P144" s="22">
        <v>222174</v>
      </c>
      <c r="Q144" s="22">
        <v>0</v>
      </c>
      <c r="R144" s="22">
        <v>0</v>
      </c>
      <c r="S144" s="22">
        <v>1735419</v>
      </c>
      <c r="T144" s="22">
        <v>0</v>
      </c>
      <c r="U144" s="22">
        <v>671832</v>
      </c>
      <c r="V144" s="22">
        <v>213072</v>
      </c>
      <c r="W144" s="22">
        <v>153846</v>
      </c>
      <c r="X144" s="22">
        <v>0</v>
      </c>
      <c r="Y144" s="22">
        <v>150980</v>
      </c>
      <c r="Z144" s="22">
        <v>0</v>
      </c>
      <c r="AA144" s="22">
        <v>33390</v>
      </c>
      <c r="AB144" s="22">
        <v>0</v>
      </c>
      <c r="AC144" s="22">
        <v>0</v>
      </c>
      <c r="AD144" s="22">
        <v>0</v>
      </c>
      <c r="AE144" s="22">
        <v>57919</v>
      </c>
      <c r="AF144" s="22">
        <v>0</v>
      </c>
      <c r="AG144" s="22">
        <v>0</v>
      </c>
      <c r="AH144" s="22">
        <v>0</v>
      </c>
      <c r="AI144" s="22">
        <v>0</v>
      </c>
      <c r="AJ144" s="22">
        <v>149854</v>
      </c>
      <c r="AK144" s="22">
        <v>967534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6226061</v>
      </c>
      <c r="AR144" s="22">
        <v>129657</v>
      </c>
      <c r="AS144" s="22">
        <v>585500</v>
      </c>
      <c r="AT144" s="22">
        <v>0</v>
      </c>
      <c r="AU144" s="22">
        <v>0</v>
      </c>
      <c r="AV144" s="22">
        <v>77868</v>
      </c>
      <c r="AW144" s="22">
        <v>0</v>
      </c>
      <c r="AX144" s="22">
        <v>0</v>
      </c>
      <c r="AY144" s="22">
        <v>46194</v>
      </c>
      <c r="AZ144" s="22">
        <v>0</v>
      </c>
      <c r="BA144" s="22">
        <v>334400</v>
      </c>
      <c r="BB144" s="22">
        <v>279193</v>
      </c>
      <c r="BC144" s="22">
        <v>0</v>
      </c>
      <c r="BD144" s="22">
        <v>0</v>
      </c>
      <c r="BE144" s="22">
        <v>5043</v>
      </c>
      <c r="BF144" s="22">
        <v>0</v>
      </c>
      <c r="BG144" s="22">
        <v>480542</v>
      </c>
      <c r="BH144" s="22">
        <v>120629</v>
      </c>
      <c r="BI144" s="22">
        <v>124322</v>
      </c>
      <c r="BJ144" s="22">
        <v>0</v>
      </c>
      <c r="BK144" s="22">
        <v>179239</v>
      </c>
      <c r="BL144" s="22">
        <v>0</v>
      </c>
      <c r="BM144" s="22">
        <v>15479</v>
      </c>
      <c r="BN144" s="22">
        <v>0</v>
      </c>
      <c r="BO144" s="22">
        <v>0</v>
      </c>
      <c r="BP144" s="22">
        <v>0</v>
      </c>
      <c r="BQ144" s="22">
        <v>1057</v>
      </c>
      <c r="BR144" s="22">
        <v>0</v>
      </c>
      <c r="BS144" s="22">
        <v>0</v>
      </c>
      <c r="BT144" s="22">
        <v>0</v>
      </c>
      <c r="BU144" s="22">
        <v>0</v>
      </c>
      <c r="BV144" s="22">
        <v>513003</v>
      </c>
      <c r="BW144" s="22">
        <v>77359</v>
      </c>
      <c r="BX144" s="22">
        <v>0</v>
      </c>
      <c r="BY144" s="22">
        <v>0</v>
      </c>
      <c r="BZ144" s="22">
        <v>0</v>
      </c>
      <c r="CA144" s="22">
        <v>0</v>
      </c>
      <c r="CB144" s="22">
        <v>628611</v>
      </c>
      <c r="CC144" s="22">
        <v>3598096</v>
      </c>
      <c r="CD144" s="22">
        <v>2627965</v>
      </c>
    </row>
    <row r="145" spans="1:8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1595162</v>
      </c>
      <c r="F145" s="22">
        <v>0</v>
      </c>
      <c r="G145" s="22">
        <v>47728</v>
      </c>
      <c r="H145" s="22">
        <v>0</v>
      </c>
      <c r="I145" s="22">
        <v>0</v>
      </c>
      <c r="J145" s="22">
        <v>84938</v>
      </c>
      <c r="K145" s="22">
        <v>0</v>
      </c>
      <c r="L145" s="22">
        <v>0</v>
      </c>
      <c r="M145" s="22">
        <v>13989</v>
      </c>
      <c r="N145" s="22">
        <v>0</v>
      </c>
      <c r="O145" s="22">
        <v>0</v>
      </c>
      <c r="P145" s="22">
        <v>6987</v>
      </c>
      <c r="Q145" s="22">
        <v>0</v>
      </c>
      <c r="R145" s="22">
        <v>0</v>
      </c>
      <c r="S145" s="22">
        <v>0</v>
      </c>
      <c r="T145" s="22">
        <v>0</v>
      </c>
      <c r="U145" s="22">
        <v>867134</v>
      </c>
      <c r="V145" s="22">
        <v>170408</v>
      </c>
      <c r="W145" s="22">
        <v>122098</v>
      </c>
      <c r="X145" s="22">
        <v>0</v>
      </c>
      <c r="Y145" s="22">
        <v>153401</v>
      </c>
      <c r="Z145" s="22">
        <v>0</v>
      </c>
      <c r="AA145" s="22">
        <v>5000</v>
      </c>
      <c r="AB145" s="22">
        <v>0</v>
      </c>
      <c r="AC145" s="22">
        <v>0</v>
      </c>
      <c r="AD145" s="22">
        <v>0</v>
      </c>
      <c r="AE145" s="22">
        <v>7425</v>
      </c>
      <c r="AF145" s="22">
        <v>0</v>
      </c>
      <c r="AG145" s="22">
        <v>0</v>
      </c>
      <c r="AH145" s="22">
        <v>0</v>
      </c>
      <c r="AI145" s="22">
        <v>0</v>
      </c>
      <c r="AJ145" s="22">
        <v>277987</v>
      </c>
      <c r="AK145" s="22">
        <v>166587</v>
      </c>
      <c r="AL145" s="22">
        <v>0</v>
      </c>
      <c r="AM145" s="22">
        <v>0</v>
      </c>
      <c r="AN145" s="22">
        <v>893379</v>
      </c>
      <c r="AO145" s="22">
        <v>0</v>
      </c>
      <c r="AP145" s="22">
        <v>0</v>
      </c>
      <c r="AQ145" s="22">
        <v>4412223</v>
      </c>
      <c r="AR145" s="22">
        <v>104518</v>
      </c>
      <c r="AS145" s="22">
        <v>716150</v>
      </c>
      <c r="AT145" s="22">
        <v>0</v>
      </c>
      <c r="AU145" s="22">
        <v>0</v>
      </c>
      <c r="AV145" s="22">
        <v>303395</v>
      </c>
      <c r="AW145" s="22">
        <v>0</v>
      </c>
      <c r="AX145" s="22">
        <v>12000</v>
      </c>
      <c r="AY145" s="22">
        <v>56518</v>
      </c>
      <c r="AZ145" s="22">
        <v>0</v>
      </c>
      <c r="BA145" s="22">
        <v>180239</v>
      </c>
      <c r="BB145" s="22">
        <v>642072</v>
      </c>
      <c r="BC145" s="22">
        <v>0</v>
      </c>
      <c r="BD145" s="22">
        <v>0</v>
      </c>
      <c r="BE145" s="22">
        <v>23520</v>
      </c>
      <c r="BF145" s="22">
        <v>3414</v>
      </c>
      <c r="BG145" s="22">
        <v>1302001</v>
      </c>
      <c r="BH145" s="22">
        <v>235406</v>
      </c>
      <c r="BI145" s="22">
        <v>94155</v>
      </c>
      <c r="BJ145" s="22">
        <v>0</v>
      </c>
      <c r="BK145" s="22">
        <v>140902</v>
      </c>
      <c r="BL145" s="22">
        <v>0</v>
      </c>
      <c r="BM145" s="22">
        <v>2684</v>
      </c>
      <c r="BN145" s="22">
        <v>0</v>
      </c>
      <c r="BO145" s="22">
        <v>0</v>
      </c>
      <c r="BP145" s="22">
        <v>0</v>
      </c>
      <c r="BQ145" s="22">
        <v>55565</v>
      </c>
      <c r="BR145" s="22">
        <v>0</v>
      </c>
      <c r="BS145" s="22">
        <v>0</v>
      </c>
      <c r="BT145" s="22">
        <v>0</v>
      </c>
      <c r="BU145" s="22">
        <v>0</v>
      </c>
      <c r="BV145" s="22">
        <v>478226</v>
      </c>
      <c r="BW145" s="22">
        <v>165029</v>
      </c>
      <c r="BX145" s="22">
        <v>0</v>
      </c>
      <c r="BY145" s="22">
        <v>0</v>
      </c>
      <c r="BZ145" s="22">
        <v>539800</v>
      </c>
      <c r="CA145" s="22">
        <v>0</v>
      </c>
      <c r="CB145" s="22">
        <v>0</v>
      </c>
      <c r="CC145" s="22">
        <v>5055594</v>
      </c>
      <c r="CD145" s="22">
        <v>-643371</v>
      </c>
    </row>
    <row r="146" spans="1:8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1987460</v>
      </c>
      <c r="F146" s="22">
        <v>0</v>
      </c>
      <c r="G146" s="22">
        <v>22091</v>
      </c>
      <c r="H146" s="22">
        <v>0</v>
      </c>
      <c r="I146" s="22">
        <v>0</v>
      </c>
      <c r="J146" s="22">
        <v>72897</v>
      </c>
      <c r="K146" s="22">
        <v>0</v>
      </c>
      <c r="L146" s="22">
        <v>0</v>
      </c>
      <c r="M146" s="22">
        <v>114489</v>
      </c>
      <c r="N146" s="22">
        <v>0</v>
      </c>
      <c r="O146" s="22">
        <v>0</v>
      </c>
      <c r="P146" s="22">
        <v>267102</v>
      </c>
      <c r="Q146" s="22">
        <v>0</v>
      </c>
      <c r="R146" s="22">
        <v>76214</v>
      </c>
      <c r="S146" s="22">
        <v>19557</v>
      </c>
      <c r="T146" s="22">
        <v>0</v>
      </c>
      <c r="U146" s="22">
        <v>2272105</v>
      </c>
      <c r="V146" s="22">
        <v>237639</v>
      </c>
      <c r="W146" s="22">
        <v>131860</v>
      </c>
      <c r="X146" s="22">
        <v>0</v>
      </c>
      <c r="Y146" s="22">
        <v>166888</v>
      </c>
      <c r="Z146" s="22">
        <v>0</v>
      </c>
      <c r="AA146" s="22">
        <v>10193</v>
      </c>
      <c r="AB146" s="22">
        <v>0</v>
      </c>
      <c r="AC146" s="22">
        <v>5470</v>
      </c>
      <c r="AD146" s="22">
        <v>18680</v>
      </c>
      <c r="AE146" s="22">
        <v>42845</v>
      </c>
      <c r="AF146" s="22">
        <v>0</v>
      </c>
      <c r="AG146" s="22">
        <v>0</v>
      </c>
      <c r="AH146" s="22">
        <v>0</v>
      </c>
      <c r="AI146" s="22">
        <v>0</v>
      </c>
      <c r="AJ146" s="22">
        <v>232533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5678023</v>
      </c>
      <c r="AR146" s="22">
        <v>125305</v>
      </c>
      <c r="AS146" s="22">
        <v>456135</v>
      </c>
      <c r="AT146" s="22">
        <v>0</v>
      </c>
      <c r="AU146" s="22">
        <v>0</v>
      </c>
      <c r="AV146" s="22">
        <v>161775</v>
      </c>
      <c r="AW146" s="22">
        <v>16191</v>
      </c>
      <c r="AX146" s="22">
        <v>0</v>
      </c>
      <c r="AY146" s="22">
        <v>155668</v>
      </c>
      <c r="AZ146" s="22">
        <v>0</v>
      </c>
      <c r="BA146" s="22">
        <v>0</v>
      </c>
      <c r="BB146" s="22">
        <v>961440</v>
      </c>
      <c r="BC146" s="22">
        <v>0</v>
      </c>
      <c r="BD146" s="22">
        <v>98327</v>
      </c>
      <c r="BE146" s="22">
        <v>23896</v>
      </c>
      <c r="BF146" s="22">
        <v>0</v>
      </c>
      <c r="BG146" s="22">
        <v>577765</v>
      </c>
      <c r="BH146" s="22">
        <v>181606</v>
      </c>
      <c r="BI146" s="22">
        <v>180338</v>
      </c>
      <c r="BJ146" s="22">
        <v>0</v>
      </c>
      <c r="BK146" s="22">
        <v>180190</v>
      </c>
      <c r="BL146" s="22">
        <v>0</v>
      </c>
      <c r="BM146" s="22">
        <v>38744</v>
      </c>
      <c r="BN146" s="22">
        <v>0</v>
      </c>
      <c r="BO146" s="22">
        <v>69927</v>
      </c>
      <c r="BP146" s="22">
        <v>110549</v>
      </c>
      <c r="BQ146" s="22">
        <v>43819</v>
      </c>
      <c r="BR146" s="22">
        <v>0</v>
      </c>
      <c r="BS146" s="22">
        <v>0</v>
      </c>
      <c r="BT146" s="22">
        <v>0</v>
      </c>
      <c r="BU146" s="22">
        <v>0</v>
      </c>
      <c r="BV146" s="22">
        <v>703447</v>
      </c>
      <c r="BW146" s="22">
        <v>28916</v>
      </c>
      <c r="BX146" s="22">
        <v>0</v>
      </c>
      <c r="BY146" s="22">
        <v>0</v>
      </c>
      <c r="BZ146" s="22">
        <v>0</v>
      </c>
      <c r="CA146" s="22">
        <v>0</v>
      </c>
      <c r="CB146" s="22">
        <v>0</v>
      </c>
      <c r="CC146" s="22">
        <v>4114038</v>
      </c>
      <c r="CD146" s="22">
        <v>1563985</v>
      </c>
    </row>
    <row r="147" spans="1:8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1083171</v>
      </c>
      <c r="F147" s="22">
        <v>0</v>
      </c>
      <c r="G147" s="22">
        <v>13590</v>
      </c>
      <c r="H147" s="22">
        <v>0</v>
      </c>
      <c r="I147" s="22">
        <v>0</v>
      </c>
      <c r="J147" s="22">
        <v>34894</v>
      </c>
      <c r="K147" s="22">
        <v>0</v>
      </c>
      <c r="L147" s="22">
        <v>0</v>
      </c>
      <c r="M147" s="22">
        <v>7920</v>
      </c>
      <c r="N147" s="22">
        <v>0</v>
      </c>
      <c r="O147" s="22">
        <v>0</v>
      </c>
      <c r="P147" s="22">
        <v>1324620</v>
      </c>
      <c r="Q147" s="22">
        <v>14000</v>
      </c>
      <c r="R147" s="22">
        <v>0</v>
      </c>
      <c r="S147" s="22">
        <v>0</v>
      </c>
      <c r="T147" s="22">
        <v>0</v>
      </c>
      <c r="U147" s="22">
        <v>327617</v>
      </c>
      <c r="V147" s="22">
        <v>130838</v>
      </c>
      <c r="W147" s="22">
        <v>79437</v>
      </c>
      <c r="X147" s="22">
        <v>0</v>
      </c>
      <c r="Y147" s="22">
        <v>8800</v>
      </c>
      <c r="Z147" s="22">
        <v>0</v>
      </c>
      <c r="AA147" s="22">
        <v>367</v>
      </c>
      <c r="AB147" s="22">
        <v>2880</v>
      </c>
      <c r="AC147" s="22">
        <v>0</v>
      </c>
      <c r="AD147" s="22">
        <v>17325</v>
      </c>
      <c r="AE147" s="22">
        <v>0</v>
      </c>
      <c r="AF147" s="22">
        <v>0</v>
      </c>
      <c r="AG147" s="22">
        <v>5948</v>
      </c>
      <c r="AH147" s="22">
        <v>0</v>
      </c>
      <c r="AI147" s="22">
        <v>0</v>
      </c>
      <c r="AJ147" s="22">
        <v>68749</v>
      </c>
      <c r="AK147" s="22">
        <v>7090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3127246</v>
      </c>
      <c r="AR147" s="22">
        <v>22192</v>
      </c>
      <c r="AS147" s="22">
        <v>434550</v>
      </c>
      <c r="AT147" s="22">
        <v>0</v>
      </c>
      <c r="AU147" s="22">
        <v>0</v>
      </c>
      <c r="AV147" s="22">
        <v>47624</v>
      </c>
      <c r="AW147" s="22">
        <v>0</v>
      </c>
      <c r="AX147" s="22">
        <v>0</v>
      </c>
      <c r="AY147" s="22">
        <v>9739</v>
      </c>
      <c r="AZ147" s="22">
        <v>0</v>
      </c>
      <c r="BA147" s="22">
        <v>0</v>
      </c>
      <c r="BB147" s="22">
        <v>470015</v>
      </c>
      <c r="BC147" s="22">
        <v>14685</v>
      </c>
      <c r="BD147" s="22">
        <v>0</v>
      </c>
      <c r="BE147" s="22">
        <v>0</v>
      </c>
      <c r="BF147" s="22">
        <v>0</v>
      </c>
      <c r="BG147" s="22">
        <v>386592</v>
      </c>
      <c r="BH147" s="22">
        <v>128370</v>
      </c>
      <c r="BI147" s="22">
        <v>80487</v>
      </c>
      <c r="BJ147" s="22">
        <v>0</v>
      </c>
      <c r="BK147" s="22">
        <v>12638</v>
      </c>
      <c r="BL147" s="22">
        <v>0</v>
      </c>
      <c r="BM147" s="22">
        <v>4877</v>
      </c>
      <c r="BN147" s="22">
        <v>6465</v>
      </c>
      <c r="BO147" s="22">
        <v>0</v>
      </c>
      <c r="BP147" s="22">
        <v>22533</v>
      </c>
      <c r="BQ147" s="22">
        <v>0</v>
      </c>
      <c r="BR147" s="22">
        <v>0</v>
      </c>
      <c r="BS147" s="22">
        <v>42481</v>
      </c>
      <c r="BT147" s="22">
        <v>0</v>
      </c>
      <c r="BU147" s="22">
        <v>0</v>
      </c>
      <c r="BV147" s="22">
        <v>237170</v>
      </c>
      <c r="BW147" s="22">
        <v>41873</v>
      </c>
      <c r="BX147" s="22">
        <v>0</v>
      </c>
      <c r="BY147" s="22">
        <v>0</v>
      </c>
      <c r="BZ147" s="22">
        <v>0</v>
      </c>
      <c r="CA147" s="22">
        <v>0</v>
      </c>
      <c r="CB147" s="22">
        <v>0</v>
      </c>
      <c r="CC147" s="22">
        <v>1962291</v>
      </c>
      <c r="CD147" s="22">
        <v>1164955</v>
      </c>
    </row>
    <row r="148" spans="1:8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834943</v>
      </c>
      <c r="F148" s="22">
        <v>0</v>
      </c>
      <c r="G148" s="22">
        <v>371183</v>
      </c>
      <c r="H148" s="22">
        <v>0</v>
      </c>
      <c r="I148" s="22">
        <v>0</v>
      </c>
      <c r="J148" s="22">
        <v>29574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512939</v>
      </c>
      <c r="Q148" s="22">
        <v>0</v>
      </c>
      <c r="R148" s="22">
        <v>0</v>
      </c>
      <c r="S148" s="22">
        <v>0</v>
      </c>
      <c r="T148" s="22">
        <v>0</v>
      </c>
      <c r="U148" s="22">
        <v>322802</v>
      </c>
      <c r="V148" s="22">
        <v>259153</v>
      </c>
      <c r="W148" s="22">
        <v>127242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31455</v>
      </c>
      <c r="AF148" s="22">
        <v>0</v>
      </c>
      <c r="AG148" s="22">
        <v>0</v>
      </c>
      <c r="AH148" s="22">
        <v>0</v>
      </c>
      <c r="AI148" s="22">
        <v>0</v>
      </c>
      <c r="AJ148" s="22">
        <v>49876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2539167</v>
      </c>
      <c r="AR148" s="22">
        <v>76893</v>
      </c>
      <c r="AS148" s="22">
        <v>357793</v>
      </c>
      <c r="AT148" s="22">
        <v>17100</v>
      </c>
      <c r="AU148" s="22">
        <v>0</v>
      </c>
      <c r="AV148" s="22">
        <v>53174</v>
      </c>
      <c r="AW148" s="22">
        <v>0</v>
      </c>
      <c r="AX148" s="22">
        <v>0</v>
      </c>
      <c r="AY148" s="22">
        <v>24473</v>
      </c>
      <c r="AZ148" s="22">
        <v>0</v>
      </c>
      <c r="BA148" s="22">
        <v>135245</v>
      </c>
      <c r="BB148" s="22">
        <v>181934</v>
      </c>
      <c r="BC148" s="22">
        <v>5193</v>
      </c>
      <c r="BD148" s="22">
        <v>0</v>
      </c>
      <c r="BE148" s="22">
        <v>0</v>
      </c>
      <c r="BF148" s="22">
        <v>0</v>
      </c>
      <c r="BG148" s="22">
        <v>247407</v>
      </c>
      <c r="BH148" s="22">
        <v>61678</v>
      </c>
      <c r="BI148" s="22">
        <v>104996</v>
      </c>
      <c r="BJ148" s="22">
        <v>0</v>
      </c>
      <c r="BK148" s="22">
        <v>0</v>
      </c>
      <c r="BL148" s="22">
        <v>0</v>
      </c>
      <c r="BM148" s="22">
        <v>0</v>
      </c>
      <c r="BN148" s="22">
        <v>0</v>
      </c>
      <c r="BO148" s="22">
        <v>10191</v>
      </c>
      <c r="BP148" s="22">
        <v>0</v>
      </c>
      <c r="BQ148" s="22">
        <v>0</v>
      </c>
      <c r="BR148" s="22">
        <v>0</v>
      </c>
      <c r="BS148" s="22">
        <v>0</v>
      </c>
      <c r="BT148" s="22">
        <v>0</v>
      </c>
      <c r="BU148" s="22">
        <v>0</v>
      </c>
      <c r="BV148" s="22">
        <v>209680</v>
      </c>
      <c r="BW148" s="22">
        <v>0</v>
      </c>
      <c r="BX148" s="22">
        <v>0</v>
      </c>
      <c r="BY148" s="22">
        <v>0</v>
      </c>
      <c r="BZ148" s="22">
        <v>0</v>
      </c>
      <c r="CA148" s="22">
        <v>0</v>
      </c>
      <c r="CB148" s="22">
        <v>504354</v>
      </c>
      <c r="CC148" s="22">
        <v>1990111</v>
      </c>
      <c r="CD148" s="22">
        <v>549056</v>
      </c>
    </row>
    <row r="149" spans="1:8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1705199</v>
      </c>
      <c r="F149" s="22">
        <v>0</v>
      </c>
      <c r="G149" s="22">
        <v>475672</v>
      </c>
      <c r="H149" s="22">
        <v>0</v>
      </c>
      <c r="I149" s="22">
        <v>0</v>
      </c>
      <c r="J149" s="22">
        <v>95489</v>
      </c>
      <c r="K149" s="22">
        <v>0</v>
      </c>
      <c r="L149" s="22">
        <v>0</v>
      </c>
      <c r="M149" s="22">
        <v>22518</v>
      </c>
      <c r="N149" s="22">
        <v>0</v>
      </c>
      <c r="O149" s="22">
        <v>0</v>
      </c>
      <c r="P149" s="22">
        <v>871083</v>
      </c>
      <c r="Q149" s="22">
        <v>0</v>
      </c>
      <c r="R149" s="22">
        <v>0</v>
      </c>
      <c r="S149" s="22">
        <v>0</v>
      </c>
      <c r="T149" s="22">
        <v>0</v>
      </c>
      <c r="U149" s="22">
        <v>448470</v>
      </c>
      <c r="V149" s="22">
        <v>324483</v>
      </c>
      <c r="W149" s="22">
        <v>235479</v>
      </c>
      <c r="X149" s="22">
        <v>0</v>
      </c>
      <c r="Y149" s="22">
        <v>62048</v>
      </c>
      <c r="Z149" s="22">
        <v>0</v>
      </c>
      <c r="AA149" s="22">
        <v>2950</v>
      </c>
      <c r="AB149" s="22">
        <v>0</v>
      </c>
      <c r="AC149" s="22">
        <v>41635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410669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4695695</v>
      </c>
      <c r="AR149" s="22">
        <v>107012</v>
      </c>
      <c r="AS149" s="22">
        <v>690920</v>
      </c>
      <c r="AT149" s="22">
        <v>0</v>
      </c>
      <c r="AU149" s="22">
        <v>0</v>
      </c>
      <c r="AV149" s="22">
        <v>232087</v>
      </c>
      <c r="AW149" s="22">
        <v>0</v>
      </c>
      <c r="AX149" s="22">
        <v>0</v>
      </c>
      <c r="AY149" s="22">
        <v>99975</v>
      </c>
      <c r="AZ149" s="22">
        <v>0</v>
      </c>
      <c r="BA149" s="22">
        <v>0</v>
      </c>
      <c r="BB149" s="22">
        <v>601352</v>
      </c>
      <c r="BC149" s="22">
        <v>0</v>
      </c>
      <c r="BD149" s="22">
        <v>0</v>
      </c>
      <c r="BE149" s="22">
        <v>0</v>
      </c>
      <c r="BF149" s="22">
        <v>0</v>
      </c>
      <c r="BG149" s="22">
        <v>478891</v>
      </c>
      <c r="BH149" s="22">
        <v>241999</v>
      </c>
      <c r="BI149" s="22">
        <v>159419</v>
      </c>
      <c r="BJ149" s="22">
        <v>0</v>
      </c>
      <c r="BK149" s="22">
        <v>76498</v>
      </c>
      <c r="BL149" s="22">
        <v>0</v>
      </c>
      <c r="BM149" s="22">
        <v>900</v>
      </c>
      <c r="BN149" s="22">
        <v>0</v>
      </c>
      <c r="BO149" s="22">
        <v>198590</v>
      </c>
      <c r="BP149" s="22">
        <v>0</v>
      </c>
      <c r="BQ149" s="22">
        <v>0</v>
      </c>
      <c r="BR149" s="22">
        <v>0</v>
      </c>
      <c r="BS149" s="22">
        <v>0</v>
      </c>
      <c r="BT149" s="22">
        <v>0</v>
      </c>
      <c r="BU149" s="22">
        <v>0</v>
      </c>
      <c r="BV149" s="22">
        <v>834983</v>
      </c>
      <c r="BW149" s="22">
        <v>0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3722626</v>
      </c>
      <c r="CD149" s="22">
        <v>973069</v>
      </c>
    </row>
    <row r="150" spans="1:8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13500835</v>
      </c>
      <c r="F150" s="22">
        <v>0</v>
      </c>
      <c r="G150" s="22">
        <v>2990239</v>
      </c>
      <c r="H150" s="22">
        <v>0</v>
      </c>
      <c r="I150" s="22">
        <v>1033019</v>
      </c>
      <c r="J150" s="22">
        <v>110464</v>
      </c>
      <c r="K150" s="22">
        <v>0</v>
      </c>
      <c r="L150" s="22">
        <v>0</v>
      </c>
      <c r="M150" s="22">
        <v>31384</v>
      </c>
      <c r="N150" s="22">
        <v>0</v>
      </c>
      <c r="O150" s="22">
        <v>0</v>
      </c>
      <c r="P150" s="22">
        <v>22290</v>
      </c>
      <c r="Q150" s="22">
        <v>0</v>
      </c>
      <c r="R150" s="22">
        <v>63958</v>
      </c>
      <c r="S150" s="22">
        <v>0</v>
      </c>
      <c r="T150" s="22">
        <v>0</v>
      </c>
      <c r="U150" s="22">
        <v>3014311</v>
      </c>
      <c r="V150" s="22">
        <v>1747935</v>
      </c>
      <c r="W150" s="22">
        <v>826027</v>
      </c>
      <c r="X150" s="22">
        <v>0</v>
      </c>
      <c r="Y150" s="22">
        <v>301828</v>
      </c>
      <c r="Z150" s="22">
        <v>0</v>
      </c>
      <c r="AA150" s="22">
        <v>0</v>
      </c>
      <c r="AB150" s="22">
        <v>0</v>
      </c>
      <c r="AC150" s="22">
        <v>207178</v>
      </c>
      <c r="AD150" s="22">
        <v>64450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275880</v>
      </c>
      <c r="AK150" s="22">
        <v>275405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24465203</v>
      </c>
      <c r="AR150" s="22">
        <v>273917</v>
      </c>
      <c r="AS150" s="22">
        <v>4380944</v>
      </c>
      <c r="AT150" s="22">
        <v>0</v>
      </c>
      <c r="AU150" s="22">
        <v>1354792</v>
      </c>
      <c r="AV150" s="22">
        <v>742390</v>
      </c>
      <c r="AW150" s="22">
        <v>44288</v>
      </c>
      <c r="AX150" s="22">
        <v>0</v>
      </c>
      <c r="AY150" s="22">
        <v>660166</v>
      </c>
      <c r="AZ150" s="22">
        <v>0</v>
      </c>
      <c r="BA150" s="22">
        <v>0</v>
      </c>
      <c r="BB150" s="22">
        <v>5624367</v>
      </c>
      <c r="BC150" s="22">
        <v>0</v>
      </c>
      <c r="BD150" s="22">
        <v>187252</v>
      </c>
      <c r="BE150" s="22">
        <v>0</v>
      </c>
      <c r="BF150" s="22">
        <v>0</v>
      </c>
      <c r="BG150" s="22">
        <v>2429662</v>
      </c>
      <c r="BH150" s="22">
        <v>1831763</v>
      </c>
      <c r="BI150" s="22">
        <v>1215759</v>
      </c>
      <c r="BJ150" s="22">
        <v>0</v>
      </c>
      <c r="BK150" s="22">
        <v>368307</v>
      </c>
      <c r="BL150" s="22">
        <v>0</v>
      </c>
      <c r="BM150" s="22">
        <v>0</v>
      </c>
      <c r="BN150" s="22">
        <v>0</v>
      </c>
      <c r="BO150" s="22">
        <v>861933</v>
      </c>
      <c r="BP150" s="22">
        <v>0</v>
      </c>
      <c r="BQ150" s="22">
        <v>0</v>
      </c>
      <c r="BR150" s="22">
        <v>0</v>
      </c>
      <c r="BS150" s="22">
        <v>0</v>
      </c>
      <c r="BT150" s="22">
        <v>0</v>
      </c>
      <c r="BU150" s="22">
        <v>0</v>
      </c>
      <c r="BV150" s="22">
        <v>1786695</v>
      </c>
      <c r="BW150" s="22">
        <v>1367103</v>
      </c>
      <c r="BX150" s="22">
        <v>0</v>
      </c>
      <c r="BY150" s="22">
        <v>0</v>
      </c>
      <c r="BZ150" s="22">
        <v>0</v>
      </c>
      <c r="CA150" s="22">
        <v>0</v>
      </c>
      <c r="CB150" s="22">
        <v>0</v>
      </c>
      <c r="CC150" s="22">
        <v>23129338</v>
      </c>
      <c r="CD150" s="22">
        <v>1335865</v>
      </c>
    </row>
    <row r="151" spans="1:8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1049873</v>
      </c>
      <c r="F151" s="22">
        <v>0</v>
      </c>
      <c r="G151" s="22">
        <v>55131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25162</v>
      </c>
      <c r="N151" s="22">
        <v>0</v>
      </c>
      <c r="O151" s="22">
        <v>7671</v>
      </c>
      <c r="P151" s="22">
        <v>162398</v>
      </c>
      <c r="Q151" s="22">
        <v>0</v>
      </c>
      <c r="R151" s="22">
        <v>0</v>
      </c>
      <c r="S151" s="22">
        <v>0</v>
      </c>
      <c r="T151" s="22">
        <v>0</v>
      </c>
      <c r="U151" s="22">
        <v>270199</v>
      </c>
      <c r="V151" s="22">
        <v>326965</v>
      </c>
      <c r="W151" s="22">
        <v>149758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34553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166237</v>
      </c>
      <c r="AK151" s="22">
        <v>4176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2252123</v>
      </c>
      <c r="AR151" s="22">
        <v>44771</v>
      </c>
      <c r="AS151" s="22">
        <v>409873</v>
      </c>
      <c r="AT151" s="22">
        <v>0</v>
      </c>
      <c r="AU151" s="22">
        <v>0</v>
      </c>
      <c r="AV151" s="22">
        <v>23096</v>
      </c>
      <c r="AW151" s="22">
        <v>0</v>
      </c>
      <c r="AX151" s="22">
        <v>0</v>
      </c>
      <c r="AY151" s="22">
        <v>29492</v>
      </c>
      <c r="AZ151" s="22">
        <v>0</v>
      </c>
      <c r="BA151" s="22">
        <v>162676</v>
      </c>
      <c r="BB151" s="22">
        <v>762032</v>
      </c>
      <c r="BC151" s="22">
        <v>0</v>
      </c>
      <c r="BD151" s="22">
        <v>0</v>
      </c>
      <c r="BE151" s="22">
        <v>0</v>
      </c>
      <c r="BF151" s="22">
        <v>0</v>
      </c>
      <c r="BG151" s="22">
        <v>263991</v>
      </c>
      <c r="BH151" s="22">
        <v>428591</v>
      </c>
      <c r="BI151" s="22">
        <v>143529</v>
      </c>
      <c r="BJ151" s="22">
        <v>0</v>
      </c>
      <c r="BK151" s="22">
        <v>0</v>
      </c>
      <c r="BL151" s="22">
        <v>0</v>
      </c>
      <c r="BM151" s="22">
        <v>0</v>
      </c>
      <c r="BN151" s="22">
        <v>0</v>
      </c>
      <c r="BO151" s="22">
        <v>23891</v>
      </c>
      <c r="BP151" s="22">
        <v>0</v>
      </c>
      <c r="BQ151" s="22">
        <v>0</v>
      </c>
      <c r="BR151" s="22">
        <v>0</v>
      </c>
      <c r="BS151" s="22">
        <v>0</v>
      </c>
      <c r="BT151" s="22">
        <v>0</v>
      </c>
      <c r="BU151" s="22">
        <v>0</v>
      </c>
      <c r="BV151" s="22">
        <v>288645</v>
      </c>
      <c r="BW151" s="22">
        <v>17457</v>
      </c>
      <c r="BX151" s="22">
        <v>0</v>
      </c>
      <c r="BY151" s="22">
        <v>0</v>
      </c>
      <c r="BZ151" s="22">
        <v>0</v>
      </c>
      <c r="CA151" s="22">
        <v>0</v>
      </c>
      <c r="CB151" s="22">
        <v>0</v>
      </c>
      <c r="CC151" s="22">
        <v>2598044</v>
      </c>
      <c r="CD151" s="22">
        <v>-345921</v>
      </c>
    </row>
    <row r="152" spans="1:8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3015771</v>
      </c>
      <c r="F152" s="22">
        <v>100</v>
      </c>
      <c r="G152" s="22">
        <v>49382</v>
      </c>
      <c r="H152" s="22">
        <v>0</v>
      </c>
      <c r="I152" s="22">
        <v>0</v>
      </c>
      <c r="J152" s="22">
        <v>48030</v>
      </c>
      <c r="K152" s="22">
        <v>0</v>
      </c>
      <c r="L152" s="22">
        <v>0</v>
      </c>
      <c r="M152" s="22">
        <v>39752</v>
      </c>
      <c r="N152" s="22">
        <v>0</v>
      </c>
      <c r="O152" s="22">
        <v>2000</v>
      </c>
      <c r="P152" s="22">
        <v>315102</v>
      </c>
      <c r="Q152" s="22">
        <v>0</v>
      </c>
      <c r="R152" s="22">
        <v>0</v>
      </c>
      <c r="S152" s="22">
        <v>0</v>
      </c>
      <c r="T152" s="22">
        <v>0</v>
      </c>
      <c r="U152" s="22">
        <v>571097</v>
      </c>
      <c r="V152" s="22">
        <v>2970323</v>
      </c>
      <c r="W152" s="22">
        <v>260075</v>
      </c>
      <c r="X152" s="22">
        <v>93274</v>
      </c>
      <c r="Y152" s="22">
        <v>58705</v>
      </c>
      <c r="Z152" s="22">
        <v>0</v>
      </c>
      <c r="AA152" s="22">
        <v>13340</v>
      </c>
      <c r="AB152" s="22">
        <v>24553</v>
      </c>
      <c r="AC152" s="22">
        <v>100304</v>
      </c>
      <c r="AD152" s="22">
        <v>0</v>
      </c>
      <c r="AE152" s="22">
        <v>347815</v>
      </c>
      <c r="AF152" s="22">
        <v>0</v>
      </c>
      <c r="AG152" s="22">
        <v>1600</v>
      </c>
      <c r="AH152" s="22">
        <v>0</v>
      </c>
      <c r="AI152" s="22">
        <v>0</v>
      </c>
      <c r="AJ152" s="22">
        <v>255581</v>
      </c>
      <c r="AK152" s="22">
        <v>1500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8168304</v>
      </c>
      <c r="AR152" s="22">
        <v>127532</v>
      </c>
      <c r="AS152" s="22">
        <v>757692</v>
      </c>
      <c r="AT152" s="22">
        <v>0</v>
      </c>
      <c r="AU152" s="22">
        <v>0</v>
      </c>
      <c r="AV152" s="22">
        <v>204666</v>
      </c>
      <c r="AW152" s="22">
        <v>0</v>
      </c>
      <c r="AX152" s="22">
        <v>0</v>
      </c>
      <c r="AY152" s="22">
        <v>91537</v>
      </c>
      <c r="AZ152" s="22">
        <v>0</v>
      </c>
      <c r="BA152" s="22">
        <v>307614</v>
      </c>
      <c r="BB152" s="22">
        <v>471878</v>
      </c>
      <c r="BC152" s="22">
        <v>0</v>
      </c>
      <c r="BD152" s="22">
        <v>0</v>
      </c>
      <c r="BE152" s="22">
        <v>0</v>
      </c>
      <c r="BF152" s="22">
        <v>0</v>
      </c>
      <c r="BG152" s="22">
        <v>817604</v>
      </c>
      <c r="BH152" s="22">
        <v>863070</v>
      </c>
      <c r="BI152" s="22">
        <v>0</v>
      </c>
      <c r="BJ152" s="22">
        <v>111663</v>
      </c>
      <c r="BK152" s="22">
        <v>81003</v>
      </c>
      <c r="BL152" s="22">
        <v>0</v>
      </c>
      <c r="BM152" s="22">
        <v>10621</v>
      </c>
      <c r="BN152" s="22">
        <v>8312</v>
      </c>
      <c r="BO152" s="22">
        <v>263773</v>
      </c>
      <c r="BP152" s="22">
        <v>0</v>
      </c>
      <c r="BQ152" s="22">
        <v>71931</v>
      </c>
      <c r="BR152" s="22">
        <v>0</v>
      </c>
      <c r="BS152" s="22">
        <v>0</v>
      </c>
      <c r="BT152" s="22">
        <v>0</v>
      </c>
      <c r="BU152" s="22">
        <v>0</v>
      </c>
      <c r="BV152" s="22">
        <v>913701</v>
      </c>
      <c r="BW152" s="22">
        <v>75843</v>
      </c>
      <c r="BX152" s="22">
        <v>0</v>
      </c>
      <c r="BY152" s="22">
        <v>0</v>
      </c>
      <c r="BZ152" s="22">
        <v>0</v>
      </c>
      <c r="CA152" s="22">
        <v>0</v>
      </c>
      <c r="CB152" s="22">
        <v>240359</v>
      </c>
      <c r="CC152" s="22">
        <v>5418799</v>
      </c>
      <c r="CD152" s="22">
        <v>2749505</v>
      </c>
    </row>
    <row r="153" spans="1:8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29883749</v>
      </c>
      <c r="F153" s="22">
        <v>7378</v>
      </c>
      <c r="G153" s="22">
        <v>10856140</v>
      </c>
      <c r="H153" s="22">
        <v>0</v>
      </c>
      <c r="I153" s="22">
        <v>946647</v>
      </c>
      <c r="J153" s="22">
        <v>874861</v>
      </c>
      <c r="K153" s="22">
        <v>211738</v>
      </c>
      <c r="L153" s="22">
        <v>0</v>
      </c>
      <c r="M153" s="22">
        <v>465918</v>
      </c>
      <c r="N153" s="22">
        <v>1099919</v>
      </c>
      <c r="O153" s="22">
        <v>12385</v>
      </c>
      <c r="P153" s="22">
        <v>2854173</v>
      </c>
      <c r="Q153" s="22">
        <v>0</v>
      </c>
      <c r="R153" s="22">
        <v>0</v>
      </c>
      <c r="S153" s="22">
        <v>750742</v>
      </c>
      <c r="T153" s="22">
        <v>0</v>
      </c>
      <c r="U153" s="22">
        <v>6358263</v>
      </c>
      <c r="V153" s="22">
        <v>5786052</v>
      </c>
      <c r="W153" s="22">
        <v>2179172</v>
      </c>
      <c r="X153" s="22">
        <v>404991</v>
      </c>
      <c r="Y153" s="22">
        <v>903057</v>
      </c>
      <c r="Z153" s="22">
        <v>0</v>
      </c>
      <c r="AA153" s="22">
        <v>129740</v>
      </c>
      <c r="AB153" s="22">
        <v>0</v>
      </c>
      <c r="AC153" s="22">
        <v>384190</v>
      </c>
      <c r="AD153" s="22">
        <v>549993</v>
      </c>
      <c r="AE153" s="22">
        <v>14265</v>
      </c>
      <c r="AF153" s="22">
        <v>0</v>
      </c>
      <c r="AG153" s="22">
        <v>0</v>
      </c>
      <c r="AH153" s="22">
        <v>0</v>
      </c>
      <c r="AI153" s="22">
        <v>0</v>
      </c>
      <c r="AJ153" s="22">
        <v>4198263</v>
      </c>
      <c r="AK153" s="22">
        <v>3904340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72775976</v>
      </c>
      <c r="AR153" s="22">
        <v>1179301</v>
      </c>
      <c r="AS153" s="22">
        <v>7321076</v>
      </c>
      <c r="AT153" s="22">
        <v>0</v>
      </c>
      <c r="AU153" s="22">
        <v>4413463</v>
      </c>
      <c r="AV153" s="22">
        <v>4436804</v>
      </c>
      <c r="AW153" s="22">
        <v>89933</v>
      </c>
      <c r="AX153" s="22">
        <v>0</v>
      </c>
      <c r="AY153" s="22">
        <v>1120079</v>
      </c>
      <c r="AZ153" s="22">
        <v>771956</v>
      </c>
      <c r="BA153" s="22">
        <v>1299790</v>
      </c>
      <c r="BB153" s="22">
        <v>5746615</v>
      </c>
      <c r="BC153" s="22">
        <v>0</v>
      </c>
      <c r="BD153" s="22">
        <v>50588</v>
      </c>
      <c r="BE153" s="22">
        <v>731652</v>
      </c>
      <c r="BF153" s="22">
        <v>0</v>
      </c>
      <c r="BG153" s="22">
        <v>5028963</v>
      </c>
      <c r="BH153" s="22">
        <v>3523892</v>
      </c>
      <c r="BI153" s="22">
        <v>2651767</v>
      </c>
      <c r="BJ153" s="22">
        <v>0</v>
      </c>
      <c r="BK153" s="22">
        <v>987263</v>
      </c>
      <c r="BL153" s="22">
        <v>0</v>
      </c>
      <c r="BM153" s="22">
        <v>207898</v>
      </c>
      <c r="BN153" s="22">
        <v>0</v>
      </c>
      <c r="BO153" s="22">
        <v>1935867</v>
      </c>
      <c r="BP153" s="22">
        <v>494718</v>
      </c>
      <c r="BQ153" s="22">
        <v>181485</v>
      </c>
      <c r="BR153" s="22">
        <v>0</v>
      </c>
      <c r="BS153" s="22">
        <v>0</v>
      </c>
      <c r="BT153" s="22">
        <v>0</v>
      </c>
      <c r="BU153" s="22">
        <v>0</v>
      </c>
      <c r="BV153" s="22">
        <v>11810323</v>
      </c>
      <c r="BW153" s="22">
        <v>1056359</v>
      </c>
      <c r="BX153" s="22">
        <v>0</v>
      </c>
      <c r="BY153" s="22">
        <v>0</v>
      </c>
      <c r="BZ153" s="22">
        <v>0</v>
      </c>
      <c r="CA153" s="22">
        <v>0</v>
      </c>
      <c r="CB153" s="22">
        <v>0</v>
      </c>
      <c r="CC153" s="22">
        <v>55039792</v>
      </c>
      <c r="CD153" s="22">
        <v>17736184</v>
      </c>
    </row>
    <row r="154" spans="1:8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8803823</v>
      </c>
      <c r="F154" s="22">
        <v>0</v>
      </c>
      <c r="G154" s="22">
        <v>1702461</v>
      </c>
      <c r="H154" s="22">
        <v>0</v>
      </c>
      <c r="I154" s="22">
        <v>572816</v>
      </c>
      <c r="J154" s="22">
        <v>861821</v>
      </c>
      <c r="K154" s="22">
        <v>3500</v>
      </c>
      <c r="L154" s="22">
        <v>0</v>
      </c>
      <c r="M154" s="22">
        <v>35606</v>
      </c>
      <c r="N154" s="22">
        <v>0</v>
      </c>
      <c r="O154" s="22">
        <v>0</v>
      </c>
      <c r="P154" s="22">
        <v>5226270</v>
      </c>
      <c r="Q154" s="22">
        <v>0</v>
      </c>
      <c r="R154" s="22">
        <v>0</v>
      </c>
      <c r="S154" s="22">
        <v>9069</v>
      </c>
      <c r="T154" s="22">
        <v>0</v>
      </c>
      <c r="U154" s="22">
        <v>3169622</v>
      </c>
      <c r="V154" s="22">
        <v>4625918</v>
      </c>
      <c r="W154" s="22">
        <v>962411</v>
      </c>
      <c r="X154" s="22">
        <v>0</v>
      </c>
      <c r="Y154" s="22">
        <v>260033</v>
      </c>
      <c r="Z154" s="22">
        <v>0</v>
      </c>
      <c r="AA154" s="22">
        <v>54314</v>
      </c>
      <c r="AB154" s="22">
        <v>150739</v>
      </c>
      <c r="AC154" s="22">
        <v>385977</v>
      </c>
      <c r="AD154" s="22">
        <v>12356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1568457</v>
      </c>
      <c r="AK154" s="22">
        <v>35743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28440936</v>
      </c>
      <c r="AR154" s="22">
        <v>384901</v>
      </c>
      <c r="AS154" s="22">
        <v>1892627</v>
      </c>
      <c r="AT154" s="22">
        <v>0</v>
      </c>
      <c r="AU154" s="22">
        <v>1433101</v>
      </c>
      <c r="AV154" s="22">
        <v>1352121</v>
      </c>
      <c r="AW154" s="22">
        <v>11322</v>
      </c>
      <c r="AX154" s="22">
        <v>0</v>
      </c>
      <c r="AY154" s="22">
        <v>0</v>
      </c>
      <c r="AZ154" s="22">
        <v>285667</v>
      </c>
      <c r="BA154" s="22">
        <v>0</v>
      </c>
      <c r="BB154" s="22">
        <v>2985074</v>
      </c>
      <c r="BC154" s="22">
        <v>0</v>
      </c>
      <c r="BD154" s="22">
        <v>0</v>
      </c>
      <c r="BE154" s="22">
        <v>161427</v>
      </c>
      <c r="BF154" s="22">
        <v>64060</v>
      </c>
      <c r="BG154" s="22">
        <v>2849469</v>
      </c>
      <c r="BH154" s="22">
        <v>4069517</v>
      </c>
      <c r="BI154" s="22">
        <v>828173</v>
      </c>
      <c r="BJ154" s="22">
        <v>0</v>
      </c>
      <c r="BK154" s="22">
        <v>311653</v>
      </c>
      <c r="BL154" s="22">
        <v>0</v>
      </c>
      <c r="BM154" s="22">
        <v>140612</v>
      </c>
      <c r="BN154" s="22">
        <v>167842</v>
      </c>
      <c r="BO154" s="22">
        <v>0</v>
      </c>
      <c r="BP154" s="22">
        <v>440679</v>
      </c>
      <c r="BQ154" s="22">
        <v>0</v>
      </c>
      <c r="BR154" s="22">
        <v>0</v>
      </c>
      <c r="BS154" s="22">
        <v>0</v>
      </c>
      <c r="BT154" s="22">
        <v>707181</v>
      </c>
      <c r="BU154" s="22">
        <v>0</v>
      </c>
      <c r="BV154" s="22">
        <v>4436717</v>
      </c>
      <c r="BW154" s="22">
        <v>702438</v>
      </c>
      <c r="BX154" s="22">
        <v>0</v>
      </c>
      <c r="BY154" s="22">
        <v>0</v>
      </c>
      <c r="BZ154" s="22">
        <v>0</v>
      </c>
      <c r="CA154" s="22">
        <v>0</v>
      </c>
      <c r="CB154" s="22">
        <v>0</v>
      </c>
      <c r="CC154" s="22">
        <v>23224581</v>
      </c>
      <c r="CD154" s="22">
        <v>5216355</v>
      </c>
    </row>
    <row r="155" spans="1:8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1209851</v>
      </c>
      <c r="F155" s="22">
        <v>0</v>
      </c>
      <c r="G155" s="22">
        <v>53710</v>
      </c>
      <c r="H155" s="22">
        <v>0</v>
      </c>
      <c r="I155" s="22">
        <v>163883</v>
      </c>
      <c r="J155" s="22">
        <v>303753</v>
      </c>
      <c r="K155" s="22">
        <v>89418</v>
      </c>
      <c r="L155" s="22">
        <v>2400</v>
      </c>
      <c r="M155" s="22">
        <v>1787</v>
      </c>
      <c r="N155" s="22">
        <v>0</v>
      </c>
      <c r="O155" s="22">
        <v>1975</v>
      </c>
      <c r="P155" s="22">
        <v>30472</v>
      </c>
      <c r="Q155" s="22">
        <v>0</v>
      </c>
      <c r="R155" s="22">
        <v>0</v>
      </c>
      <c r="S155" s="22">
        <v>24077</v>
      </c>
      <c r="T155" s="22">
        <v>0</v>
      </c>
      <c r="U155" s="22">
        <v>395150</v>
      </c>
      <c r="V155" s="22">
        <v>1140060</v>
      </c>
      <c r="W155" s="22">
        <v>128271</v>
      </c>
      <c r="X155" s="22">
        <v>0</v>
      </c>
      <c r="Y155" s="22">
        <v>104617</v>
      </c>
      <c r="Z155" s="22">
        <v>0</v>
      </c>
      <c r="AA155" s="22">
        <v>0</v>
      </c>
      <c r="AB155" s="22">
        <v>0</v>
      </c>
      <c r="AC155" s="22">
        <v>12636</v>
      </c>
      <c r="AD155" s="22">
        <v>86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19302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3681448</v>
      </c>
      <c r="AR155" s="22">
        <v>111827</v>
      </c>
      <c r="AS155" s="22">
        <v>476665</v>
      </c>
      <c r="AT155" s="22">
        <v>0</v>
      </c>
      <c r="AU155" s="22">
        <v>197258</v>
      </c>
      <c r="AV155" s="22">
        <v>330908</v>
      </c>
      <c r="AW155" s="22">
        <v>33170</v>
      </c>
      <c r="AX155" s="22">
        <v>0</v>
      </c>
      <c r="AY155" s="22">
        <v>13814</v>
      </c>
      <c r="AZ155" s="22">
        <v>0</v>
      </c>
      <c r="BA155" s="22">
        <v>273357</v>
      </c>
      <c r="BB155" s="22">
        <v>293293</v>
      </c>
      <c r="BC155" s="22">
        <v>0</v>
      </c>
      <c r="BD155" s="22">
        <v>0</v>
      </c>
      <c r="BE155" s="22">
        <v>1468</v>
      </c>
      <c r="BF155" s="22">
        <v>0</v>
      </c>
      <c r="BG155" s="22">
        <v>459910</v>
      </c>
      <c r="BH155" s="22">
        <v>185545</v>
      </c>
      <c r="BI155" s="22">
        <v>111242</v>
      </c>
      <c r="BJ155" s="22">
        <v>0</v>
      </c>
      <c r="BK155" s="22">
        <v>95375</v>
      </c>
      <c r="BL155" s="22">
        <v>0</v>
      </c>
      <c r="BM155" s="22">
        <v>0</v>
      </c>
      <c r="BN155" s="22">
        <v>0</v>
      </c>
      <c r="BO155" s="22">
        <v>22651</v>
      </c>
      <c r="BP155" s="22">
        <v>0</v>
      </c>
      <c r="BQ155" s="22">
        <v>1998</v>
      </c>
      <c r="BR155" s="22">
        <v>-84745</v>
      </c>
      <c r="BS155" s="22">
        <v>0</v>
      </c>
      <c r="BT155" s="22">
        <v>0</v>
      </c>
      <c r="BU155" s="22">
        <v>8160</v>
      </c>
      <c r="BV155" s="22">
        <v>127524</v>
      </c>
      <c r="BW155" s="22">
        <v>13760</v>
      </c>
      <c r="BX155" s="22">
        <v>0</v>
      </c>
      <c r="BY155" s="22">
        <v>0</v>
      </c>
      <c r="BZ155" s="22">
        <v>0</v>
      </c>
      <c r="CA155" s="22">
        <v>0</v>
      </c>
      <c r="CB155" s="22">
        <v>8199</v>
      </c>
      <c r="CC155" s="22">
        <v>2681379</v>
      </c>
      <c r="CD155" s="22">
        <v>1000069</v>
      </c>
    </row>
    <row r="156" spans="1:8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1237499</v>
      </c>
      <c r="G156" s="22">
        <v>0</v>
      </c>
      <c r="H156" s="22">
        <v>0</v>
      </c>
      <c r="I156" s="22">
        <v>0</v>
      </c>
      <c r="J156" s="22">
        <v>268945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394233</v>
      </c>
      <c r="Q156" s="22">
        <v>0</v>
      </c>
      <c r="R156" s="22">
        <v>0</v>
      </c>
      <c r="S156" s="22">
        <v>0</v>
      </c>
      <c r="T156" s="22">
        <v>0</v>
      </c>
      <c r="U156" s="22">
        <v>823384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10000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357126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151954</v>
      </c>
      <c r="AQ156" s="22">
        <v>3243141</v>
      </c>
      <c r="AR156" s="22">
        <v>487108</v>
      </c>
      <c r="AS156" s="22">
        <v>0</v>
      </c>
      <c r="AT156" s="22">
        <v>0</v>
      </c>
      <c r="AU156" s="22">
        <v>0</v>
      </c>
      <c r="AV156" s="22">
        <v>122097</v>
      </c>
      <c r="AW156" s="22">
        <v>0</v>
      </c>
      <c r="AX156" s="22">
        <v>0</v>
      </c>
      <c r="AY156" s="22">
        <v>0</v>
      </c>
      <c r="AZ156" s="22">
        <v>0</v>
      </c>
      <c r="BA156" s="22">
        <v>0</v>
      </c>
      <c r="BB156" s="22">
        <v>597422</v>
      </c>
      <c r="BC156" s="22">
        <v>0</v>
      </c>
      <c r="BD156" s="22">
        <v>0</v>
      </c>
      <c r="BE156" s="22">
        <v>0</v>
      </c>
      <c r="BF156" s="22">
        <v>0</v>
      </c>
      <c r="BG156" s="22">
        <v>1139791</v>
      </c>
      <c r="BH156" s="22">
        <v>0</v>
      </c>
      <c r="BI156" s="22">
        <v>0</v>
      </c>
      <c r="BJ156" s="22">
        <v>0</v>
      </c>
      <c r="BK156" s="22">
        <v>0</v>
      </c>
      <c r="BL156" s="22">
        <v>0</v>
      </c>
      <c r="BM156" s="22">
        <v>0</v>
      </c>
      <c r="BN156" s="22">
        <v>0</v>
      </c>
      <c r="BO156" s="22">
        <v>272177</v>
      </c>
      <c r="BP156" s="22">
        <v>0</v>
      </c>
      <c r="BQ156" s="22">
        <v>0</v>
      </c>
      <c r="BR156" s="22">
        <v>0</v>
      </c>
      <c r="BS156" s="22">
        <v>0</v>
      </c>
      <c r="BT156" s="22">
        <v>0</v>
      </c>
      <c r="BU156" s="22">
        <v>0</v>
      </c>
      <c r="BV156" s="22">
        <v>766628</v>
      </c>
      <c r="BW156" s="22">
        <v>0</v>
      </c>
      <c r="BX156" s="22">
        <v>0</v>
      </c>
      <c r="BY156" s="22">
        <v>0</v>
      </c>
      <c r="BZ156" s="22">
        <v>0</v>
      </c>
      <c r="CA156" s="22">
        <v>0</v>
      </c>
      <c r="CB156" s="22">
        <v>0</v>
      </c>
      <c r="CC156" s="22">
        <v>3385223</v>
      </c>
      <c r="CD156" s="22">
        <v>-142082</v>
      </c>
    </row>
    <row r="157" spans="1:8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12853942</v>
      </c>
      <c r="F157" s="22">
        <v>8435</v>
      </c>
      <c r="G157" s="22">
        <v>495696</v>
      </c>
      <c r="H157" s="22">
        <v>0</v>
      </c>
      <c r="I157" s="22">
        <v>576230</v>
      </c>
      <c r="J157" s="22">
        <v>435295</v>
      </c>
      <c r="K157" s="22">
        <v>231757</v>
      </c>
      <c r="L157" s="22">
        <v>0</v>
      </c>
      <c r="M157" s="22">
        <v>6075</v>
      </c>
      <c r="N157" s="22">
        <v>0</v>
      </c>
      <c r="O157" s="22">
        <v>0</v>
      </c>
      <c r="P157" s="22">
        <v>12843</v>
      </c>
      <c r="Q157" s="22">
        <v>3695869</v>
      </c>
      <c r="R157" s="22">
        <v>0</v>
      </c>
      <c r="S157" s="22">
        <v>0</v>
      </c>
      <c r="T157" s="22">
        <v>0</v>
      </c>
      <c r="U157" s="22">
        <v>2377985</v>
      </c>
      <c r="V157" s="22">
        <v>3049220</v>
      </c>
      <c r="W157" s="22">
        <v>441538</v>
      </c>
      <c r="X157" s="22">
        <v>1564660</v>
      </c>
      <c r="Y157" s="22">
        <v>722194</v>
      </c>
      <c r="Z157" s="22">
        <v>0</v>
      </c>
      <c r="AA157" s="22">
        <v>15525</v>
      </c>
      <c r="AB157" s="22">
        <v>19848</v>
      </c>
      <c r="AC157" s="22">
        <v>0</v>
      </c>
      <c r="AD157" s="22">
        <v>0</v>
      </c>
      <c r="AE157" s="22">
        <v>875</v>
      </c>
      <c r="AF157" s="22">
        <v>0</v>
      </c>
      <c r="AG157" s="22">
        <v>0</v>
      </c>
      <c r="AH157" s="22">
        <v>51018</v>
      </c>
      <c r="AI157" s="22">
        <v>0</v>
      </c>
      <c r="AJ157" s="22">
        <v>6308054</v>
      </c>
      <c r="AK157" s="22">
        <v>101707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32968766</v>
      </c>
      <c r="AR157" s="22">
        <v>255320</v>
      </c>
      <c r="AS157" s="22">
        <v>2141302</v>
      </c>
      <c r="AT157" s="22">
        <v>0</v>
      </c>
      <c r="AU157" s="22">
        <v>1914666</v>
      </c>
      <c r="AV157" s="22">
        <v>699818</v>
      </c>
      <c r="AW157" s="22">
        <v>201008</v>
      </c>
      <c r="AX157" s="22">
        <v>0</v>
      </c>
      <c r="AY157" s="22">
        <v>498279</v>
      </c>
      <c r="AZ157" s="22">
        <v>0</v>
      </c>
      <c r="BA157" s="22">
        <v>1135490</v>
      </c>
      <c r="BB157" s="22">
        <v>4865353</v>
      </c>
      <c r="BC157" s="22">
        <v>2479407</v>
      </c>
      <c r="BD157" s="22">
        <v>0</v>
      </c>
      <c r="BE157" s="22">
        <v>0</v>
      </c>
      <c r="BF157" s="22">
        <v>0</v>
      </c>
      <c r="BG157" s="22">
        <v>2515037</v>
      </c>
      <c r="BH157" s="22">
        <v>853070</v>
      </c>
      <c r="BI157" s="22">
        <v>365095</v>
      </c>
      <c r="BJ157" s="22">
        <v>2028195</v>
      </c>
      <c r="BK157" s="22">
        <v>923625</v>
      </c>
      <c r="BL157" s="22">
        <v>0</v>
      </c>
      <c r="BM157" s="22">
        <v>0</v>
      </c>
      <c r="BN157" s="22">
        <v>11528</v>
      </c>
      <c r="BO157" s="22">
        <v>0</v>
      </c>
      <c r="BP157" s="22">
        <v>0</v>
      </c>
      <c r="BQ157" s="22">
        <v>66018</v>
      </c>
      <c r="BR157" s="22">
        <v>0</v>
      </c>
      <c r="BS157" s="22">
        <v>0</v>
      </c>
      <c r="BT157" s="22">
        <v>308905</v>
      </c>
      <c r="BU157" s="22">
        <v>0</v>
      </c>
      <c r="BV157" s="22">
        <v>2873612</v>
      </c>
      <c r="BW157" s="22">
        <v>823462</v>
      </c>
      <c r="BX157" s="22">
        <v>0</v>
      </c>
      <c r="BY157" s="22">
        <v>0</v>
      </c>
      <c r="BZ157" s="22">
        <v>0</v>
      </c>
      <c r="CA157" s="22">
        <v>0</v>
      </c>
      <c r="CB157" s="22">
        <v>0</v>
      </c>
      <c r="CC157" s="22">
        <v>24959190</v>
      </c>
      <c r="CD157" s="22">
        <v>8009576</v>
      </c>
    </row>
    <row r="158" spans="1:8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4075827</v>
      </c>
      <c r="F158" s="22">
        <v>0</v>
      </c>
      <c r="G158" s="22">
        <v>0</v>
      </c>
      <c r="H158" s="22">
        <v>0</v>
      </c>
      <c r="I158" s="22">
        <v>0</v>
      </c>
      <c r="J158" s="22">
        <v>109058</v>
      </c>
      <c r="K158" s="22">
        <v>0</v>
      </c>
      <c r="L158" s="22">
        <v>0</v>
      </c>
      <c r="M158" s="22">
        <v>97071</v>
      </c>
      <c r="N158" s="22">
        <v>0</v>
      </c>
      <c r="O158" s="22">
        <v>0</v>
      </c>
      <c r="P158" s="22">
        <v>325276</v>
      </c>
      <c r="Q158" s="22">
        <v>0</v>
      </c>
      <c r="R158" s="22">
        <v>0</v>
      </c>
      <c r="S158" s="22">
        <v>0</v>
      </c>
      <c r="T158" s="22">
        <v>0</v>
      </c>
      <c r="U158" s="22">
        <v>3034722</v>
      </c>
      <c r="V158" s="22">
        <v>941352</v>
      </c>
      <c r="W158" s="22">
        <v>328723</v>
      </c>
      <c r="X158" s="22">
        <v>0</v>
      </c>
      <c r="Y158" s="22">
        <v>269985</v>
      </c>
      <c r="Z158" s="22">
        <v>0</v>
      </c>
      <c r="AA158" s="22">
        <v>0</v>
      </c>
      <c r="AB158" s="22">
        <v>0</v>
      </c>
      <c r="AC158" s="22">
        <v>268351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933732</v>
      </c>
      <c r="AK158" s="22">
        <v>0</v>
      </c>
      <c r="AL158" s="22">
        <v>22271</v>
      </c>
      <c r="AM158" s="22">
        <v>0</v>
      </c>
      <c r="AN158" s="22">
        <v>0</v>
      </c>
      <c r="AO158" s="22">
        <v>0</v>
      </c>
      <c r="AP158" s="22">
        <v>0</v>
      </c>
      <c r="AQ158" s="22">
        <v>10406368</v>
      </c>
      <c r="AR158" s="22">
        <v>357002</v>
      </c>
      <c r="AS158" s="22">
        <v>727656</v>
      </c>
      <c r="AT158" s="22">
        <v>0</v>
      </c>
      <c r="AU158" s="22">
        <v>0</v>
      </c>
      <c r="AV158" s="22">
        <v>459138</v>
      </c>
      <c r="AW158" s="22">
        <v>1500</v>
      </c>
      <c r="AX158" s="22">
        <v>0</v>
      </c>
      <c r="AY158" s="22">
        <v>233149</v>
      </c>
      <c r="AZ158" s="22">
        <v>0</v>
      </c>
      <c r="BA158" s="22">
        <v>0</v>
      </c>
      <c r="BB158" s="22">
        <v>1167183</v>
      </c>
      <c r="BC158" s="22">
        <v>0</v>
      </c>
      <c r="BD158" s="22">
        <v>0</v>
      </c>
      <c r="BE158" s="22">
        <v>0</v>
      </c>
      <c r="BF158" s="22">
        <v>0</v>
      </c>
      <c r="BG158" s="22">
        <v>423398</v>
      </c>
      <c r="BH158" s="22">
        <v>922284</v>
      </c>
      <c r="BI158" s="22">
        <v>236128</v>
      </c>
      <c r="BJ158" s="22">
        <v>0</v>
      </c>
      <c r="BK158" s="22">
        <v>636284</v>
      </c>
      <c r="BL158" s="22">
        <v>0</v>
      </c>
      <c r="BM158" s="22">
        <v>0</v>
      </c>
      <c r="BN158" s="22">
        <v>0</v>
      </c>
      <c r="BO158" s="22">
        <v>430696</v>
      </c>
      <c r="BP158" s="22">
        <v>0</v>
      </c>
      <c r="BQ158" s="22">
        <v>0</v>
      </c>
      <c r="BR158" s="22">
        <v>0</v>
      </c>
      <c r="BS158" s="22">
        <v>0</v>
      </c>
      <c r="BT158" s="22">
        <v>0</v>
      </c>
      <c r="BU158" s="22">
        <v>0</v>
      </c>
      <c r="BV158" s="22">
        <v>2214897</v>
      </c>
      <c r="BW158" s="22">
        <v>333712</v>
      </c>
      <c r="BX158" s="22">
        <v>0</v>
      </c>
      <c r="BY158" s="22">
        <v>0</v>
      </c>
      <c r="BZ158" s="22">
        <v>0</v>
      </c>
      <c r="CA158" s="22">
        <v>0</v>
      </c>
      <c r="CB158" s="22">
        <v>0</v>
      </c>
      <c r="CC158" s="22">
        <v>8143027</v>
      </c>
      <c r="CD158" s="22">
        <v>2263341</v>
      </c>
    </row>
    <row r="159" spans="1:8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1243717</v>
      </c>
      <c r="F159" s="22">
        <v>0</v>
      </c>
      <c r="G159" s="22">
        <v>365281</v>
      </c>
      <c r="H159" s="22">
        <v>0</v>
      </c>
      <c r="I159" s="22">
        <v>0</v>
      </c>
      <c r="J159" s="22">
        <v>68073</v>
      </c>
      <c r="K159" s="22">
        <v>0</v>
      </c>
      <c r="L159" s="22">
        <v>435368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706066</v>
      </c>
      <c r="V159" s="22">
        <v>241111</v>
      </c>
      <c r="W159" s="22">
        <v>165456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7687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313268</v>
      </c>
      <c r="AK159" s="22">
        <v>108562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3654589</v>
      </c>
      <c r="AR159" s="22">
        <v>76569</v>
      </c>
      <c r="AS159" s="22">
        <v>490393</v>
      </c>
      <c r="AT159" s="22">
        <v>0</v>
      </c>
      <c r="AU159" s="22">
        <v>0</v>
      </c>
      <c r="AV159" s="22">
        <v>103557</v>
      </c>
      <c r="AW159" s="22">
        <v>2315</v>
      </c>
      <c r="AX159" s="22">
        <v>276694</v>
      </c>
      <c r="AY159" s="22">
        <v>61564</v>
      </c>
      <c r="AZ159" s="22">
        <v>0</v>
      </c>
      <c r="BA159" s="22">
        <v>213315</v>
      </c>
      <c r="BB159" s="22">
        <v>612003</v>
      </c>
      <c r="BC159" s="22">
        <v>0</v>
      </c>
      <c r="BD159" s="22">
        <v>0</v>
      </c>
      <c r="BE159" s="22">
        <v>12981</v>
      </c>
      <c r="BF159" s="22">
        <v>0</v>
      </c>
      <c r="BG159" s="22">
        <v>647633</v>
      </c>
      <c r="BH159" s="22">
        <v>138799</v>
      </c>
      <c r="BI159" s="22">
        <v>154396</v>
      </c>
      <c r="BJ159" s="22">
        <v>0</v>
      </c>
      <c r="BK159" s="22">
        <v>0</v>
      </c>
      <c r="BL159" s="22">
        <v>0</v>
      </c>
      <c r="BM159" s="22">
        <v>0</v>
      </c>
      <c r="BN159" s="22">
        <v>0</v>
      </c>
      <c r="BO159" s="22">
        <v>34928</v>
      </c>
      <c r="BP159" s="22">
        <v>0</v>
      </c>
      <c r="BQ159" s="22">
        <v>2217</v>
      </c>
      <c r="BR159" s="22">
        <v>0</v>
      </c>
      <c r="BS159" s="22">
        <v>0</v>
      </c>
      <c r="BT159" s="22">
        <v>0</v>
      </c>
      <c r="BU159" s="22">
        <v>0</v>
      </c>
      <c r="BV159" s="22">
        <v>542546</v>
      </c>
      <c r="BW159" s="22">
        <v>150242</v>
      </c>
      <c r="BX159" s="22">
        <v>0</v>
      </c>
      <c r="BY159" s="22">
        <v>0</v>
      </c>
      <c r="BZ159" s="22">
        <v>0</v>
      </c>
      <c r="CA159" s="22">
        <v>0</v>
      </c>
      <c r="CB159" s="22">
        <v>2835</v>
      </c>
      <c r="CC159" s="22">
        <v>3522987</v>
      </c>
      <c r="CD159" s="22">
        <v>131602</v>
      </c>
    </row>
    <row r="160" spans="1:8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5355510</v>
      </c>
      <c r="F160" s="22">
        <v>6932</v>
      </c>
      <c r="G160" s="22">
        <v>89449</v>
      </c>
      <c r="H160" s="22">
        <v>0</v>
      </c>
      <c r="I160" s="22">
        <v>264829</v>
      </c>
      <c r="J160" s="22">
        <v>0</v>
      </c>
      <c r="K160" s="22">
        <v>50806</v>
      </c>
      <c r="L160" s="22">
        <v>0</v>
      </c>
      <c r="M160" s="22">
        <v>14184</v>
      </c>
      <c r="N160" s="22">
        <v>0</v>
      </c>
      <c r="O160" s="22">
        <v>13</v>
      </c>
      <c r="P160" s="22">
        <v>391687</v>
      </c>
      <c r="Q160" s="22">
        <v>0</v>
      </c>
      <c r="R160" s="22">
        <v>0</v>
      </c>
      <c r="S160" s="22">
        <v>0</v>
      </c>
      <c r="T160" s="22">
        <v>0</v>
      </c>
      <c r="U160" s="22">
        <v>1578473</v>
      </c>
      <c r="V160" s="22">
        <v>469950</v>
      </c>
      <c r="W160" s="22">
        <v>474896</v>
      </c>
      <c r="X160" s="22">
        <v>0</v>
      </c>
      <c r="Y160" s="22">
        <v>179121</v>
      </c>
      <c r="Z160" s="22">
        <v>0</v>
      </c>
      <c r="AA160" s="22">
        <v>75946</v>
      </c>
      <c r="AB160" s="22">
        <v>0</v>
      </c>
      <c r="AC160" s="22">
        <v>67684</v>
      </c>
      <c r="AD160" s="22">
        <v>304</v>
      </c>
      <c r="AE160" s="22">
        <v>213575</v>
      </c>
      <c r="AF160" s="22">
        <v>0</v>
      </c>
      <c r="AG160" s="22">
        <v>0</v>
      </c>
      <c r="AH160" s="22">
        <v>59668</v>
      </c>
      <c r="AI160" s="22">
        <v>1150112</v>
      </c>
      <c r="AJ160" s="22">
        <v>23163</v>
      </c>
      <c r="AK160" s="22">
        <v>197636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10663938</v>
      </c>
      <c r="AR160" s="22">
        <v>210824</v>
      </c>
      <c r="AS160" s="22">
        <v>2135688</v>
      </c>
      <c r="AT160" s="22">
        <v>0</v>
      </c>
      <c r="AU160" s="22">
        <v>397999</v>
      </c>
      <c r="AV160" s="22">
        <v>337973</v>
      </c>
      <c r="AW160" s="22">
        <v>47632</v>
      </c>
      <c r="AX160" s="22">
        <v>0</v>
      </c>
      <c r="AY160" s="22">
        <v>218803</v>
      </c>
      <c r="AZ160" s="22">
        <v>0</v>
      </c>
      <c r="BA160" s="22">
        <v>194548</v>
      </c>
      <c r="BB160" s="22">
        <v>1321917</v>
      </c>
      <c r="BC160" s="22">
        <v>0</v>
      </c>
      <c r="BD160" s="22">
        <v>0</v>
      </c>
      <c r="BE160" s="22">
        <v>0</v>
      </c>
      <c r="BF160" s="22">
        <v>0</v>
      </c>
      <c r="BG160" s="22">
        <v>964961</v>
      </c>
      <c r="BH160" s="22">
        <v>649978</v>
      </c>
      <c r="BI160" s="22">
        <v>392198</v>
      </c>
      <c r="BJ160" s="22">
        <v>35951</v>
      </c>
      <c r="BK160" s="22">
        <v>210064</v>
      </c>
      <c r="BL160" s="22">
        <v>0</v>
      </c>
      <c r="BM160" s="22">
        <v>128342</v>
      </c>
      <c r="BN160" s="22">
        <v>0</v>
      </c>
      <c r="BO160" s="22">
        <v>163074</v>
      </c>
      <c r="BP160" s="22">
        <v>133826</v>
      </c>
      <c r="BQ160" s="22">
        <v>69106</v>
      </c>
      <c r="BR160" s="22">
        <v>0</v>
      </c>
      <c r="BS160" s="22">
        <v>0</v>
      </c>
      <c r="BT160" s="22">
        <v>18892</v>
      </c>
      <c r="BU160" s="22">
        <v>2262924</v>
      </c>
      <c r="BV160" s="22">
        <v>35397</v>
      </c>
      <c r="BW160" s="22">
        <v>430374</v>
      </c>
      <c r="BX160" s="22">
        <v>0</v>
      </c>
      <c r="BY160" s="22">
        <v>0</v>
      </c>
      <c r="BZ160" s="22">
        <v>0</v>
      </c>
      <c r="CA160" s="22">
        <v>0</v>
      </c>
      <c r="CB160" s="22">
        <v>0</v>
      </c>
      <c r="CC160" s="22">
        <v>10360471</v>
      </c>
      <c r="CD160" s="22">
        <v>303467</v>
      </c>
    </row>
    <row r="161" spans="1:8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6923424</v>
      </c>
      <c r="F161" s="22">
        <v>0</v>
      </c>
      <c r="G161" s="22">
        <v>28392</v>
      </c>
      <c r="H161" s="22">
        <v>0</v>
      </c>
      <c r="I161" s="22">
        <v>538943</v>
      </c>
      <c r="J161" s="22">
        <v>95903</v>
      </c>
      <c r="K161" s="22">
        <v>0</v>
      </c>
      <c r="L161" s="22">
        <v>7127</v>
      </c>
      <c r="M161" s="22">
        <v>10917</v>
      </c>
      <c r="N161" s="22">
        <v>0</v>
      </c>
      <c r="O161" s="22">
        <v>77188</v>
      </c>
      <c r="P161" s="22">
        <v>500548</v>
      </c>
      <c r="Q161" s="22">
        <v>42791</v>
      </c>
      <c r="R161" s="22">
        <v>0</v>
      </c>
      <c r="S161" s="22">
        <v>907</v>
      </c>
      <c r="T161" s="22">
        <v>0</v>
      </c>
      <c r="U161" s="22">
        <v>2457915</v>
      </c>
      <c r="V161" s="22">
        <v>1281191</v>
      </c>
      <c r="W161" s="22">
        <v>1010853</v>
      </c>
      <c r="X161" s="22">
        <v>0</v>
      </c>
      <c r="Y161" s="22">
        <v>320870</v>
      </c>
      <c r="Z161" s="22">
        <v>0</v>
      </c>
      <c r="AA161" s="22">
        <v>60283</v>
      </c>
      <c r="AB161" s="22">
        <v>0</v>
      </c>
      <c r="AC161" s="22">
        <v>380513</v>
      </c>
      <c r="AD161" s="22">
        <v>0</v>
      </c>
      <c r="AE161" s="22">
        <v>0</v>
      </c>
      <c r="AF161" s="22">
        <v>0</v>
      </c>
      <c r="AG161" s="22">
        <v>16871</v>
      </c>
      <c r="AH161" s="22">
        <v>0</v>
      </c>
      <c r="AI161" s="22">
        <v>24313</v>
      </c>
      <c r="AJ161" s="22">
        <v>1440823</v>
      </c>
      <c r="AK161" s="22">
        <v>81101</v>
      </c>
      <c r="AL161" s="22">
        <v>0</v>
      </c>
      <c r="AM161" s="22">
        <v>0</v>
      </c>
      <c r="AN161" s="22">
        <v>0</v>
      </c>
      <c r="AO161" s="22">
        <v>3142088</v>
      </c>
      <c r="AP161" s="22">
        <v>0</v>
      </c>
      <c r="AQ161" s="22">
        <v>18442961</v>
      </c>
      <c r="AR161" s="22">
        <v>207768</v>
      </c>
      <c r="AS161" s="22">
        <v>2228130</v>
      </c>
      <c r="AT161" s="22">
        <v>0</v>
      </c>
      <c r="AU161" s="22">
        <v>1782677</v>
      </c>
      <c r="AV161" s="22">
        <v>386430</v>
      </c>
      <c r="AW161" s="22">
        <v>17295</v>
      </c>
      <c r="AX161" s="22">
        <v>0</v>
      </c>
      <c r="AY161" s="22">
        <v>36141</v>
      </c>
      <c r="AZ161" s="22">
        <v>10402</v>
      </c>
      <c r="BA161" s="22">
        <v>402096</v>
      </c>
      <c r="BB161" s="22">
        <v>2857802</v>
      </c>
      <c r="BC161" s="22">
        <v>102811</v>
      </c>
      <c r="BD161" s="22">
        <v>0</v>
      </c>
      <c r="BE161" s="22">
        <v>135903</v>
      </c>
      <c r="BF161" s="22">
        <v>229443</v>
      </c>
      <c r="BG161" s="22">
        <v>2491449</v>
      </c>
      <c r="BH161" s="22">
        <v>388389</v>
      </c>
      <c r="BI161" s="22">
        <v>1122970</v>
      </c>
      <c r="BJ161" s="22">
        <v>0</v>
      </c>
      <c r="BK161" s="22">
        <v>360979</v>
      </c>
      <c r="BL161" s="22">
        <v>0</v>
      </c>
      <c r="BM161" s="22">
        <v>51252</v>
      </c>
      <c r="BN161" s="22">
        <v>14000</v>
      </c>
      <c r="BO161" s="22">
        <v>560338</v>
      </c>
      <c r="BP161" s="22">
        <v>0</v>
      </c>
      <c r="BQ161" s="22">
        <v>0</v>
      </c>
      <c r="BR161" s="22">
        <v>0</v>
      </c>
      <c r="BS161" s="22">
        <v>0</v>
      </c>
      <c r="BT161" s="22">
        <v>31587</v>
      </c>
      <c r="BU161" s="22">
        <v>199353</v>
      </c>
      <c r="BV161" s="22">
        <v>1937250</v>
      </c>
      <c r="BW161" s="22">
        <v>347628</v>
      </c>
      <c r="BX161" s="22">
        <v>0</v>
      </c>
      <c r="BY161" s="22">
        <v>0</v>
      </c>
      <c r="BZ161" s="22">
        <v>0</v>
      </c>
      <c r="CA161" s="22">
        <v>2743730</v>
      </c>
      <c r="CB161" s="22">
        <v>0</v>
      </c>
      <c r="CC161" s="22">
        <v>18645823</v>
      </c>
      <c r="CD161" s="22">
        <v>-202862</v>
      </c>
    </row>
    <row r="162" spans="1:8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3234624</v>
      </c>
      <c r="F162" s="22">
        <v>0</v>
      </c>
      <c r="G162" s="22">
        <v>19821</v>
      </c>
      <c r="H162" s="22">
        <v>3844</v>
      </c>
      <c r="I162" s="22">
        <v>7047</v>
      </c>
      <c r="J162" s="22">
        <v>168617</v>
      </c>
      <c r="K162" s="22">
        <v>136560</v>
      </c>
      <c r="L162" s="22">
        <v>231464</v>
      </c>
      <c r="M162" s="22">
        <v>6477</v>
      </c>
      <c r="N162" s="22">
        <v>5466</v>
      </c>
      <c r="O162" s="22">
        <v>0</v>
      </c>
      <c r="P162" s="22">
        <v>645071</v>
      </c>
      <c r="Q162" s="22">
        <v>0</v>
      </c>
      <c r="R162" s="22">
        <v>0</v>
      </c>
      <c r="S162" s="22">
        <v>0</v>
      </c>
      <c r="T162" s="22">
        <v>0</v>
      </c>
      <c r="U162" s="22">
        <v>662255</v>
      </c>
      <c r="V162" s="22">
        <v>219525</v>
      </c>
      <c r="W162" s="22">
        <v>79236</v>
      </c>
      <c r="X162" s="22">
        <v>0</v>
      </c>
      <c r="Y162" s="22">
        <v>165022</v>
      </c>
      <c r="Z162" s="22">
        <v>0</v>
      </c>
      <c r="AA162" s="22">
        <v>10105</v>
      </c>
      <c r="AB162" s="22">
        <v>0</v>
      </c>
      <c r="AC162" s="22">
        <v>5965</v>
      </c>
      <c r="AD162" s="22">
        <v>31596</v>
      </c>
      <c r="AE162" s="22">
        <v>0</v>
      </c>
      <c r="AF162" s="22">
        <v>0</v>
      </c>
      <c r="AG162" s="22">
        <v>49477</v>
      </c>
      <c r="AH162" s="22">
        <v>0</v>
      </c>
      <c r="AI162" s="22">
        <v>44372</v>
      </c>
      <c r="AJ162" s="22">
        <v>597068</v>
      </c>
      <c r="AK162" s="22">
        <v>58499</v>
      </c>
      <c r="AL162" s="22">
        <v>0</v>
      </c>
      <c r="AM162" s="22">
        <v>941</v>
      </c>
      <c r="AN162" s="22">
        <v>0</v>
      </c>
      <c r="AO162" s="22">
        <v>0</v>
      </c>
      <c r="AP162" s="22">
        <v>0</v>
      </c>
      <c r="AQ162" s="22">
        <v>6383052</v>
      </c>
      <c r="AR162" s="22">
        <v>93458</v>
      </c>
      <c r="AS162" s="22">
        <v>514639</v>
      </c>
      <c r="AT162" s="22">
        <v>103383</v>
      </c>
      <c r="AU162" s="22">
        <v>39525</v>
      </c>
      <c r="AV162" s="22">
        <v>288370</v>
      </c>
      <c r="AW162" s="22">
        <v>6162</v>
      </c>
      <c r="AX162" s="22">
        <v>257904</v>
      </c>
      <c r="AY162" s="22">
        <v>28729</v>
      </c>
      <c r="AZ162" s="22">
        <v>0</v>
      </c>
      <c r="BA162" s="22">
        <v>0</v>
      </c>
      <c r="BB162" s="22">
        <v>1334461</v>
      </c>
      <c r="BC162" s="22">
        <v>57059</v>
      </c>
      <c r="BD162" s="22">
        <v>0</v>
      </c>
      <c r="BE162" s="22">
        <v>46627</v>
      </c>
      <c r="BF162" s="22">
        <v>6000</v>
      </c>
      <c r="BG162" s="22">
        <v>433582</v>
      </c>
      <c r="BH162" s="22">
        <v>241556</v>
      </c>
      <c r="BI162" s="22">
        <v>259612</v>
      </c>
      <c r="BJ162" s="22">
        <v>0</v>
      </c>
      <c r="BK162" s="22">
        <v>181937</v>
      </c>
      <c r="BL162" s="22">
        <v>0</v>
      </c>
      <c r="BM162" s="22">
        <v>30695</v>
      </c>
      <c r="BN162" s="22">
        <v>2609</v>
      </c>
      <c r="BO162" s="22">
        <v>181</v>
      </c>
      <c r="BP162" s="22">
        <v>107300</v>
      </c>
      <c r="BQ162" s="22">
        <v>50976</v>
      </c>
      <c r="BR162" s="22">
        <v>0</v>
      </c>
      <c r="BS162" s="22">
        <v>0</v>
      </c>
      <c r="BT162" s="22">
        <v>0</v>
      </c>
      <c r="BU162" s="22">
        <v>513609</v>
      </c>
      <c r="BV162" s="22">
        <v>813031</v>
      </c>
      <c r="BW162" s="22">
        <v>141090</v>
      </c>
      <c r="BX162" s="22">
        <v>0</v>
      </c>
      <c r="BY162" s="22">
        <v>0</v>
      </c>
      <c r="BZ162" s="22">
        <v>0</v>
      </c>
      <c r="CA162" s="22">
        <v>0</v>
      </c>
      <c r="CB162" s="22">
        <v>0</v>
      </c>
      <c r="CC162" s="22">
        <v>5552495</v>
      </c>
      <c r="CD162" s="22">
        <v>830557</v>
      </c>
    </row>
    <row r="163" spans="1:8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2403381</v>
      </c>
      <c r="F163" s="22">
        <v>0</v>
      </c>
      <c r="G163" s="22">
        <v>0</v>
      </c>
      <c r="H163" s="22">
        <v>17283</v>
      </c>
      <c r="I163" s="22">
        <v>0</v>
      </c>
      <c r="J163" s="22">
        <v>172949</v>
      </c>
      <c r="K163" s="22">
        <v>0</v>
      </c>
      <c r="L163" s="22">
        <v>0</v>
      </c>
      <c r="M163" s="22">
        <v>4565</v>
      </c>
      <c r="N163" s="22">
        <v>0</v>
      </c>
      <c r="O163" s="22">
        <v>68738</v>
      </c>
      <c r="P163" s="22">
        <v>0</v>
      </c>
      <c r="Q163" s="22">
        <v>78314</v>
      </c>
      <c r="R163" s="22">
        <v>0</v>
      </c>
      <c r="S163" s="22">
        <v>0</v>
      </c>
      <c r="T163" s="22">
        <v>0</v>
      </c>
      <c r="U163" s="22">
        <v>482601</v>
      </c>
      <c r="V163" s="22">
        <v>142736</v>
      </c>
      <c r="W163" s="22">
        <v>111785</v>
      </c>
      <c r="X163" s="22">
        <v>0</v>
      </c>
      <c r="Y163" s="22">
        <v>40224</v>
      </c>
      <c r="Z163" s="22">
        <v>0</v>
      </c>
      <c r="AA163" s="22">
        <v>0</v>
      </c>
      <c r="AB163" s="22">
        <v>0</v>
      </c>
      <c r="AC163" s="22">
        <v>47100</v>
      </c>
      <c r="AD163" s="22">
        <v>0</v>
      </c>
      <c r="AE163" s="22">
        <v>0</v>
      </c>
      <c r="AF163" s="22">
        <v>0</v>
      </c>
      <c r="AG163" s="22">
        <v>4362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80662</v>
      </c>
      <c r="AN163" s="22">
        <v>610126</v>
      </c>
      <c r="AO163" s="22">
        <v>40831</v>
      </c>
      <c r="AP163" s="22">
        <v>0</v>
      </c>
      <c r="AQ163" s="22">
        <v>4305657</v>
      </c>
      <c r="AR163" s="22">
        <v>91295</v>
      </c>
      <c r="AS163" s="22">
        <v>0</v>
      </c>
      <c r="AT163" s="22">
        <v>610817</v>
      </c>
      <c r="AU163" s="22">
        <v>0</v>
      </c>
      <c r="AV163" s="22">
        <v>292439</v>
      </c>
      <c r="AW163" s="22">
        <v>0</v>
      </c>
      <c r="AX163" s="22">
        <v>0</v>
      </c>
      <c r="AY163" s="22">
        <v>11558</v>
      </c>
      <c r="AZ163" s="22">
        <v>0</v>
      </c>
      <c r="BA163" s="22">
        <v>325882</v>
      </c>
      <c r="BB163" s="22">
        <v>364334</v>
      </c>
      <c r="BC163" s="22">
        <v>559075</v>
      </c>
      <c r="BD163" s="22">
        <v>0</v>
      </c>
      <c r="BE163" s="22">
        <v>0</v>
      </c>
      <c r="BF163" s="22">
        <v>0</v>
      </c>
      <c r="BG163" s="22">
        <v>919993</v>
      </c>
      <c r="BH163" s="22">
        <v>69167</v>
      </c>
      <c r="BI163" s="22">
        <v>107267</v>
      </c>
      <c r="BJ163" s="22">
        <v>0</v>
      </c>
      <c r="BK163" s="22">
        <v>85433</v>
      </c>
      <c r="BL163" s="22">
        <v>0</v>
      </c>
      <c r="BM163" s="22">
        <v>0</v>
      </c>
      <c r="BN163" s="22">
        <v>0</v>
      </c>
      <c r="BO163" s="22">
        <v>66635</v>
      </c>
      <c r="BP163" s="22">
        <v>0</v>
      </c>
      <c r="BQ163" s="22">
        <v>20853</v>
      </c>
      <c r="BR163" s="22">
        <v>0</v>
      </c>
      <c r="BS163" s="22">
        <v>164867</v>
      </c>
      <c r="BT163" s="22">
        <v>0</v>
      </c>
      <c r="BU163" s="22">
        <v>0</v>
      </c>
      <c r="BV163" s="22">
        <v>0</v>
      </c>
      <c r="BW163" s="22">
        <v>0</v>
      </c>
      <c r="BX163" s="22">
        <v>0</v>
      </c>
      <c r="BY163" s="22">
        <v>795371</v>
      </c>
      <c r="BZ163" s="22">
        <v>519746</v>
      </c>
      <c r="CA163" s="22">
        <v>122536</v>
      </c>
      <c r="CB163" s="22">
        <v>0</v>
      </c>
      <c r="CC163" s="22">
        <v>5127268</v>
      </c>
      <c r="CD163" s="22">
        <v>-821611</v>
      </c>
    </row>
    <row r="164" spans="1:8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2510277</v>
      </c>
      <c r="F164" s="22">
        <v>0</v>
      </c>
      <c r="G164" s="22">
        <v>857510</v>
      </c>
      <c r="H164" s="22">
        <v>0</v>
      </c>
      <c r="I164" s="22">
        <v>44800</v>
      </c>
      <c r="J164" s="22">
        <v>118201</v>
      </c>
      <c r="K164" s="22">
        <v>0</v>
      </c>
      <c r="L164" s="22">
        <v>0</v>
      </c>
      <c r="M164" s="22">
        <v>410311</v>
      </c>
      <c r="N164" s="22">
        <v>0</v>
      </c>
      <c r="O164" s="22">
        <v>3258</v>
      </c>
      <c r="P164" s="22">
        <v>3353</v>
      </c>
      <c r="Q164" s="22">
        <v>0</v>
      </c>
      <c r="R164" s="22">
        <v>0</v>
      </c>
      <c r="S164" s="22">
        <v>633446</v>
      </c>
      <c r="T164" s="22">
        <v>0</v>
      </c>
      <c r="U164" s="22">
        <v>1252250</v>
      </c>
      <c r="V164" s="22">
        <v>336360</v>
      </c>
      <c r="W164" s="22">
        <v>362534</v>
      </c>
      <c r="X164" s="22">
        <v>0</v>
      </c>
      <c r="Y164" s="22">
        <v>0</v>
      </c>
      <c r="Z164" s="22">
        <v>0</v>
      </c>
      <c r="AA164" s="22">
        <v>60299</v>
      </c>
      <c r="AB164" s="22">
        <v>0</v>
      </c>
      <c r="AC164" s="22">
        <v>189197</v>
      </c>
      <c r="AD164" s="22">
        <v>40000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776201</v>
      </c>
      <c r="AK164" s="22">
        <v>87561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7685558</v>
      </c>
      <c r="AR164" s="22">
        <v>282164</v>
      </c>
      <c r="AS164" s="22">
        <v>1113773</v>
      </c>
      <c r="AT164" s="22">
        <v>0</v>
      </c>
      <c r="AU164" s="22">
        <v>53019</v>
      </c>
      <c r="AV164" s="22">
        <v>182376</v>
      </c>
      <c r="AW164" s="22">
        <v>8397</v>
      </c>
      <c r="AX164" s="22">
        <v>0</v>
      </c>
      <c r="AY164" s="22">
        <v>405492</v>
      </c>
      <c r="AZ164" s="22">
        <v>68993</v>
      </c>
      <c r="BA164" s="22">
        <v>711106</v>
      </c>
      <c r="BB164" s="22">
        <v>429813</v>
      </c>
      <c r="BC164" s="22">
        <v>0</v>
      </c>
      <c r="BD164" s="22">
        <v>0</v>
      </c>
      <c r="BE164" s="22">
        <v>17321</v>
      </c>
      <c r="BF164" s="22">
        <v>0</v>
      </c>
      <c r="BG164" s="22">
        <v>1104016</v>
      </c>
      <c r="BH164" s="22">
        <v>191808</v>
      </c>
      <c r="BI164" s="22">
        <v>339580</v>
      </c>
      <c r="BJ164" s="22">
        <v>0</v>
      </c>
      <c r="BK164" s="22">
        <v>30717</v>
      </c>
      <c r="BL164" s="22">
        <v>0</v>
      </c>
      <c r="BM164" s="22">
        <v>35638</v>
      </c>
      <c r="BN164" s="22">
        <v>0</v>
      </c>
      <c r="BO164" s="22">
        <v>78114</v>
      </c>
      <c r="BP164" s="22">
        <v>224574</v>
      </c>
      <c r="BQ164" s="22">
        <v>0</v>
      </c>
      <c r="BR164" s="22">
        <v>0</v>
      </c>
      <c r="BS164" s="22">
        <v>0</v>
      </c>
      <c r="BT164" s="22">
        <v>0</v>
      </c>
      <c r="BU164" s="22">
        <v>0</v>
      </c>
      <c r="BV164" s="22">
        <v>1979106</v>
      </c>
      <c r="BW164" s="22">
        <v>373166</v>
      </c>
      <c r="BX164" s="22">
        <v>0</v>
      </c>
      <c r="BY164" s="22">
        <v>0</v>
      </c>
      <c r="BZ164" s="22">
        <v>0</v>
      </c>
      <c r="CA164" s="22">
        <v>0</v>
      </c>
      <c r="CB164" s="22">
        <v>1271941</v>
      </c>
      <c r="CC164" s="22">
        <v>8901114</v>
      </c>
      <c r="CD164" s="22">
        <v>-1215556</v>
      </c>
    </row>
    <row r="165" spans="1:8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5333334</v>
      </c>
      <c r="F165" s="22">
        <v>0</v>
      </c>
      <c r="G165" s="22">
        <v>564862</v>
      </c>
      <c r="H165" s="22">
        <v>0</v>
      </c>
      <c r="I165" s="22">
        <v>519889</v>
      </c>
      <c r="J165" s="22">
        <v>0</v>
      </c>
      <c r="K165" s="22">
        <v>0</v>
      </c>
      <c r="L165" s="22">
        <v>0</v>
      </c>
      <c r="M165" s="22">
        <v>62815</v>
      </c>
      <c r="N165" s="22">
        <v>0</v>
      </c>
      <c r="O165" s="22">
        <v>0</v>
      </c>
      <c r="P165" s="22">
        <v>383249</v>
      </c>
      <c r="Q165" s="22">
        <v>0</v>
      </c>
      <c r="R165" s="22">
        <v>0</v>
      </c>
      <c r="S165" s="22">
        <v>341965</v>
      </c>
      <c r="T165" s="22">
        <v>0</v>
      </c>
      <c r="U165" s="22">
        <v>2482889</v>
      </c>
      <c r="V165" s="22">
        <v>1248489</v>
      </c>
      <c r="W165" s="22">
        <v>512901</v>
      </c>
      <c r="X165" s="22">
        <v>0</v>
      </c>
      <c r="Y165" s="22">
        <v>147354</v>
      </c>
      <c r="Z165" s="22">
        <v>0</v>
      </c>
      <c r="AA165" s="22">
        <v>26896</v>
      </c>
      <c r="AB165" s="22">
        <v>0</v>
      </c>
      <c r="AC165" s="22">
        <v>51406</v>
      </c>
      <c r="AD165" s="22">
        <v>0</v>
      </c>
      <c r="AE165" s="22">
        <v>341030</v>
      </c>
      <c r="AF165" s="22">
        <v>0</v>
      </c>
      <c r="AG165" s="22">
        <v>33462</v>
      </c>
      <c r="AH165" s="22">
        <v>14018</v>
      </c>
      <c r="AI165" s="22">
        <v>0</v>
      </c>
      <c r="AJ165" s="22">
        <v>481913</v>
      </c>
      <c r="AK165" s="22">
        <v>0</v>
      </c>
      <c r="AL165" s="22">
        <v>0</v>
      </c>
      <c r="AM165" s="22">
        <v>56610</v>
      </c>
      <c r="AN165" s="22">
        <v>0</v>
      </c>
      <c r="AO165" s="22">
        <v>0</v>
      </c>
      <c r="AP165" s="22">
        <v>0</v>
      </c>
      <c r="AQ165" s="22">
        <v>12603082</v>
      </c>
      <c r="AR165" s="22">
        <v>136988</v>
      </c>
      <c r="AS165" s="22">
        <v>1290576</v>
      </c>
      <c r="AT165" s="22">
        <v>0</v>
      </c>
      <c r="AU165" s="22">
        <v>1211113</v>
      </c>
      <c r="AV165" s="22">
        <v>139670</v>
      </c>
      <c r="AW165" s="22">
        <v>59079</v>
      </c>
      <c r="AX165" s="22">
        <v>0</v>
      </c>
      <c r="AY165" s="22">
        <v>141687</v>
      </c>
      <c r="AZ165" s="22">
        <v>0</v>
      </c>
      <c r="BA165" s="22">
        <v>238433</v>
      </c>
      <c r="BB165" s="22">
        <v>2668939</v>
      </c>
      <c r="BC165" s="22">
        <v>0</v>
      </c>
      <c r="BD165" s="22">
        <v>0</v>
      </c>
      <c r="BE165" s="22">
        <v>354766</v>
      </c>
      <c r="BF165" s="22">
        <v>0</v>
      </c>
      <c r="BG165" s="22">
        <v>1726835</v>
      </c>
      <c r="BH165" s="22">
        <v>975635</v>
      </c>
      <c r="BI165" s="22">
        <v>443906</v>
      </c>
      <c r="BJ165" s="22">
        <v>0</v>
      </c>
      <c r="BK165" s="22">
        <v>197508</v>
      </c>
      <c r="BL165" s="22">
        <v>0</v>
      </c>
      <c r="BM165" s="22">
        <v>30491</v>
      </c>
      <c r="BN165" s="22">
        <v>63644</v>
      </c>
      <c r="BO165" s="22">
        <v>47240</v>
      </c>
      <c r="BP165" s="22">
        <v>0</v>
      </c>
      <c r="BQ165" s="22">
        <v>399592</v>
      </c>
      <c r="BR165" s="22">
        <v>0</v>
      </c>
      <c r="BS165" s="22">
        <v>0</v>
      </c>
      <c r="BT165" s="22">
        <v>102033</v>
      </c>
      <c r="BU165" s="22">
        <v>0</v>
      </c>
      <c r="BV165" s="22">
        <v>1129071</v>
      </c>
      <c r="BW165" s="22">
        <v>0</v>
      </c>
      <c r="BX165" s="22">
        <v>0</v>
      </c>
      <c r="BY165" s="22">
        <v>318508</v>
      </c>
      <c r="BZ165" s="22">
        <v>0</v>
      </c>
      <c r="CA165" s="22">
        <v>0</v>
      </c>
      <c r="CB165" s="22">
        <v>0</v>
      </c>
      <c r="CC165" s="22">
        <v>11675714</v>
      </c>
      <c r="CD165" s="22">
        <v>927368</v>
      </c>
    </row>
    <row r="166" spans="1:8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2897239</v>
      </c>
      <c r="F166" s="22">
        <v>0</v>
      </c>
      <c r="G166" s="22">
        <v>168902</v>
      </c>
      <c r="H166" s="22">
        <v>0</v>
      </c>
      <c r="I166" s="22">
        <v>0</v>
      </c>
      <c r="J166" s="22">
        <v>35516</v>
      </c>
      <c r="K166" s="22">
        <v>0</v>
      </c>
      <c r="L166" s="22">
        <v>0</v>
      </c>
      <c r="M166" s="22">
        <v>29513</v>
      </c>
      <c r="N166" s="22">
        <v>0</v>
      </c>
      <c r="O166" s="22">
        <v>0</v>
      </c>
      <c r="P166" s="22">
        <v>635993</v>
      </c>
      <c r="Q166" s="22">
        <v>0</v>
      </c>
      <c r="R166" s="22">
        <v>0</v>
      </c>
      <c r="S166" s="22">
        <v>0</v>
      </c>
      <c r="T166" s="22">
        <v>0</v>
      </c>
      <c r="U166" s="22">
        <v>717653</v>
      </c>
      <c r="V166" s="22">
        <v>490963</v>
      </c>
      <c r="W166" s="22">
        <v>265404</v>
      </c>
      <c r="X166" s="22">
        <v>0</v>
      </c>
      <c r="Y166" s="22">
        <v>118114</v>
      </c>
      <c r="Z166" s="22">
        <v>0</v>
      </c>
      <c r="AA166" s="22">
        <v>0</v>
      </c>
      <c r="AB166" s="22">
        <v>0</v>
      </c>
      <c r="AC166" s="22">
        <v>346763</v>
      </c>
      <c r="AD166" s="22">
        <v>91179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438525</v>
      </c>
      <c r="AK166" s="22">
        <v>0</v>
      </c>
      <c r="AL166" s="22">
        <v>0</v>
      </c>
      <c r="AM166" s="22">
        <v>0</v>
      </c>
      <c r="AN166" s="22">
        <v>1253143</v>
      </c>
      <c r="AO166" s="22">
        <v>0</v>
      </c>
      <c r="AP166" s="22">
        <v>0</v>
      </c>
      <c r="AQ166" s="22">
        <v>7488907</v>
      </c>
      <c r="AR166" s="22">
        <v>250722</v>
      </c>
      <c r="AS166" s="22">
        <v>591775</v>
      </c>
      <c r="AT166" s="22">
        <v>0</v>
      </c>
      <c r="AU166" s="22">
        <v>0</v>
      </c>
      <c r="AV166" s="22">
        <v>126635</v>
      </c>
      <c r="AW166" s="22">
        <v>0</v>
      </c>
      <c r="AX166" s="22">
        <v>0</v>
      </c>
      <c r="AY166" s="22">
        <v>93142</v>
      </c>
      <c r="AZ166" s="22">
        <v>0</v>
      </c>
      <c r="BA166" s="22">
        <v>0</v>
      </c>
      <c r="BB166" s="22">
        <v>1107870</v>
      </c>
      <c r="BC166" s="22">
        <v>0</v>
      </c>
      <c r="BD166" s="22">
        <v>0</v>
      </c>
      <c r="BE166" s="22">
        <v>0</v>
      </c>
      <c r="BF166" s="22">
        <v>0</v>
      </c>
      <c r="BG166" s="22">
        <v>686365</v>
      </c>
      <c r="BH166" s="22">
        <v>367153</v>
      </c>
      <c r="BI166" s="22">
        <v>279839</v>
      </c>
      <c r="BJ166" s="22">
        <v>0</v>
      </c>
      <c r="BK166" s="22">
        <v>353529</v>
      </c>
      <c r="BL166" s="22">
        <v>0</v>
      </c>
      <c r="BM166" s="22">
        <v>0</v>
      </c>
      <c r="BN166" s="22">
        <v>0</v>
      </c>
      <c r="BO166" s="22">
        <v>190000</v>
      </c>
      <c r="BP166" s="22">
        <v>195766</v>
      </c>
      <c r="BQ166" s="22">
        <v>0</v>
      </c>
      <c r="BR166" s="22">
        <v>0</v>
      </c>
      <c r="BS166" s="22">
        <v>0</v>
      </c>
      <c r="BT166" s="22">
        <v>0</v>
      </c>
      <c r="BU166" s="22">
        <v>0</v>
      </c>
      <c r="BV166" s="22">
        <v>1531925</v>
      </c>
      <c r="BW166" s="22">
        <v>0</v>
      </c>
      <c r="BX166" s="22">
        <v>0</v>
      </c>
      <c r="BY166" s="22">
        <v>0</v>
      </c>
      <c r="BZ166" s="22">
        <v>947777</v>
      </c>
      <c r="CA166" s="22">
        <v>0</v>
      </c>
      <c r="CB166" s="22">
        <v>0</v>
      </c>
      <c r="CC166" s="22">
        <v>6722498</v>
      </c>
      <c r="CD166" s="22">
        <v>766409</v>
      </c>
    </row>
    <row r="167" spans="1:8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2513732</v>
      </c>
      <c r="F167" s="22">
        <v>0</v>
      </c>
      <c r="G167" s="22">
        <v>617734</v>
      </c>
      <c r="H167" s="22">
        <v>0</v>
      </c>
      <c r="I167" s="22">
        <v>37760</v>
      </c>
      <c r="J167" s="22">
        <v>0</v>
      </c>
      <c r="K167" s="22">
        <v>0</v>
      </c>
      <c r="L167" s="22">
        <v>0</v>
      </c>
      <c r="M167" s="22">
        <v>48076</v>
      </c>
      <c r="N167" s="22">
        <v>0</v>
      </c>
      <c r="O167" s="22">
        <v>0</v>
      </c>
      <c r="P167" s="22">
        <v>532572</v>
      </c>
      <c r="Q167" s="22">
        <v>1054</v>
      </c>
      <c r="R167" s="22">
        <v>0</v>
      </c>
      <c r="S167" s="22">
        <v>25345</v>
      </c>
      <c r="T167" s="22">
        <v>0</v>
      </c>
      <c r="U167" s="22">
        <v>737444</v>
      </c>
      <c r="V167" s="22">
        <v>329024</v>
      </c>
      <c r="W167" s="22">
        <v>258987</v>
      </c>
      <c r="X167" s="22">
        <v>41259</v>
      </c>
      <c r="Y167" s="22">
        <v>190424</v>
      </c>
      <c r="Z167" s="22">
        <v>0</v>
      </c>
      <c r="AA167" s="22">
        <v>23205</v>
      </c>
      <c r="AB167" s="22">
        <v>0</v>
      </c>
      <c r="AC167" s="22">
        <v>34078</v>
      </c>
      <c r="AD167" s="22">
        <v>7002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373555</v>
      </c>
      <c r="AK167" s="22">
        <v>0</v>
      </c>
      <c r="AL167" s="22">
        <v>144574</v>
      </c>
      <c r="AM167" s="22">
        <v>0</v>
      </c>
      <c r="AN167" s="22">
        <v>0</v>
      </c>
      <c r="AO167" s="22">
        <v>0</v>
      </c>
      <c r="AP167" s="22">
        <v>0</v>
      </c>
      <c r="AQ167" s="22">
        <v>5915825</v>
      </c>
      <c r="AR167" s="22">
        <v>210780</v>
      </c>
      <c r="AS167" s="22">
        <v>757931</v>
      </c>
      <c r="AT167" s="22">
        <v>0</v>
      </c>
      <c r="AU167" s="22">
        <v>69615</v>
      </c>
      <c r="AV167" s="22">
        <v>26331</v>
      </c>
      <c r="AW167" s="22">
        <v>1935</v>
      </c>
      <c r="AX167" s="22">
        <v>0</v>
      </c>
      <c r="AY167" s="22">
        <v>111268</v>
      </c>
      <c r="AZ167" s="22">
        <v>0</v>
      </c>
      <c r="BA167" s="22">
        <v>0</v>
      </c>
      <c r="BB167" s="22">
        <v>1211388</v>
      </c>
      <c r="BC167" s="22">
        <v>12490</v>
      </c>
      <c r="BD167" s="22">
        <v>0</v>
      </c>
      <c r="BE167" s="22">
        <v>39247</v>
      </c>
      <c r="BF167" s="22">
        <v>0</v>
      </c>
      <c r="BG167" s="22">
        <v>445260</v>
      </c>
      <c r="BH167" s="22">
        <v>436217</v>
      </c>
      <c r="BI167" s="22">
        <v>141579</v>
      </c>
      <c r="BJ167" s="22">
        <v>63114</v>
      </c>
      <c r="BK167" s="22">
        <v>264432</v>
      </c>
      <c r="BL167" s="22">
        <v>0</v>
      </c>
      <c r="BM167" s="22">
        <v>25186</v>
      </c>
      <c r="BN167" s="22">
        <v>0</v>
      </c>
      <c r="BO167" s="22">
        <v>125717</v>
      </c>
      <c r="BP167" s="22">
        <v>28355</v>
      </c>
      <c r="BQ167" s="22">
        <v>0</v>
      </c>
      <c r="BR167" s="22">
        <v>0</v>
      </c>
      <c r="BS167" s="22">
        <v>0</v>
      </c>
      <c r="BT167" s="22">
        <v>16595</v>
      </c>
      <c r="BU167" s="22">
        <v>0</v>
      </c>
      <c r="BV167" s="22">
        <v>837526</v>
      </c>
      <c r="BW167" s="22">
        <v>575191</v>
      </c>
      <c r="BX167" s="22">
        <v>0</v>
      </c>
      <c r="BY167" s="22">
        <v>0</v>
      </c>
      <c r="BZ167" s="22">
        <v>0</v>
      </c>
      <c r="CA167" s="22">
        <v>0</v>
      </c>
      <c r="CB167" s="22">
        <v>0</v>
      </c>
      <c r="CC167" s="22">
        <v>5400157</v>
      </c>
      <c r="CD167" s="22">
        <v>515668</v>
      </c>
    </row>
    <row r="168" spans="1:8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10597040</v>
      </c>
      <c r="F168" s="22">
        <v>0</v>
      </c>
      <c r="G168" s="22">
        <v>464759</v>
      </c>
      <c r="H168" s="22">
        <v>0</v>
      </c>
      <c r="I168" s="22">
        <v>692989</v>
      </c>
      <c r="J168" s="22">
        <v>0</v>
      </c>
      <c r="K168" s="22">
        <v>0</v>
      </c>
      <c r="L168" s="22">
        <v>0</v>
      </c>
      <c r="M168" s="22">
        <v>114223</v>
      </c>
      <c r="N168" s="22">
        <v>0</v>
      </c>
      <c r="O168" s="22">
        <v>0</v>
      </c>
      <c r="P168" s="22">
        <v>106467</v>
      </c>
      <c r="Q168" s="22">
        <v>128729</v>
      </c>
      <c r="R168" s="22">
        <v>0</v>
      </c>
      <c r="S168" s="22">
        <v>0</v>
      </c>
      <c r="T168" s="22">
        <v>0</v>
      </c>
      <c r="U168" s="22">
        <v>1718079</v>
      </c>
      <c r="V168" s="22">
        <v>824163</v>
      </c>
      <c r="W168" s="22">
        <v>1130732</v>
      </c>
      <c r="X168" s="22">
        <v>0</v>
      </c>
      <c r="Y168" s="22">
        <v>669546</v>
      </c>
      <c r="Z168" s="22">
        <v>0</v>
      </c>
      <c r="AA168" s="22">
        <v>12441</v>
      </c>
      <c r="AB168" s="22">
        <v>0</v>
      </c>
      <c r="AC168" s="22">
        <v>195609</v>
      </c>
      <c r="AD168" s="22">
        <v>132116</v>
      </c>
      <c r="AE168" s="22">
        <v>125000</v>
      </c>
      <c r="AF168" s="22">
        <v>0</v>
      </c>
      <c r="AG168" s="22">
        <v>154638</v>
      </c>
      <c r="AH168" s="22">
        <v>0</v>
      </c>
      <c r="AI168" s="22">
        <v>93689</v>
      </c>
      <c r="AJ168" s="22">
        <v>2335140</v>
      </c>
      <c r="AK168" s="22">
        <v>123305</v>
      </c>
      <c r="AL168" s="22">
        <v>130555</v>
      </c>
      <c r="AM168" s="22">
        <v>0</v>
      </c>
      <c r="AN168" s="22">
        <v>0</v>
      </c>
      <c r="AO168" s="22">
        <v>0</v>
      </c>
      <c r="AP168" s="22">
        <v>130548</v>
      </c>
      <c r="AQ168" s="22">
        <v>19879768</v>
      </c>
      <c r="AR168" s="22">
        <v>247643</v>
      </c>
      <c r="AS168" s="22">
        <v>2298947</v>
      </c>
      <c r="AT168" s="22">
        <v>0</v>
      </c>
      <c r="AU168" s="22">
        <v>2097809</v>
      </c>
      <c r="AV168" s="22">
        <v>492770</v>
      </c>
      <c r="AW168" s="22">
        <v>0</v>
      </c>
      <c r="AX168" s="22">
        <v>0</v>
      </c>
      <c r="AY168" s="22">
        <v>400321</v>
      </c>
      <c r="AZ168" s="22">
        <v>0</v>
      </c>
      <c r="BA168" s="22">
        <v>886462</v>
      </c>
      <c r="BB168" s="22">
        <v>1979241</v>
      </c>
      <c r="BC168" s="22">
        <v>218565</v>
      </c>
      <c r="BD168" s="22">
        <v>0</v>
      </c>
      <c r="BE168" s="22">
        <v>123336</v>
      </c>
      <c r="BF168" s="22">
        <v>0</v>
      </c>
      <c r="BG168" s="22">
        <v>1621685</v>
      </c>
      <c r="BH168" s="22">
        <v>787343</v>
      </c>
      <c r="BI168" s="22">
        <v>1159820</v>
      </c>
      <c r="BJ168" s="22">
        <v>0</v>
      </c>
      <c r="BK168" s="22">
        <v>766935</v>
      </c>
      <c r="BL168" s="22">
        <v>0</v>
      </c>
      <c r="BM168" s="22">
        <v>39743</v>
      </c>
      <c r="BN168" s="22">
        <v>0</v>
      </c>
      <c r="BO168" s="22">
        <v>0</v>
      </c>
      <c r="BP168" s="22">
        <v>448381</v>
      </c>
      <c r="BQ168" s="22">
        <v>261000</v>
      </c>
      <c r="BR168" s="22">
        <v>0</v>
      </c>
      <c r="BS168" s="22">
        <v>0</v>
      </c>
      <c r="BT168" s="22">
        <v>0</v>
      </c>
      <c r="BU168" s="22">
        <v>300471</v>
      </c>
      <c r="BV168" s="22">
        <v>3901534</v>
      </c>
      <c r="BW168" s="22">
        <v>305712</v>
      </c>
      <c r="BX168" s="22">
        <v>206551</v>
      </c>
      <c r="BY168" s="22">
        <v>0</v>
      </c>
      <c r="BZ168" s="22">
        <v>0</v>
      </c>
      <c r="CA168" s="22">
        <v>0</v>
      </c>
      <c r="CB168" s="22">
        <v>0</v>
      </c>
      <c r="CC168" s="22">
        <v>18544269</v>
      </c>
      <c r="CD168" s="22">
        <v>1335499</v>
      </c>
    </row>
    <row r="169" spans="1:8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1091129</v>
      </c>
      <c r="F169" s="22">
        <v>0</v>
      </c>
      <c r="G169" s="22">
        <v>3873</v>
      </c>
      <c r="H169" s="22">
        <v>0</v>
      </c>
      <c r="I169" s="22">
        <v>0</v>
      </c>
      <c r="J169" s="22">
        <v>25607</v>
      </c>
      <c r="K169" s="22">
        <v>0</v>
      </c>
      <c r="L169" s="22">
        <v>0</v>
      </c>
      <c r="M169" s="22">
        <v>2371</v>
      </c>
      <c r="N169" s="22">
        <v>0</v>
      </c>
      <c r="O169" s="22">
        <v>0</v>
      </c>
      <c r="P169" s="22">
        <v>2700</v>
      </c>
      <c r="Q169" s="22">
        <v>0</v>
      </c>
      <c r="R169" s="22">
        <v>0</v>
      </c>
      <c r="S169" s="22">
        <v>0</v>
      </c>
      <c r="T169" s="22">
        <v>0</v>
      </c>
      <c r="U169" s="22">
        <v>203877</v>
      </c>
      <c r="V169" s="22">
        <v>171797</v>
      </c>
      <c r="W169" s="22">
        <v>138778</v>
      </c>
      <c r="X169" s="22">
        <v>0</v>
      </c>
      <c r="Y169" s="22">
        <v>0</v>
      </c>
      <c r="Z169" s="22">
        <v>0</v>
      </c>
      <c r="AA169" s="22">
        <v>5415</v>
      </c>
      <c r="AB169" s="22">
        <v>0</v>
      </c>
      <c r="AC169" s="22">
        <v>0</v>
      </c>
      <c r="AD169" s="22">
        <v>954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121442</v>
      </c>
      <c r="AK169" s="22">
        <v>0</v>
      </c>
      <c r="AL169" s="22">
        <v>0</v>
      </c>
      <c r="AM169" s="22">
        <v>0</v>
      </c>
      <c r="AN169" s="22">
        <v>485593</v>
      </c>
      <c r="AO169" s="22">
        <v>0</v>
      </c>
      <c r="AP169" s="22">
        <v>0</v>
      </c>
      <c r="AQ169" s="22">
        <v>2253536</v>
      </c>
      <c r="AR169" s="22">
        <v>42646</v>
      </c>
      <c r="AS169" s="22">
        <v>495427</v>
      </c>
      <c r="AT169" s="22">
        <v>0</v>
      </c>
      <c r="AU169" s="22">
        <v>0</v>
      </c>
      <c r="AV169" s="22">
        <v>51474</v>
      </c>
      <c r="AW169" s="22">
        <v>0</v>
      </c>
      <c r="AX169" s="22">
        <v>0</v>
      </c>
      <c r="AY169" s="22">
        <v>6881</v>
      </c>
      <c r="AZ169" s="22">
        <v>0</v>
      </c>
      <c r="BA169" s="22">
        <v>0</v>
      </c>
      <c r="BB169" s="22">
        <v>393766</v>
      </c>
      <c r="BC169" s="22">
        <v>0</v>
      </c>
      <c r="BD169" s="22">
        <v>0</v>
      </c>
      <c r="BE169" s="22">
        <v>2512</v>
      </c>
      <c r="BF169" s="22">
        <v>0</v>
      </c>
      <c r="BG169" s="22">
        <v>201319</v>
      </c>
      <c r="BH169" s="22">
        <v>122195</v>
      </c>
      <c r="BI169" s="22">
        <v>135047</v>
      </c>
      <c r="BJ169" s="22">
        <v>0</v>
      </c>
      <c r="BK169" s="22">
        <v>7456</v>
      </c>
      <c r="BL169" s="22">
        <v>0</v>
      </c>
      <c r="BM169" s="22">
        <v>2847</v>
      </c>
      <c r="BN169" s="22">
        <v>0</v>
      </c>
      <c r="BO169" s="22">
        <v>0</v>
      </c>
      <c r="BP169" s="22">
        <v>43265</v>
      </c>
      <c r="BQ169" s="22">
        <v>0</v>
      </c>
      <c r="BR169" s="22">
        <v>0</v>
      </c>
      <c r="BS169" s="22">
        <v>0</v>
      </c>
      <c r="BT169" s="22">
        <v>0</v>
      </c>
      <c r="BU169" s="22">
        <v>0</v>
      </c>
      <c r="BV169" s="22">
        <v>278967</v>
      </c>
      <c r="BW169" s="22">
        <v>17215</v>
      </c>
      <c r="BX169" s="22">
        <v>0</v>
      </c>
      <c r="BY169" s="22">
        <v>0</v>
      </c>
      <c r="BZ169" s="22">
        <v>385485</v>
      </c>
      <c r="CA169" s="22">
        <v>0</v>
      </c>
      <c r="CB169" s="22">
        <v>0</v>
      </c>
      <c r="CC169" s="22">
        <v>2186502</v>
      </c>
      <c r="CD169" s="22">
        <v>67034</v>
      </c>
    </row>
    <row r="170" spans="1:8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3066101</v>
      </c>
      <c r="G170" s="22">
        <v>88760</v>
      </c>
      <c r="H170" s="22">
        <v>285603</v>
      </c>
      <c r="I170" s="22">
        <v>0</v>
      </c>
      <c r="J170" s="22">
        <v>111056</v>
      </c>
      <c r="K170" s="22">
        <v>0</v>
      </c>
      <c r="L170" s="22">
        <v>0</v>
      </c>
      <c r="M170" s="22">
        <v>27844</v>
      </c>
      <c r="N170" s="22">
        <v>13857</v>
      </c>
      <c r="O170" s="22">
        <v>0</v>
      </c>
      <c r="P170" s="22">
        <v>613452</v>
      </c>
      <c r="Q170" s="22">
        <v>0</v>
      </c>
      <c r="R170" s="22">
        <v>0</v>
      </c>
      <c r="S170" s="22">
        <v>0</v>
      </c>
      <c r="T170" s="22">
        <v>48851</v>
      </c>
      <c r="U170" s="22">
        <v>4726845</v>
      </c>
      <c r="V170" s="22">
        <v>42619</v>
      </c>
      <c r="W170" s="22">
        <v>277589</v>
      </c>
      <c r="X170" s="22">
        <v>0</v>
      </c>
      <c r="Y170" s="22">
        <v>74823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14772</v>
      </c>
      <c r="AI170" s="22">
        <v>0</v>
      </c>
      <c r="AJ170" s="22">
        <v>5626</v>
      </c>
      <c r="AK170" s="22">
        <v>151852</v>
      </c>
      <c r="AL170" s="22">
        <v>0</v>
      </c>
      <c r="AM170" s="22">
        <v>4551</v>
      </c>
      <c r="AN170" s="22">
        <v>0</v>
      </c>
      <c r="AO170" s="22">
        <v>0</v>
      </c>
      <c r="AP170" s="22">
        <v>52718</v>
      </c>
      <c r="AQ170" s="22">
        <v>9606919</v>
      </c>
      <c r="AR170" s="22">
        <v>0</v>
      </c>
      <c r="AS170" s="22">
        <v>1112598</v>
      </c>
      <c r="AT170" s="22">
        <v>22612</v>
      </c>
      <c r="AU170" s="22">
        <v>0</v>
      </c>
      <c r="AV170" s="22">
        <v>382703</v>
      </c>
      <c r="AW170" s="22">
        <v>0</v>
      </c>
      <c r="AX170" s="22">
        <v>0</v>
      </c>
      <c r="AY170" s="22">
        <v>0</v>
      </c>
      <c r="AZ170" s="22">
        <v>0</v>
      </c>
      <c r="BA170" s="22">
        <v>0</v>
      </c>
      <c r="BB170" s="22">
        <v>919447</v>
      </c>
      <c r="BC170" s="22">
        <v>0</v>
      </c>
      <c r="BD170" s="22">
        <v>0</v>
      </c>
      <c r="BE170" s="22">
        <v>0</v>
      </c>
      <c r="BF170" s="22">
        <v>865695</v>
      </c>
      <c r="BG170" s="22">
        <v>63930</v>
      </c>
      <c r="BH170" s="22">
        <v>38778</v>
      </c>
      <c r="BI170" s="22">
        <v>311379</v>
      </c>
      <c r="BJ170" s="22">
        <v>0</v>
      </c>
      <c r="BK170" s="22">
        <v>263417</v>
      </c>
      <c r="BL170" s="22">
        <v>0</v>
      </c>
      <c r="BM170" s="22">
        <v>0</v>
      </c>
      <c r="BN170" s="22">
        <v>130274</v>
      </c>
      <c r="BO170" s="22">
        <v>0</v>
      </c>
      <c r="BP170" s="22">
        <v>0</v>
      </c>
      <c r="BQ170" s="22">
        <v>2115</v>
      </c>
      <c r="BR170" s="22">
        <v>0</v>
      </c>
      <c r="BS170" s="22">
        <v>0</v>
      </c>
      <c r="BT170" s="22">
        <v>11147</v>
      </c>
      <c r="BU170" s="22">
        <v>0</v>
      </c>
      <c r="BV170" s="22">
        <v>131606</v>
      </c>
      <c r="BW170" s="22">
        <v>411653</v>
      </c>
      <c r="BX170" s="22">
        <v>0</v>
      </c>
      <c r="BY170" s="22">
        <v>0</v>
      </c>
      <c r="BZ170" s="22">
        <v>0</v>
      </c>
      <c r="CA170" s="22">
        <v>0</v>
      </c>
      <c r="CB170" s="22">
        <v>0</v>
      </c>
      <c r="CC170" s="22">
        <v>4667354</v>
      </c>
      <c r="CD170" s="22">
        <v>4939565</v>
      </c>
    </row>
    <row r="171" spans="1:8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9141937</v>
      </c>
      <c r="F171" s="22">
        <v>0</v>
      </c>
      <c r="G171" s="22">
        <v>86414</v>
      </c>
      <c r="H171" s="22">
        <v>0</v>
      </c>
      <c r="I171" s="22">
        <v>330093</v>
      </c>
      <c r="J171" s="22">
        <v>2354344</v>
      </c>
      <c r="K171" s="22">
        <v>596892</v>
      </c>
      <c r="L171" s="22">
        <v>0</v>
      </c>
      <c r="M171" s="22">
        <v>458325</v>
      </c>
      <c r="N171" s="22">
        <v>0</v>
      </c>
      <c r="O171" s="22">
        <v>0</v>
      </c>
      <c r="P171" s="22">
        <v>496485</v>
      </c>
      <c r="Q171" s="22">
        <v>0</v>
      </c>
      <c r="R171" s="22">
        <v>0</v>
      </c>
      <c r="S171" s="22">
        <v>0</v>
      </c>
      <c r="T171" s="22">
        <v>0</v>
      </c>
      <c r="U171" s="22">
        <v>2081278</v>
      </c>
      <c r="V171" s="22">
        <v>2457933</v>
      </c>
      <c r="W171" s="22">
        <v>689515</v>
      </c>
      <c r="X171" s="22">
        <v>0</v>
      </c>
      <c r="Y171" s="22">
        <v>637175</v>
      </c>
      <c r="Z171" s="22">
        <v>0</v>
      </c>
      <c r="AA171" s="22">
        <v>15803</v>
      </c>
      <c r="AB171" s="22">
        <v>0</v>
      </c>
      <c r="AC171" s="22">
        <v>53782</v>
      </c>
      <c r="AD171" s="22">
        <v>159801</v>
      </c>
      <c r="AE171" s="22">
        <v>3772</v>
      </c>
      <c r="AF171" s="22">
        <v>0</v>
      </c>
      <c r="AG171" s="22">
        <v>2996600</v>
      </c>
      <c r="AH171" s="22">
        <v>0</v>
      </c>
      <c r="AI171" s="22">
        <v>0</v>
      </c>
      <c r="AJ171" s="22">
        <v>1183731</v>
      </c>
      <c r="AK171" s="22">
        <v>60173</v>
      </c>
      <c r="AL171" s="22">
        <v>0</v>
      </c>
      <c r="AM171" s="22">
        <v>0</v>
      </c>
      <c r="AN171" s="22">
        <v>0</v>
      </c>
      <c r="AO171" s="22">
        <v>0</v>
      </c>
      <c r="AP171" s="22">
        <v>321147</v>
      </c>
      <c r="AQ171" s="22">
        <v>24125200</v>
      </c>
      <c r="AR171" s="22">
        <v>254907</v>
      </c>
      <c r="AS171" s="22">
        <v>3077689</v>
      </c>
      <c r="AT171" s="22">
        <v>0</v>
      </c>
      <c r="AU171" s="22">
        <v>1829831</v>
      </c>
      <c r="AV171" s="22">
        <v>1403941</v>
      </c>
      <c r="AW171" s="22">
        <v>641616</v>
      </c>
      <c r="AX171" s="22">
        <v>0</v>
      </c>
      <c r="AY171" s="22">
        <v>473048</v>
      </c>
      <c r="AZ171" s="22">
        <v>0</v>
      </c>
      <c r="BA171" s="22">
        <v>0</v>
      </c>
      <c r="BB171" s="22">
        <v>3443037</v>
      </c>
      <c r="BC171" s="22">
        <v>99167</v>
      </c>
      <c r="BD171" s="22">
        <v>0</v>
      </c>
      <c r="BE171" s="22">
        <v>0</v>
      </c>
      <c r="BF171" s="22">
        <v>0</v>
      </c>
      <c r="BG171" s="22">
        <v>2526850</v>
      </c>
      <c r="BH171" s="22">
        <v>830686</v>
      </c>
      <c r="BI171" s="22">
        <v>616986</v>
      </c>
      <c r="BJ171" s="22">
        <v>0</v>
      </c>
      <c r="BK171" s="22">
        <v>701430</v>
      </c>
      <c r="BL171" s="22">
        <v>13048</v>
      </c>
      <c r="BM171" s="22">
        <v>69576</v>
      </c>
      <c r="BN171" s="22">
        <v>0</v>
      </c>
      <c r="BO171" s="22">
        <v>341643</v>
      </c>
      <c r="BP171" s="22">
        <v>164012</v>
      </c>
      <c r="BQ171" s="22">
        <v>0</v>
      </c>
      <c r="BR171" s="22">
        <v>0</v>
      </c>
      <c r="BS171" s="22">
        <v>1686215</v>
      </c>
      <c r="BT171" s="22">
        <v>0</v>
      </c>
      <c r="BU171" s="22">
        <v>0</v>
      </c>
      <c r="BV171" s="22">
        <v>3620004</v>
      </c>
      <c r="BW171" s="22">
        <v>306188</v>
      </c>
      <c r="BX171" s="22">
        <v>0</v>
      </c>
      <c r="BY171" s="22">
        <v>0</v>
      </c>
      <c r="BZ171" s="22">
        <v>0</v>
      </c>
      <c r="CA171" s="22">
        <v>0</v>
      </c>
      <c r="CB171" s="22">
        <v>299351</v>
      </c>
      <c r="CC171" s="22">
        <v>22399225</v>
      </c>
      <c r="CD171" s="22">
        <v>1725975</v>
      </c>
    </row>
    <row r="172" spans="1:8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989235</v>
      </c>
      <c r="F172" s="22">
        <v>0</v>
      </c>
      <c r="G172" s="22">
        <v>300892</v>
      </c>
      <c r="H172" s="22">
        <v>0</v>
      </c>
      <c r="I172" s="22">
        <v>0</v>
      </c>
      <c r="J172" s="22">
        <v>9025</v>
      </c>
      <c r="K172" s="22">
        <v>0</v>
      </c>
      <c r="L172" s="22">
        <v>17418</v>
      </c>
      <c r="M172" s="22">
        <v>875</v>
      </c>
      <c r="N172" s="22">
        <v>0</v>
      </c>
      <c r="O172" s="22">
        <v>0</v>
      </c>
      <c r="P172" s="22">
        <v>482819</v>
      </c>
      <c r="Q172" s="22">
        <v>0</v>
      </c>
      <c r="R172" s="22">
        <v>0</v>
      </c>
      <c r="S172" s="22">
        <v>0</v>
      </c>
      <c r="T172" s="22">
        <v>0</v>
      </c>
      <c r="U172" s="22">
        <v>764781</v>
      </c>
      <c r="V172" s="22">
        <v>133461</v>
      </c>
      <c r="W172" s="22">
        <v>302830</v>
      </c>
      <c r="X172" s="22">
        <v>0</v>
      </c>
      <c r="Y172" s="22">
        <v>134614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133965</v>
      </c>
      <c r="AK172" s="22">
        <v>0</v>
      </c>
      <c r="AL172" s="22">
        <v>0</v>
      </c>
      <c r="AM172" s="22">
        <v>0</v>
      </c>
      <c r="AN172" s="22">
        <v>827616</v>
      </c>
      <c r="AO172" s="22">
        <v>0</v>
      </c>
      <c r="AP172" s="22">
        <v>0</v>
      </c>
      <c r="AQ172" s="22">
        <v>4097531</v>
      </c>
      <c r="AR172" s="22">
        <v>153338</v>
      </c>
      <c r="AS172" s="22">
        <v>384830</v>
      </c>
      <c r="AT172" s="22">
        <v>0</v>
      </c>
      <c r="AU172" s="22">
        <v>0</v>
      </c>
      <c r="AV172" s="22">
        <v>72371</v>
      </c>
      <c r="AW172" s="22">
        <v>3609</v>
      </c>
      <c r="AX172" s="22">
        <v>21813</v>
      </c>
      <c r="AY172" s="22">
        <v>60</v>
      </c>
      <c r="AZ172" s="22">
        <v>0</v>
      </c>
      <c r="BA172" s="22">
        <v>0</v>
      </c>
      <c r="BB172" s="22">
        <v>1093792</v>
      </c>
      <c r="BC172" s="22">
        <v>0</v>
      </c>
      <c r="BD172" s="22">
        <v>0</v>
      </c>
      <c r="BE172" s="22">
        <v>11840</v>
      </c>
      <c r="BF172" s="22">
        <v>0</v>
      </c>
      <c r="BG172" s="22">
        <v>564202</v>
      </c>
      <c r="BH172" s="22">
        <v>148555</v>
      </c>
      <c r="BI172" s="22">
        <v>260926</v>
      </c>
      <c r="BJ172" s="22">
        <v>0</v>
      </c>
      <c r="BK172" s="22">
        <v>163016</v>
      </c>
      <c r="BL172" s="22">
        <v>0</v>
      </c>
      <c r="BM172" s="22">
        <v>0</v>
      </c>
      <c r="BN172" s="22">
        <v>0</v>
      </c>
      <c r="BO172" s="22">
        <v>16153</v>
      </c>
      <c r="BP172" s="22">
        <v>0</v>
      </c>
      <c r="BQ172" s="22">
        <v>0</v>
      </c>
      <c r="BR172" s="22">
        <v>0</v>
      </c>
      <c r="BS172" s="22">
        <v>0</v>
      </c>
      <c r="BT172" s="22">
        <v>0</v>
      </c>
      <c r="BU172" s="22">
        <v>0</v>
      </c>
      <c r="BV172" s="22">
        <v>116027</v>
      </c>
      <c r="BW172" s="22">
        <v>33090</v>
      </c>
      <c r="BX172" s="22">
        <v>0</v>
      </c>
      <c r="BY172" s="22">
        <v>0</v>
      </c>
      <c r="BZ172" s="22">
        <v>621229</v>
      </c>
      <c r="CA172" s="22">
        <v>0</v>
      </c>
      <c r="CB172" s="22">
        <v>0</v>
      </c>
      <c r="CC172" s="22">
        <v>3664851</v>
      </c>
      <c r="CD172" s="22">
        <v>432680</v>
      </c>
    </row>
    <row r="173" spans="1:8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2057158</v>
      </c>
      <c r="F173" s="22">
        <v>247</v>
      </c>
      <c r="G173" s="22">
        <v>42603</v>
      </c>
      <c r="H173" s="22">
        <v>0</v>
      </c>
      <c r="I173" s="22">
        <v>0</v>
      </c>
      <c r="J173" s="22">
        <v>28695</v>
      </c>
      <c r="K173" s="22">
        <v>10000</v>
      </c>
      <c r="L173" s="22">
        <v>0</v>
      </c>
      <c r="M173" s="22">
        <v>798</v>
      </c>
      <c r="N173" s="22">
        <v>0</v>
      </c>
      <c r="O173" s="22">
        <v>0</v>
      </c>
      <c r="P173" s="22">
        <v>582348</v>
      </c>
      <c r="Q173" s="22">
        <v>9500</v>
      </c>
      <c r="R173" s="22">
        <v>0</v>
      </c>
      <c r="S173" s="22">
        <v>0</v>
      </c>
      <c r="T173" s="22">
        <v>0</v>
      </c>
      <c r="U173" s="22">
        <v>707111</v>
      </c>
      <c r="V173" s="22">
        <v>120247</v>
      </c>
      <c r="W173" s="22">
        <v>149848</v>
      </c>
      <c r="X173" s="22">
        <v>0</v>
      </c>
      <c r="Y173" s="22">
        <v>84076</v>
      </c>
      <c r="Z173" s="22">
        <v>0</v>
      </c>
      <c r="AA173" s="22">
        <v>2040</v>
      </c>
      <c r="AB173" s="22">
        <v>15882</v>
      </c>
      <c r="AC173" s="22">
        <v>2356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275747</v>
      </c>
      <c r="AK173" s="22">
        <v>10068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4098724</v>
      </c>
      <c r="AR173" s="22">
        <v>80895</v>
      </c>
      <c r="AS173" s="22">
        <v>472049</v>
      </c>
      <c r="AT173" s="22">
        <v>0</v>
      </c>
      <c r="AU173" s="22">
        <v>3000</v>
      </c>
      <c r="AV173" s="22">
        <v>32832</v>
      </c>
      <c r="AW173" s="22">
        <v>11125</v>
      </c>
      <c r="AX173" s="22">
        <v>5000</v>
      </c>
      <c r="AY173" s="22">
        <v>40</v>
      </c>
      <c r="AZ173" s="22">
        <v>0</v>
      </c>
      <c r="BA173" s="22">
        <v>0</v>
      </c>
      <c r="BB173" s="22">
        <v>757106</v>
      </c>
      <c r="BC173" s="22">
        <v>39097</v>
      </c>
      <c r="BD173" s="22">
        <v>0</v>
      </c>
      <c r="BE173" s="22">
        <v>0</v>
      </c>
      <c r="BF173" s="22">
        <v>0</v>
      </c>
      <c r="BG173" s="22">
        <v>473492</v>
      </c>
      <c r="BH173" s="22">
        <v>73959</v>
      </c>
      <c r="BI173" s="22">
        <v>102989</v>
      </c>
      <c r="BJ173" s="22">
        <v>0</v>
      </c>
      <c r="BK173" s="22">
        <v>92259</v>
      </c>
      <c r="BL173" s="22">
        <v>0</v>
      </c>
      <c r="BM173" s="22">
        <v>9413</v>
      </c>
      <c r="BN173" s="22">
        <v>8067</v>
      </c>
      <c r="BO173" s="22">
        <v>796</v>
      </c>
      <c r="BP173" s="22">
        <v>0</v>
      </c>
      <c r="BQ173" s="22">
        <v>23883</v>
      </c>
      <c r="BR173" s="22">
        <v>0</v>
      </c>
      <c r="BS173" s="22">
        <v>0</v>
      </c>
      <c r="BT173" s="22">
        <v>0</v>
      </c>
      <c r="BU173" s="22">
        <v>0</v>
      </c>
      <c r="BV173" s="22">
        <v>446973</v>
      </c>
      <c r="BW173" s="22">
        <v>122425</v>
      </c>
      <c r="BX173" s="22">
        <v>0</v>
      </c>
      <c r="BY173" s="22">
        <v>0</v>
      </c>
      <c r="BZ173" s="22">
        <v>0</v>
      </c>
      <c r="CA173" s="22">
        <v>0</v>
      </c>
      <c r="CB173" s="22">
        <v>0</v>
      </c>
      <c r="CC173" s="22">
        <v>2755400</v>
      </c>
      <c r="CD173" s="22">
        <v>1343324</v>
      </c>
    </row>
    <row r="174" spans="1:8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8057152</v>
      </c>
      <c r="F174" s="22">
        <v>0</v>
      </c>
      <c r="G174" s="22">
        <v>228036</v>
      </c>
      <c r="H174" s="22">
        <v>0</v>
      </c>
      <c r="I174" s="22">
        <v>593424</v>
      </c>
      <c r="J174" s="22">
        <v>214741</v>
      </c>
      <c r="K174" s="22">
        <v>0</v>
      </c>
      <c r="L174" s="22">
        <v>0</v>
      </c>
      <c r="M174" s="22">
        <v>8539</v>
      </c>
      <c r="N174" s="22">
        <v>0</v>
      </c>
      <c r="O174" s="22">
        <v>0</v>
      </c>
      <c r="P174" s="22">
        <v>2640470</v>
      </c>
      <c r="Q174" s="22">
        <v>14625</v>
      </c>
      <c r="R174" s="22">
        <v>121557</v>
      </c>
      <c r="S174" s="22">
        <v>0</v>
      </c>
      <c r="T174" s="22">
        <v>0</v>
      </c>
      <c r="U174" s="22">
        <v>7389333</v>
      </c>
      <c r="V174" s="22">
        <v>625810</v>
      </c>
      <c r="W174" s="22">
        <v>641661</v>
      </c>
      <c r="X174" s="22">
        <v>0</v>
      </c>
      <c r="Y174" s="22">
        <v>335608</v>
      </c>
      <c r="Z174" s="22">
        <v>0</v>
      </c>
      <c r="AA174" s="22">
        <v>0</v>
      </c>
      <c r="AB174" s="22">
        <v>809975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1406063</v>
      </c>
      <c r="AK174" s="22">
        <v>133912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23220906</v>
      </c>
      <c r="AR174" s="22">
        <v>302160</v>
      </c>
      <c r="AS174" s="22">
        <v>1864669</v>
      </c>
      <c r="AT174" s="22">
        <v>0</v>
      </c>
      <c r="AU174" s="22">
        <v>1767279</v>
      </c>
      <c r="AV174" s="22">
        <v>462179</v>
      </c>
      <c r="AW174" s="22">
        <v>0</v>
      </c>
      <c r="AX174" s="22">
        <v>0</v>
      </c>
      <c r="AY174" s="22">
        <v>271812</v>
      </c>
      <c r="AZ174" s="22">
        <v>105149</v>
      </c>
      <c r="BA174" s="22">
        <v>0</v>
      </c>
      <c r="BB174" s="22">
        <v>5743300</v>
      </c>
      <c r="BC174" s="22">
        <v>29025</v>
      </c>
      <c r="BD174" s="22">
        <v>105763</v>
      </c>
      <c r="BE174" s="22">
        <v>94320</v>
      </c>
      <c r="BF174" s="22">
        <v>0</v>
      </c>
      <c r="BG174" s="22">
        <v>1117892</v>
      </c>
      <c r="BH174" s="22">
        <v>450435</v>
      </c>
      <c r="BI174" s="22">
        <v>896523</v>
      </c>
      <c r="BJ174" s="22">
        <v>0</v>
      </c>
      <c r="BK174" s="22">
        <v>374051</v>
      </c>
      <c r="BL174" s="22">
        <v>0</v>
      </c>
      <c r="BM174" s="22">
        <v>0</v>
      </c>
      <c r="BN174" s="22">
        <v>295667</v>
      </c>
      <c r="BO174" s="22">
        <v>0</v>
      </c>
      <c r="BP174" s="22">
        <v>0</v>
      </c>
      <c r="BQ174" s="22">
        <v>37629</v>
      </c>
      <c r="BR174" s="22">
        <v>0</v>
      </c>
      <c r="BS174" s="22">
        <v>0</v>
      </c>
      <c r="BT174" s="22">
        <v>0</v>
      </c>
      <c r="BU174" s="22">
        <v>0</v>
      </c>
      <c r="BV174" s="22">
        <v>3400844</v>
      </c>
      <c r="BW174" s="22">
        <v>421790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>
        <v>17740487</v>
      </c>
      <c r="CD174" s="22">
        <v>5480419</v>
      </c>
    </row>
    <row r="175" spans="1:8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355809</v>
      </c>
      <c r="F175" s="22">
        <v>0</v>
      </c>
      <c r="G175" s="22">
        <v>105048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2517</v>
      </c>
      <c r="N175" s="22">
        <v>0</v>
      </c>
      <c r="O175" s="22">
        <v>0</v>
      </c>
      <c r="P175" s="22">
        <v>252395</v>
      </c>
      <c r="Q175" s="22">
        <v>0</v>
      </c>
      <c r="R175" s="22">
        <v>0</v>
      </c>
      <c r="S175" s="22">
        <v>0</v>
      </c>
      <c r="T175" s="22">
        <v>0</v>
      </c>
      <c r="U175" s="22">
        <v>119358</v>
      </c>
      <c r="V175" s="22">
        <v>45709</v>
      </c>
      <c r="W175" s="22">
        <v>64756</v>
      </c>
      <c r="X175" s="22">
        <v>0</v>
      </c>
      <c r="Y175" s="22">
        <v>65477</v>
      </c>
      <c r="Z175" s="22">
        <v>0</v>
      </c>
      <c r="AA175" s="22">
        <v>0</v>
      </c>
      <c r="AB175" s="22">
        <v>0</v>
      </c>
      <c r="AC175" s="22">
        <v>3398</v>
      </c>
      <c r="AD175" s="22">
        <v>0</v>
      </c>
      <c r="AE175" s="22">
        <v>0</v>
      </c>
      <c r="AF175" s="22">
        <v>0</v>
      </c>
      <c r="AG175" s="22">
        <v>11146</v>
      </c>
      <c r="AH175" s="22">
        <v>0</v>
      </c>
      <c r="AI175" s="22">
        <v>0</v>
      </c>
      <c r="AJ175" s="22">
        <v>4463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1030076</v>
      </c>
      <c r="AR175" s="22">
        <v>17953</v>
      </c>
      <c r="AS175" s="22">
        <v>179070</v>
      </c>
      <c r="AT175" s="22">
        <v>3037</v>
      </c>
      <c r="AU175" s="22">
        <v>0</v>
      </c>
      <c r="AV175" s="22">
        <v>28136</v>
      </c>
      <c r="AW175" s="22">
        <v>0</v>
      </c>
      <c r="AX175" s="22">
        <v>0</v>
      </c>
      <c r="AY175" s="22">
        <v>6498</v>
      </c>
      <c r="AZ175" s="22">
        <v>0</v>
      </c>
      <c r="BA175" s="22">
        <v>91871</v>
      </c>
      <c r="BB175" s="22">
        <v>212956</v>
      </c>
      <c r="BC175" s="22">
        <v>0</v>
      </c>
      <c r="BD175" s="22">
        <v>0</v>
      </c>
      <c r="BE175" s="22">
        <v>0</v>
      </c>
      <c r="BF175" s="22">
        <v>0</v>
      </c>
      <c r="BG175" s="22">
        <v>150222</v>
      </c>
      <c r="BH175" s="22">
        <v>36102</v>
      </c>
      <c r="BI175" s="22">
        <v>67475</v>
      </c>
      <c r="BJ175" s="22">
        <v>0</v>
      </c>
      <c r="BK175" s="22">
        <v>65945</v>
      </c>
      <c r="BL175" s="22">
        <v>0</v>
      </c>
      <c r="BM175" s="22">
        <v>750</v>
      </c>
      <c r="BN175" s="22">
        <v>0</v>
      </c>
      <c r="BO175" s="22">
        <v>13830</v>
      </c>
      <c r="BP175" s="22">
        <v>0</v>
      </c>
      <c r="BQ175" s="22">
        <v>16427</v>
      </c>
      <c r="BR175" s="22">
        <v>0</v>
      </c>
      <c r="BS175" s="22">
        <v>0</v>
      </c>
      <c r="BT175" s="22">
        <v>0</v>
      </c>
      <c r="BU175" s="22">
        <v>0</v>
      </c>
      <c r="BV175" s="22">
        <v>55856</v>
      </c>
      <c r="BW175" s="22">
        <v>9256</v>
      </c>
      <c r="BX175" s="22">
        <v>0</v>
      </c>
      <c r="BY175" s="22">
        <v>0</v>
      </c>
      <c r="BZ175" s="22">
        <v>0</v>
      </c>
      <c r="CA175" s="22">
        <v>0</v>
      </c>
      <c r="CB175" s="22">
        <v>0</v>
      </c>
      <c r="CC175" s="22">
        <v>955384</v>
      </c>
      <c r="CD175" s="22">
        <v>74692</v>
      </c>
    </row>
    <row r="176" spans="1:8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6971999</v>
      </c>
      <c r="F176" s="22">
        <v>0</v>
      </c>
      <c r="G176" s="22">
        <v>61535</v>
      </c>
      <c r="H176" s="22">
        <v>0</v>
      </c>
      <c r="I176" s="22">
        <v>561800</v>
      </c>
      <c r="J176" s="22">
        <v>349898</v>
      </c>
      <c r="K176" s="22">
        <v>0</v>
      </c>
      <c r="L176" s="22">
        <v>0</v>
      </c>
      <c r="M176" s="22">
        <v>111508</v>
      </c>
      <c r="N176" s="22">
        <v>0</v>
      </c>
      <c r="O176" s="22">
        <v>515580</v>
      </c>
      <c r="P176" s="22">
        <v>468300</v>
      </c>
      <c r="Q176" s="22">
        <v>10766</v>
      </c>
      <c r="R176" s="22">
        <v>0</v>
      </c>
      <c r="S176" s="22">
        <v>0</v>
      </c>
      <c r="T176" s="22">
        <v>0</v>
      </c>
      <c r="U176" s="22">
        <v>3534601</v>
      </c>
      <c r="V176" s="22">
        <v>2421276</v>
      </c>
      <c r="W176" s="22">
        <v>773010</v>
      </c>
      <c r="X176" s="22">
        <v>0</v>
      </c>
      <c r="Y176" s="22">
        <v>157148</v>
      </c>
      <c r="Z176" s="22">
        <v>0</v>
      </c>
      <c r="AA176" s="22">
        <v>30419</v>
      </c>
      <c r="AB176" s="22">
        <v>0</v>
      </c>
      <c r="AC176" s="22">
        <v>41345</v>
      </c>
      <c r="AD176" s="22">
        <v>223045</v>
      </c>
      <c r="AE176" s="22">
        <v>82092</v>
      </c>
      <c r="AF176" s="22">
        <v>0</v>
      </c>
      <c r="AG176" s="22">
        <v>263681</v>
      </c>
      <c r="AH176" s="22">
        <v>0</v>
      </c>
      <c r="AI176" s="22">
        <v>0</v>
      </c>
      <c r="AJ176" s="22">
        <v>1328358</v>
      </c>
      <c r="AK176" s="22">
        <v>56384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17962745</v>
      </c>
      <c r="AR176" s="22">
        <v>185901</v>
      </c>
      <c r="AS176" s="22">
        <v>1158500</v>
      </c>
      <c r="AT176" s="22">
        <v>0</v>
      </c>
      <c r="AU176" s="22">
        <v>1200069</v>
      </c>
      <c r="AV176" s="22">
        <v>822996</v>
      </c>
      <c r="AW176" s="22">
        <v>19555</v>
      </c>
      <c r="AX176" s="22">
        <v>0</v>
      </c>
      <c r="AY176" s="22">
        <v>162278</v>
      </c>
      <c r="AZ176" s="22">
        <v>0</v>
      </c>
      <c r="BA176" s="22">
        <v>418251</v>
      </c>
      <c r="BB176" s="22">
        <v>5230304</v>
      </c>
      <c r="BC176" s="22">
        <v>41651</v>
      </c>
      <c r="BD176" s="22">
        <v>0</v>
      </c>
      <c r="BE176" s="22">
        <v>208377</v>
      </c>
      <c r="BF176" s="22">
        <v>0</v>
      </c>
      <c r="BG176" s="22">
        <v>2785718</v>
      </c>
      <c r="BH176" s="22">
        <v>942618</v>
      </c>
      <c r="BI176" s="22">
        <v>817055</v>
      </c>
      <c r="BJ176" s="22">
        <v>0</v>
      </c>
      <c r="BK176" s="22">
        <v>197251</v>
      </c>
      <c r="BL176" s="22">
        <v>0</v>
      </c>
      <c r="BM176" s="22">
        <v>55419</v>
      </c>
      <c r="BN176" s="22">
        <v>0</v>
      </c>
      <c r="BO176" s="22">
        <v>235350</v>
      </c>
      <c r="BP176" s="22">
        <v>497429</v>
      </c>
      <c r="BQ176" s="22">
        <v>58995</v>
      </c>
      <c r="BR176" s="22">
        <v>85967</v>
      </c>
      <c r="BS176" s="22">
        <v>60459</v>
      </c>
      <c r="BT176" s="22">
        <v>0</v>
      </c>
      <c r="BU176" s="22">
        <v>0</v>
      </c>
      <c r="BV176" s="22">
        <v>3245804</v>
      </c>
      <c r="BW176" s="22">
        <v>449994</v>
      </c>
      <c r="BX176" s="22">
        <v>0</v>
      </c>
      <c r="BY176" s="22">
        <v>0</v>
      </c>
      <c r="BZ176" s="22">
        <v>0</v>
      </c>
      <c r="CA176" s="22">
        <v>0</v>
      </c>
      <c r="CB176" s="22">
        <v>0</v>
      </c>
      <c r="CC176" s="22">
        <v>18879941</v>
      </c>
      <c r="CD176" s="22">
        <v>-917196</v>
      </c>
    </row>
    <row r="177" spans="1:8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20153873</v>
      </c>
      <c r="F177" s="22">
        <v>0</v>
      </c>
      <c r="G177" s="22">
        <v>55351</v>
      </c>
      <c r="H177" s="22">
        <v>360720</v>
      </c>
      <c r="I177" s="22">
        <v>1350390</v>
      </c>
      <c r="J177" s="22">
        <v>437240</v>
      </c>
      <c r="K177" s="22">
        <v>0</v>
      </c>
      <c r="L177" s="22">
        <v>0</v>
      </c>
      <c r="M177" s="22">
        <v>259538</v>
      </c>
      <c r="N177" s="22">
        <v>0</v>
      </c>
      <c r="O177" s="22">
        <v>0</v>
      </c>
      <c r="P177" s="22">
        <v>12599589</v>
      </c>
      <c r="Q177" s="22">
        <v>0</v>
      </c>
      <c r="R177" s="22">
        <v>0</v>
      </c>
      <c r="S177" s="22">
        <v>186739</v>
      </c>
      <c r="T177" s="22">
        <v>35024</v>
      </c>
      <c r="U177" s="22">
        <v>4643946</v>
      </c>
      <c r="V177" s="22">
        <v>4677650</v>
      </c>
      <c r="W177" s="22">
        <v>1866781</v>
      </c>
      <c r="X177" s="22">
        <v>0</v>
      </c>
      <c r="Y177" s="22">
        <v>655091</v>
      </c>
      <c r="Z177" s="22">
        <v>0</v>
      </c>
      <c r="AA177" s="22">
        <v>0</v>
      </c>
      <c r="AB177" s="22">
        <v>0</v>
      </c>
      <c r="AC177" s="22">
        <v>383179</v>
      </c>
      <c r="AD177" s="22">
        <v>0</v>
      </c>
      <c r="AE177" s="22">
        <v>86940</v>
      </c>
      <c r="AF177" s="22">
        <v>0</v>
      </c>
      <c r="AG177" s="22">
        <v>0</v>
      </c>
      <c r="AH177" s="22">
        <v>81571</v>
      </c>
      <c r="AI177" s="22">
        <v>0</v>
      </c>
      <c r="AJ177" s="22">
        <v>5669754</v>
      </c>
      <c r="AK177" s="22">
        <v>2217935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55721311</v>
      </c>
      <c r="AR177" s="22">
        <v>468378</v>
      </c>
      <c r="AS177" s="22">
        <v>5687963</v>
      </c>
      <c r="AT177" s="22">
        <v>0</v>
      </c>
      <c r="AU177" s="22">
        <v>3919049</v>
      </c>
      <c r="AV177" s="22">
        <v>1583175</v>
      </c>
      <c r="AW177" s="22">
        <v>375</v>
      </c>
      <c r="AX177" s="22">
        <v>0</v>
      </c>
      <c r="AY177" s="22">
        <v>729527</v>
      </c>
      <c r="AZ177" s="22">
        <v>0</v>
      </c>
      <c r="BA177" s="22">
        <v>489505</v>
      </c>
      <c r="BB177" s="22">
        <v>3948959</v>
      </c>
      <c r="BC177" s="22">
        <v>0</v>
      </c>
      <c r="BD177" s="22">
        <v>0</v>
      </c>
      <c r="BE177" s="22">
        <v>494145</v>
      </c>
      <c r="BF177" s="22">
        <v>71470</v>
      </c>
      <c r="BG177" s="22">
        <v>4091433</v>
      </c>
      <c r="BH177" s="22">
        <v>3381516</v>
      </c>
      <c r="BI177" s="22">
        <v>1665409</v>
      </c>
      <c r="BJ177" s="22">
        <v>0</v>
      </c>
      <c r="BK177" s="22">
        <v>863532</v>
      </c>
      <c r="BL177" s="22">
        <v>0</v>
      </c>
      <c r="BM177" s="22">
        <v>0</v>
      </c>
      <c r="BN177" s="22">
        <v>0</v>
      </c>
      <c r="BO177" s="22">
        <v>1672979</v>
      </c>
      <c r="BP177" s="22">
        <v>218281</v>
      </c>
      <c r="BQ177" s="22">
        <v>0</v>
      </c>
      <c r="BR177" s="22">
        <v>0</v>
      </c>
      <c r="BS177" s="22">
        <v>0</v>
      </c>
      <c r="BT177" s="22">
        <v>0</v>
      </c>
      <c r="BU177" s="22">
        <v>0</v>
      </c>
      <c r="BV177" s="22">
        <v>7350967</v>
      </c>
      <c r="BW177" s="22">
        <v>1524249</v>
      </c>
      <c r="BX177" s="22">
        <v>0</v>
      </c>
      <c r="BY177" s="22">
        <v>1823136</v>
      </c>
      <c r="BZ177" s="22">
        <v>0</v>
      </c>
      <c r="CA177" s="22">
        <v>0</v>
      </c>
      <c r="CB177" s="22">
        <v>0</v>
      </c>
      <c r="CC177" s="22">
        <v>39984048</v>
      </c>
      <c r="CD177" s="22">
        <v>15737263</v>
      </c>
    </row>
    <row r="178" spans="1:8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10963670</v>
      </c>
      <c r="F178" s="22">
        <v>0</v>
      </c>
      <c r="G178" s="22">
        <v>2213696</v>
      </c>
      <c r="H178" s="22">
        <v>0</v>
      </c>
      <c r="I178" s="22">
        <v>592516</v>
      </c>
      <c r="J178" s="22">
        <v>22333</v>
      </c>
      <c r="K178" s="22">
        <v>0</v>
      </c>
      <c r="L178" s="22">
        <v>0</v>
      </c>
      <c r="M178" s="22">
        <v>463258</v>
      </c>
      <c r="N178" s="22">
        <v>0</v>
      </c>
      <c r="O178" s="22">
        <v>21044</v>
      </c>
      <c r="P178" s="22">
        <v>1087918</v>
      </c>
      <c r="Q178" s="22">
        <v>0</v>
      </c>
      <c r="R178" s="22">
        <v>0</v>
      </c>
      <c r="S178" s="22">
        <v>774305</v>
      </c>
      <c r="T178" s="22">
        <v>0</v>
      </c>
      <c r="U178" s="22">
        <v>4556877</v>
      </c>
      <c r="V178" s="22">
        <v>5263363</v>
      </c>
      <c r="W178" s="22">
        <v>872810</v>
      </c>
      <c r="X178" s="22">
        <v>0</v>
      </c>
      <c r="Y178" s="22">
        <v>513992</v>
      </c>
      <c r="Z178" s="22">
        <v>0</v>
      </c>
      <c r="AA178" s="22">
        <v>20834</v>
      </c>
      <c r="AB178" s="22">
        <v>0</v>
      </c>
      <c r="AC178" s="22">
        <v>305060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5451279</v>
      </c>
      <c r="AK178" s="22">
        <v>540691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33663646</v>
      </c>
      <c r="AR178" s="22">
        <v>298864</v>
      </c>
      <c r="AS178" s="22">
        <v>3206432</v>
      </c>
      <c r="AT178" s="22">
        <v>0</v>
      </c>
      <c r="AU178" s="22">
        <v>2315196</v>
      </c>
      <c r="AV178" s="22">
        <v>1201654</v>
      </c>
      <c r="AW178" s="22">
        <v>27297</v>
      </c>
      <c r="AX178" s="22">
        <v>0</v>
      </c>
      <c r="AY178" s="22">
        <v>754456</v>
      </c>
      <c r="AZ178" s="22">
        <v>0</v>
      </c>
      <c r="BA178" s="22">
        <v>694241</v>
      </c>
      <c r="BB178" s="22">
        <v>3408584</v>
      </c>
      <c r="BC178" s="22">
        <v>0</v>
      </c>
      <c r="BD178" s="22">
        <v>0</v>
      </c>
      <c r="BE178" s="22">
        <v>267927</v>
      </c>
      <c r="BF178" s="22">
        <v>0</v>
      </c>
      <c r="BG178" s="22">
        <v>4015903</v>
      </c>
      <c r="BH178" s="22">
        <v>3434761</v>
      </c>
      <c r="BI178" s="22">
        <v>1015953</v>
      </c>
      <c r="BJ178" s="22">
        <v>0</v>
      </c>
      <c r="BK178" s="22">
        <v>876809</v>
      </c>
      <c r="BL178" s="22">
        <v>0</v>
      </c>
      <c r="BM178" s="22">
        <v>55043</v>
      </c>
      <c r="BN178" s="22">
        <v>0</v>
      </c>
      <c r="BO178" s="22">
        <v>1462055</v>
      </c>
      <c r="BP178" s="22">
        <v>0</v>
      </c>
      <c r="BQ178" s="22">
        <v>0</v>
      </c>
      <c r="BR178" s="22">
        <v>0</v>
      </c>
      <c r="BS178" s="22">
        <v>0</v>
      </c>
      <c r="BT178" s="22">
        <v>0</v>
      </c>
      <c r="BU178" s="22">
        <v>0</v>
      </c>
      <c r="BV178" s="22">
        <v>4339313</v>
      </c>
      <c r="BW178" s="22">
        <v>958864</v>
      </c>
      <c r="BX178" s="22">
        <v>0</v>
      </c>
      <c r="BY178" s="22">
        <v>0</v>
      </c>
      <c r="BZ178" s="22">
        <v>0</v>
      </c>
      <c r="CA178" s="22">
        <v>0</v>
      </c>
      <c r="CB178" s="22">
        <v>0</v>
      </c>
      <c r="CC178" s="22">
        <v>28333352</v>
      </c>
      <c r="CD178" s="22">
        <v>5330294</v>
      </c>
    </row>
    <row r="179" spans="1:8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3241208</v>
      </c>
      <c r="F179" s="22">
        <v>0</v>
      </c>
      <c r="G179" s="22">
        <v>307292</v>
      </c>
      <c r="H179" s="22">
        <v>0</v>
      </c>
      <c r="I179" s="22">
        <v>0</v>
      </c>
      <c r="J179" s="22">
        <v>328949</v>
      </c>
      <c r="K179" s="22">
        <v>1935</v>
      </c>
      <c r="L179" s="22">
        <v>0</v>
      </c>
      <c r="M179" s="22">
        <v>18618</v>
      </c>
      <c r="N179" s="22">
        <v>6881</v>
      </c>
      <c r="O179" s="22">
        <v>0</v>
      </c>
      <c r="P179" s="22">
        <v>1089760</v>
      </c>
      <c r="Q179" s="22">
        <v>0</v>
      </c>
      <c r="R179" s="22">
        <v>0</v>
      </c>
      <c r="S179" s="22">
        <v>0</v>
      </c>
      <c r="T179" s="22">
        <v>0</v>
      </c>
      <c r="U179" s="22">
        <v>906645</v>
      </c>
      <c r="V179" s="22">
        <v>793200</v>
      </c>
      <c r="W179" s="22">
        <v>322397</v>
      </c>
      <c r="X179" s="22">
        <v>0</v>
      </c>
      <c r="Y179" s="22">
        <v>139903</v>
      </c>
      <c r="Z179" s="22">
        <v>0</v>
      </c>
      <c r="AA179" s="22">
        <v>0</v>
      </c>
      <c r="AB179" s="22">
        <v>0</v>
      </c>
      <c r="AC179" s="22">
        <v>1230451</v>
      </c>
      <c r="AD179" s="22">
        <v>67659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756303</v>
      </c>
      <c r="AK179" s="22">
        <v>175129</v>
      </c>
      <c r="AL179" s="22">
        <v>0</v>
      </c>
      <c r="AM179" s="22">
        <v>0</v>
      </c>
      <c r="AN179" s="22">
        <v>1410165</v>
      </c>
      <c r="AO179" s="22">
        <v>0</v>
      </c>
      <c r="AP179" s="22">
        <v>0</v>
      </c>
      <c r="AQ179" s="22">
        <v>10796495</v>
      </c>
      <c r="AR179" s="22">
        <v>417689</v>
      </c>
      <c r="AS179" s="22">
        <v>517981</v>
      </c>
      <c r="AT179" s="22">
        <v>0</v>
      </c>
      <c r="AU179" s="22">
        <v>0</v>
      </c>
      <c r="AV179" s="22">
        <v>422159</v>
      </c>
      <c r="AW179" s="22">
        <v>50558</v>
      </c>
      <c r="AX179" s="22">
        <v>0</v>
      </c>
      <c r="AY179" s="22">
        <v>105279</v>
      </c>
      <c r="AZ179" s="22">
        <v>26821</v>
      </c>
      <c r="BA179" s="22">
        <v>0</v>
      </c>
      <c r="BB179" s="22">
        <v>1035089</v>
      </c>
      <c r="BC179" s="22">
        <v>0</v>
      </c>
      <c r="BD179" s="22">
        <v>0</v>
      </c>
      <c r="BE179" s="22">
        <v>0</v>
      </c>
      <c r="BF179" s="22">
        <v>0</v>
      </c>
      <c r="BG179" s="22">
        <v>1014281</v>
      </c>
      <c r="BH179" s="22">
        <v>719896</v>
      </c>
      <c r="BI179" s="22">
        <v>219930</v>
      </c>
      <c r="BJ179" s="22">
        <v>0</v>
      </c>
      <c r="BK179" s="22">
        <v>172673</v>
      </c>
      <c r="BL179" s="22">
        <v>0</v>
      </c>
      <c r="BM179" s="22">
        <v>0</v>
      </c>
      <c r="BN179" s="22">
        <v>0</v>
      </c>
      <c r="BO179" s="22">
        <v>1503568</v>
      </c>
      <c r="BP179" s="22">
        <v>342048</v>
      </c>
      <c r="BQ179" s="22">
        <v>0</v>
      </c>
      <c r="BR179" s="22">
        <v>0</v>
      </c>
      <c r="BS179" s="22">
        <v>0</v>
      </c>
      <c r="BT179" s="22">
        <v>0</v>
      </c>
      <c r="BU179" s="22">
        <v>0</v>
      </c>
      <c r="BV179" s="22">
        <v>1487753</v>
      </c>
      <c r="BW179" s="22">
        <v>301798</v>
      </c>
      <c r="BX179" s="22">
        <v>0</v>
      </c>
      <c r="BY179" s="22">
        <v>0</v>
      </c>
      <c r="BZ179" s="22">
        <v>1092071</v>
      </c>
      <c r="CA179" s="22">
        <v>0</v>
      </c>
      <c r="CB179" s="22">
        <v>0</v>
      </c>
      <c r="CC179" s="22">
        <v>9429594</v>
      </c>
      <c r="CD179" s="22">
        <v>1366901</v>
      </c>
    </row>
    <row r="180" spans="1:8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2961758</v>
      </c>
      <c r="F180" s="22">
        <v>0</v>
      </c>
      <c r="G180" s="22">
        <v>363796</v>
      </c>
      <c r="H180" s="22">
        <v>0</v>
      </c>
      <c r="I180" s="22">
        <v>0</v>
      </c>
      <c r="J180" s="22">
        <v>20498</v>
      </c>
      <c r="K180" s="22">
        <v>0</v>
      </c>
      <c r="L180" s="22">
        <v>0</v>
      </c>
      <c r="M180" s="22">
        <v>3040</v>
      </c>
      <c r="N180" s="22">
        <v>0</v>
      </c>
      <c r="O180" s="22">
        <v>0</v>
      </c>
      <c r="P180" s="22">
        <v>217071</v>
      </c>
      <c r="Q180" s="22">
        <v>0</v>
      </c>
      <c r="R180" s="22">
        <v>0</v>
      </c>
      <c r="S180" s="22">
        <v>0</v>
      </c>
      <c r="T180" s="22">
        <v>0</v>
      </c>
      <c r="U180" s="22">
        <v>483688</v>
      </c>
      <c r="V180" s="22">
        <v>161971</v>
      </c>
      <c r="W180" s="22">
        <v>1042600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15067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220063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5489552</v>
      </c>
      <c r="AR180" s="22">
        <v>149366</v>
      </c>
      <c r="AS180" s="22">
        <v>908870</v>
      </c>
      <c r="AT180" s="22">
        <v>0</v>
      </c>
      <c r="AU180" s="22">
        <v>0</v>
      </c>
      <c r="AV180" s="22">
        <v>204698</v>
      </c>
      <c r="AW180" s="22">
        <v>0</v>
      </c>
      <c r="AX180" s="22">
        <v>0</v>
      </c>
      <c r="AY180" s="22">
        <v>75096</v>
      </c>
      <c r="AZ180" s="22">
        <v>0</v>
      </c>
      <c r="BA180" s="22">
        <v>714199</v>
      </c>
      <c r="BB180" s="22">
        <v>308851</v>
      </c>
      <c r="BC180" s="22">
        <v>10000</v>
      </c>
      <c r="BD180" s="22">
        <v>0</v>
      </c>
      <c r="BE180" s="22">
        <v>75241</v>
      </c>
      <c r="BF180" s="22">
        <v>0</v>
      </c>
      <c r="BG180" s="22">
        <v>919496</v>
      </c>
      <c r="BH180" s="22">
        <v>101323</v>
      </c>
      <c r="BI180" s="22">
        <v>235271</v>
      </c>
      <c r="BJ180" s="22">
        <v>0</v>
      </c>
      <c r="BK180" s="22">
        <v>29413</v>
      </c>
      <c r="BL180" s="22">
        <v>0</v>
      </c>
      <c r="BM180" s="22">
        <v>0</v>
      </c>
      <c r="BN180" s="22">
        <v>0</v>
      </c>
      <c r="BO180" s="22">
        <v>7448</v>
      </c>
      <c r="BP180" s="22">
        <v>26815</v>
      </c>
      <c r="BQ180" s="22">
        <v>0</v>
      </c>
      <c r="BR180" s="22">
        <v>0</v>
      </c>
      <c r="BS180" s="22">
        <v>0</v>
      </c>
      <c r="BT180" s="22">
        <v>0</v>
      </c>
      <c r="BU180" s="22">
        <v>0</v>
      </c>
      <c r="BV180" s="22">
        <v>711571</v>
      </c>
      <c r="BW180" s="22">
        <v>234995</v>
      </c>
      <c r="BX180" s="22">
        <v>0</v>
      </c>
      <c r="BY180" s="22">
        <v>0</v>
      </c>
      <c r="BZ180" s="22">
        <v>0</v>
      </c>
      <c r="CA180" s="22">
        <v>0</v>
      </c>
      <c r="CB180" s="22">
        <v>0</v>
      </c>
      <c r="CC180" s="22">
        <v>4712653</v>
      </c>
      <c r="CD180" s="22">
        <v>776899</v>
      </c>
    </row>
    <row r="181" spans="1:8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18985545</v>
      </c>
      <c r="F181" s="22">
        <v>0</v>
      </c>
      <c r="G181" s="22">
        <v>71663</v>
      </c>
      <c r="H181" s="22">
        <v>0</v>
      </c>
      <c r="I181" s="22">
        <v>629173</v>
      </c>
      <c r="J181" s="22">
        <v>207476</v>
      </c>
      <c r="K181" s="22">
        <v>0</v>
      </c>
      <c r="L181" s="22">
        <v>0</v>
      </c>
      <c r="M181" s="22">
        <v>378101</v>
      </c>
      <c r="N181" s="22">
        <v>0</v>
      </c>
      <c r="O181" s="22">
        <v>0</v>
      </c>
      <c r="P181" s="22">
        <v>4647430</v>
      </c>
      <c r="Q181" s="22">
        <v>0</v>
      </c>
      <c r="R181" s="22">
        <v>0</v>
      </c>
      <c r="S181" s="22">
        <v>0</v>
      </c>
      <c r="T181" s="22">
        <v>0</v>
      </c>
      <c r="U181" s="22">
        <v>4068304</v>
      </c>
      <c r="V181" s="22">
        <v>3627954</v>
      </c>
      <c r="W181" s="22">
        <v>1914581</v>
      </c>
      <c r="X181" s="22">
        <v>0</v>
      </c>
      <c r="Y181" s="22">
        <v>1110527</v>
      </c>
      <c r="Z181" s="22">
        <v>0</v>
      </c>
      <c r="AA181" s="22">
        <v>23823</v>
      </c>
      <c r="AB181" s="22">
        <v>0</v>
      </c>
      <c r="AC181" s="22">
        <v>583387</v>
      </c>
      <c r="AD181" s="22">
        <v>15301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3234954</v>
      </c>
      <c r="AK181" s="22">
        <v>218952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39717171</v>
      </c>
      <c r="AR181" s="22">
        <v>343890</v>
      </c>
      <c r="AS181" s="22">
        <v>3410696</v>
      </c>
      <c r="AT181" s="22">
        <v>0</v>
      </c>
      <c r="AU181" s="22">
        <v>2582050</v>
      </c>
      <c r="AV181" s="22">
        <v>1654815</v>
      </c>
      <c r="AW181" s="22">
        <v>6404</v>
      </c>
      <c r="AX181" s="22">
        <v>0</v>
      </c>
      <c r="AY181" s="22">
        <v>892935</v>
      </c>
      <c r="AZ181" s="22">
        <v>22796</v>
      </c>
      <c r="BA181" s="22">
        <v>0</v>
      </c>
      <c r="BB181" s="22">
        <v>8112147</v>
      </c>
      <c r="BC181" s="22">
        <v>0</v>
      </c>
      <c r="BD181" s="22">
        <v>0</v>
      </c>
      <c r="BE181" s="22">
        <v>0</v>
      </c>
      <c r="BF181" s="22">
        <v>0</v>
      </c>
      <c r="BG181" s="22">
        <v>2320217</v>
      </c>
      <c r="BH181" s="22">
        <v>3771001</v>
      </c>
      <c r="BI181" s="22">
        <v>1650222</v>
      </c>
      <c r="BJ181" s="22">
        <v>0</v>
      </c>
      <c r="BK181" s="22">
        <v>1675245</v>
      </c>
      <c r="BL181" s="22">
        <v>0</v>
      </c>
      <c r="BM181" s="22">
        <v>20576</v>
      </c>
      <c r="BN181" s="22">
        <v>0</v>
      </c>
      <c r="BO181" s="22">
        <v>1172752</v>
      </c>
      <c r="BP181" s="22">
        <v>0</v>
      </c>
      <c r="BQ181" s="22">
        <v>0</v>
      </c>
      <c r="BR181" s="22">
        <v>0</v>
      </c>
      <c r="BS181" s="22">
        <v>0</v>
      </c>
      <c r="BT181" s="22">
        <v>0</v>
      </c>
      <c r="BU181" s="22">
        <v>0</v>
      </c>
      <c r="BV181" s="22">
        <v>6748387</v>
      </c>
      <c r="BW181" s="22">
        <v>856387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>
        <v>35240520</v>
      </c>
      <c r="CD181" s="22">
        <v>4476651</v>
      </c>
    </row>
    <row r="182" spans="1:8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11019054</v>
      </c>
      <c r="F182" s="22">
        <v>10196</v>
      </c>
      <c r="G182" s="22">
        <v>2120678</v>
      </c>
      <c r="H182" s="22">
        <v>0</v>
      </c>
      <c r="I182" s="22">
        <v>1172826</v>
      </c>
      <c r="J182" s="22">
        <v>242461</v>
      </c>
      <c r="K182" s="22">
        <v>4500</v>
      </c>
      <c r="L182" s="22">
        <v>0</v>
      </c>
      <c r="M182" s="22">
        <v>0</v>
      </c>
      <c r="N182" s="22">
        <v>0</v>
      </c>
      <c r="O182" s="22">
        <v>0</v>
      </c>
      <c r="P182" s="22">
        <v>176810</v>
      </c>
      <c r="Q182" s="22">
        <v>0</v>
      </c>
      <c r="R182" s="22">
        <v>0</v>
      </c>
      <c r="S182" s="22">
        <v>503984</v>
      </c>
      <c r="T182" s="22">
        <v>0</v>
      </c>
      <c r="U182" s="22">
        <v>3942986</v>
      </c>
      <c r="V182" s="22">
        <v>4204479</v>
      </c>
      <c r="W182" s="22">
        <v>1479277</v>
      </c>
      <c r="X182" s="22">
        <v>0</v>
      </c>
      <c r="Y182" s="22">
        <v>0</v>
      </c>
      <c r="Z182" s="22">
        <v>0</v>
      </c>
      <c r="AA182" s="22">
        <v>82745</v>
      </c>
      <c r="AB182" s="22">
        <v>0</v>
      </c>
      <c r="AC182" s="22">
        <v>181851</v>
      </c>
      <c r="AD182" s="22">
        <v>0</v>
      </c>
      <c r="AE182" s="22">
        <v>31003</v>
      </c>
      <c r="AF182" s="22">
        <v>0</v>
      </c>
      <c r="AG182" s="22">
        <v>376367</v>
      </c>
      <c r="AH182" s="22">
        <v>0</v>
      </c>
      <c r="AI182" s="22">
        <v>0</v>
      </c>
      <c r="AJ182" s="22">
        <v>2268284</v>
      </c>
      <c r="AK182" s="22">
        <v>135319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27952820</v>
      </c>
      <c r="AR182" s="22">
        <v>374578</v>
      </c>
      <c r="AS182" s="22">
        <v>2363689</v>
      </c>
      <c r="AT182" s="22">
        <v>0</v>
      </c>
      <c r="AU182" s="22">
        <v>3317666</v>
      </c>
      <c r="AV182" s="22">
        <v>855254</v>
      </c>
      <c r="AW182" s="22">
        <v>14430</v>
      </c>
      <c r="AX182" s="22">
        <v>0</v>
      </c>
      <c r="AY182" s="22">
        <v>0</v>
      </c>
      <c r="AZ182" s="22">
        <v>0</v>
      </c>
      <c r="BA182" s="22">
        <v>0</v>
      </c>
      <c r="BB182" s="22">
        <v>3393599</v>
      </c>
      <c r="BC182" s="22">
        <v>0</v>
      </c>
      <c r="BD182" s="22">
        <v>0</v>
      </c>
      <c r="BE182" s="22">
        <v>499901</v>
      </c>
      <c r="BF182" s="22">
        <v>65500</v>
      </c>
      <c r="BG182" s="22">
        <v>1941587</v>
      </c>
      <c r="BH182" s="22">
        <v>3466122</v>
      </c>
      <c r="BI182" s="22">
        <v>1443284</v>
      </c>
      <c r="BJ182" s="22">
        <v>0</v>
      </c>
      <c r="BK182" s="22">
        <v>61258</v>
      </c>
      <c r="BL182" s="22">
        <v>0</v>
      </c>
      <c r="BM182" s="22">
        <v>168905</v>
      </c>
      <c r="BN182" s="22">
        <v>0</v>
      </c>
      <c r="BO182" s="22">
        <v>540222</v>
      </c>
      <c r="BP182" s="22">
        <v>0</v>
      </c>
      <c r="BQ182" s="22">
        <v>70592</v>
      </c>
      <c r="BR182" s="22">
        <v>0</v>
      </c>
      <c r="BS182" s="22">
        <v>914747</v>
      </c>
      <c r="BT182" s="22">
        <v>0</v>
      </c>
      <c r="BU182" s="22">
        <v>0</v>
      </c>
      <c r="BV182" s="22">
        <v>3264805</v>
      </c>
      <c r="BW182" s="22">
        <v>771943</v>
      </c>
      <c r="BX182" s="22">
        <v>0</v>
      </c>
      <c r="BY182" s="22">
        <v>0</v>
      </c>
      <c r="BZ182" s="22">
        <v>0</v>
      </c>
      <c r="CA182" s="22">
        <v>0</v>
      </c>
      <c r="CB182" s="22">
        <v>0</v>
      </c>
      <c r="CC182" s="22">
        <v>23528082</v>
      </c>
      <c r="CD182" s="22">
        <v>4424738</v>
      </c>
    </row>
    <row r="183" spans="1:8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1659637</v>
      </c>
      <c r="F183" s="22">
        <v>0</v>
      </c>
      <c r="G183" s="22">
        <v>69025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3334</v>
      </c>
      <c r="N183" s="22">
        <v>0</v>
      </c>
      <c r="O183" s="22">
        <v>21636</v>
      </c>
      <c r="P183" s="22">
        <v>-291</v>
      </c>
      <c r="Q183" s="22">
        <v>0</v>
      </c>
      <c r="R183" s="22">
        <v>0</v>
      </c>
      <c r="S183" s="22">
        <v>0</v>
      </c>
      <c r="T183" s="22">
        <v>0</v>
      </c>
      <c r="U183" s="22">
        <v>578116</v>
      </c>
      <c r="V183" s="22">
        <v>159339</v>
      </c>
      <c r="W183" s="22">
        <v>106003</v>
      </c>
      <c r="X183" s="22">
        <v>0</v>
      </c>
      <c r="Y183" s="22">
        <v>44151</v>
      </c>
      <c r="Z183" s="22">
        <v>0</v>
      </c>
      <c r="AA183" s="22">
        <v>0</v>
      </c>
      <c r="AB183" s="22">
        <v>0</v>
      </c>
      <c r="AC183" s="22">
        <v>11601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424830</v>
      </c>
      <c r="AK183" s="22">
        <v>46811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3124192</v>
      </c>
      <c r="AR183" s="22">
        <v>97054</v>
      </c>
      <c r="AS183" s="22">
        <v>640041</v>
      </c>
      <c r="AT183" s="22">
        <v>0</v>
      </c>
      <c r="AU183" s="22">
        <v>0</v>
      </c>
      <c r="AV183" s="22">
        <v>56198</v>
      </c>
      <c r="AW183" s="22">
        <v>0</v>
      </c>
      <c r="AX183" s="22">
        <v>0</v>
      </c>
      <c r="AY183" s="22">
        <v>28466</v>
      </c>
      <c r="AZ183" s="22">
        <v>0</v>
      </c>
      <c r="BA183" s="22">
        <v>444476</v>
      </c>
      <c r="BB183" s="22">
        <v>349216</v>
      </c>
      <c r="BC183" s="22">
        <v>0</v>
      </c>
      <c r="BD183" s="22">
        <v>0</v>
      </c>
      <c r="BE183" s="22">
        <v>0</v>
      </c>
      <c r="BF183" s="22">
        <v>0</v>
      </c>
      <c r="BG183" s="22">
        <v>677608</v>
      </c>
      <c r="BH183" s="22">
        <v>74910</v>
      </c>
      <c r="BI183" s="22">
        <v>78874</v>
      </c>
      <c r="BJ183" s="22">
        <v>0</v>
      </c>
      <c r="BK183" s="22">
        <v>91020</v>
      </c>
      <c r="BL183" s="22">
        <v>0</v>
      </c>
      <c r="BM183" s="22">
        <v>0</v>
      </c>
      <c r="BN183" s="22">
        <v>0</v>
      </c>
      <c r="BO183" s="22">
        <v>12829</v>
      </c>
      <c r="BP183" s="22">
        <v>0</v>
      </c>
      <c r="BQ183" s="22">
        <v>0</v>
      </c>
      <c r="BR183" s="22">
        <v>0</v>
      </c>
      <c r="BS183" s="22">
        <v>0</v>
      </c>
      <c r="BT183" s="22">
        <v>0</v>
      </c>
      <c r="BU183" s="22">
        <v>0</v>
      </c>
      <c r="BV183" s="22">
        <v>725272</v>
      </c>
      <c r="BW183" s="22">
        <v>129289</v>
      </c>
      <c r="BX183" s="22">
        <v>0</v>
      </c>
      <c r="BY183" s="22">
        <v>0</v>
      </c>
      <c r="BZ183" s="22">
        <v>0</v>
      </c>
      <c r="CA183" s="22">
        <v>0</v>
      </c>
      <c r="CB183" s="22">
        <v>0</v>
      </c>
      <c r="CC183" s="22">
        <v>3405253</v>
      </c>
      <c r="CD183" s="22">
        <v>-281061</v>
      </c>
    </row>
    <row r="184" spans="1:8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4143012</v>
      </c>
      <c r="F184" s="22">
        <v>8345</v>
      </c>
      <c r="G184" s="22">
        <v>221797</v>
      </c>
      <c r="H184" s="22">
        <v>0</v>
      </c>
      <c r="I184" s="22">
        <v>6436</v>
      </c>
      <c r="J184" s="22">
        <v>104802</v>
      </c>
      <c r="K184" s="22">
        <v>0</v>
      </c>
      <c r="L184" s="22">
        <v>0</v>
      </c>
      <c r="M184" s="22">
        <v>59923</v>
      </c>
      <c r="N184" s="22">
        <v>0</v>
      </c>
      <c r="O184" s="22">
        <v>3178</v>
      </c>
      <c r="P184" s="22">
        <v>289884</v>
      </c>
      <c r="Q184" s="22">
        <v>93127</v>
      </c>
      <c r="R184" s="22">
        <v>0</v>
      </c>
      <c r="S184" s="22">
        <v>0</v>
      </c>
      <c r="T184" s="22">
        <v>0</v>
      </c>
      <c r="U184" s="22">
        <v>1441963</v>
      </c>
      <c r="V184" s="22">
        <v>722731</v>
      </c>
      <c r="W184" s="22">
        <v>647742</v>
      </c>
      <c r="X184" s="22">
        <v>93641</v>
      </c>
      <c r="Y184" s="22">
        <v>0</v>
      </c>
      <c r="Z184" s="22">
        <v>0</v>
      </c>
      <c r="AA184" s="22">
        <v>19475</v>
      </c>
      <c r="AB184" s="22">
        <v>0</v>
      </c>
      <c r="AC184" s="22">
        <v>37294</v>
      </c>
      <c r="AD184" s="22">
        <v>2667</v>
      </c>
      <c r="AE184" s="22">
        <v>537516</v>
      </c>
      <c r="AF184" s="22">
        <v>0</v>
      </c>
      <c r="AG184" s="22">
        <v>0</v>
      </c>
      <c r="AH184" s="22">
        <v>0</v>
      </c>
      <c r="AI184" s="22">
        <v>0</v>
      </c>
      <c r="AJ184" s="22">
        <v>685135</v>
      </c>
      <c r="AK184" s="22">
        <v>33562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9152230</v>
      </c>
      <c r="AR184" s="22">
        <v>333475</v>
      </c>
      <c r="AS184" s="22">
        <v>822058</v>
      </c>
      <c r="AT184" s="22">
        <v>0</v>
      </c>
      <c r="AU184" s="22">
        <v>5500</v>
      </c>
      <c r="AV184" s="22">
        <v>200149</v>
      </c>
      <c r="AW184" s="22">
        <v>4213</v>
      </c>
      <c r="AX184" s="22">
        <v>0</v>
      </c>
      <c r="AY184" s="22">
        <v>120993</v>
      </c>
      <c r="AZ184" s="22">
        <v>0</v>
      </c>
      <c r="BA184" s="22">
        <v>189687</v>
      </c>
      <c r="BB184" s="22">
        <v>1078517</v>
      </c>
      <c r="BC184" s="22">
        <v>103195</v>
      </c>
      <c r="BD184" s="22">
        <v>0</v>
      </c>
      <c r="BE184" s="22">
        <v>39060</v>
      </c>
      <c r="BF184" s="22">
        <v>0</v>
      </c>
      <c r="BG184" s="22">
        <v>1431745</v>
      </c>
      <c r="BH184" s="22">
        <v>499087</v>
      </c>
      <c r="BI184" s="22">
        <v>531165</v>
      </c>
      <c r="BJ184" s="22">
        <v>126463</v>
      </c>
      <c r="BK184" s="22">
        <v>230218</v>
      </c>
      <c r="BL184" s="22">
        <v>0</v>
      </c>
      <c r="BM184" s="22">
        <v>44643</v>
      </c>
      <c r="BN184" s="22">
        <v>6500</v>
      </c>
      <c r="BO184" s="22">
        <v>176865</v>
      </c>
      <c r="BP184" s="22">
        <v>103158</v>
      </c>
      <c r="BQ184" s="22">
        <v>15798</v>
      </c>
      <c r="BR184" s="22">
        <v>0</v>
      </c>
      <c r="BS184" s="22">
        <v>0</v>
      </c>
      <c r="BT184" s="22">
        <v>0</v>
      </c>
      <c r="BU184" s="22">
        <v>0</v>
      </c>
      <c r="BV184" s="22">
        <v>1882173</v>
      </c>
      <c r="BW184" s="22">
        <v>235237</v>
      </c>
      <c r="BX184" s="22">
        <v>0</v>
      </c>
      <c r="BY184" s="22">
        <v>0</v>
      </c>
      <c r="BZ184" s="22">
        <v>0</v>
      </c>
      <c r="CA184" s="22">
        <v>0</v>
      </c>
      <c r="CB184" s="22">
        <v>0</v>
      </c>
      <c r="CC184" s="22">
        <v>8179899</v>
      </c>
      <c r="CD184" s="22">
        <v>972331</v>
      </c>
    </row>
    <row r="185" spans="1:8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2673009</v>
      </c>
      <c r="F185" s="22">
        <v>0</v>
      </c>
      <c r="G185" s="22">
        <v>742683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2900</v>
      </c>
      <c r="N185" s="22">
        <v>0</v>
      </c>
      <c r="O185" s="22">
        <v>0</v>
      </c>
      <c r="P185" s="22">
        <v>27092</v>
      </c>
      <c r="Q185" s="22">
        <v>19446</v>
      </c>
      <c r="R185" s="22">
        <v>0</v>
      </c>
      <c r="S185" s="22">
        <v>0</v>
      </c>
      <c r="T185" s="22">
        <v>0</v>
      </c>
      <c r="U185" s="22">
        <v>857726</v>
      </c>
      <c r="V185" s="22">
        <v>160807</v>
      </c>
      <c r="W185" s="22">
        <v>121500</v>
      </c>
      <c r="X185" s="22">
        <v>0</v>
      </c>
      <c r="Y185" s="22">
        <v>321127</v>
      </c>
      <c r="Z185" s="22">
        <v>0</v>
      </c>
      <c r="AA185" s="22">
        <v>23250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448279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5397819</v>
      </c>
      <c r="AR185" s="22">
        <v>62743</v>
      </c>
      <c r="AS185" s="22">
        <v>914901</v>
      </c>
      <c r="AT185" s="22">
        <v>0</v>
      </c>
      <c r="AU185" s="22">
        <v>0</v>
      </c>
      <c r="AV185" s="22">
        <v>244356</v>
      </c>
      <c r="AW185" s="22">
        <v>0</v>
      </c>
      <c r="AX185" s="22">
        <v>0</v>
      </c>
      <c r="AY185" s="22">
        <v>21423</v>
      </c>
      <c r="AZ185" s="22">
        <v>0</v>
      </c>
      <c r="BA185" s="22">
        <v>0</v>
      </c>
      <c r="BB185" s="22">
        <v>741273</v>
      </c>
      <c r="BC185" s="22">
        <v>21758</v>
      </c>
      <c r="BD185" s="22">
        <v>0</v>
      </c>
      <c r="BE185" s="22">
        <v>0</v>
      </c>
      <c r="BF185" s="22">
        <v>0</v>
      </c>
      <c r="BG185" s="22">
        <v>790922</v>
      </c>
      <c r="BH185" s="22">
        <v>116559</v>
      </c>
      <c r="BI185" s="22">
        <v>99558</v>
      </c>
      <c r="BJ185" s="22">
        <v>0</v>
      </c>
      <c r="BK185" s="22">
        <v>311416</v>
      </c>
      <c r="BL185" s="22">
        <v>0</v>
      </c>
      <c r="BM185" s="22">
        <v>17981</v>
      </c>
      <c r="BN185" s="22">
        <v>0</v>
      </c>
      <c r="BO185" s="22">
        <v>0</v>
      </c>
      <c r="BP185" s="22">
        <v>40000</v>
      </c>
      <c r="BQ185" s="22">
        <v>0</v>
      </c>
      <c r="BR185" s="22">
        <v>0</v>
      </c>
      <c r="BS185" s="22">
        <v>0</v>
      </c>
      <c r="BT185" s="22">
        <v>0</v>
      </c>
      <c r="BU185" s="22">
        <v>0</v>
      </c>
      <c r="BV185" s="22">
        <v>858369</v>
      </c>
      <c r="BW185" s="22">
        <v>0</v>
      </c>
      <c r="BX185" s="22">
        <v>0</v>
      </c>
      <c r="BY185" s="22">
        <v>0</v>
      </c>
      <c r="BZ185" s="22">
        <v>0</v>
      </c>
      <c r="CA185" s="22">
        <v>0</v>
      </c>
      <c r="CB185" s="22">
        <v>1123811</v>
      </c>
      <c r="CC185" s="22">
        <v>5365070</v>
      </c>
      <c r="CD185" s="22">
        <v>32749</v>
      </c>
    </row>
    <row r="186" spans="1:8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1263947</v>
      </c>
      <c r="F186" s="22">
        <v>0</v>
      </c>
      <c r="G186" s="22">
        <v>699951</v>
      </c>
      <c r="H186" s="22">
        <v>0</v>
      </c>
      <c r="I186" s="22">
        <v>1274</v>
      </c>
      <c r="J186" s="22">
        <v>32700</v>
      </c>
      <c r="K186" s="22">
        <v>0</v>
      </c>
      <c r="L186" s="22">
        <v>0</v>
      </c>
      <c r="M186" s="22">
        <v>150</v>
      </c>
      <c r="N186" s="22">
        <v>0</v>
      </c>
      <c r="O186" s="22">
        <v>0</v>
      </c>
      <c r="P186" s="22">
        <v>268762</v>
      </c>
      <c r="Q186" s="22">
        <v>0</v>
      </c>
      <c r="R186" s="22">
        <v>0</v>
      </c>
      <c r="S186" s="22">
        <v>0</v>
      </c>
      <c r="T186" s="22">
        <v>0</v>
      </c>
      <c r="U186" s="22">
        <v>544230</v>
      </c>
      <c r="V186" s="22">
        <v>270812</v>
      </c>
      <c r="W186" s="22">
        <v>209547</v>
      </c>
      <c r="X186" s="22">
        <v>0</v>
      </c>
      <c r="Y186" s="22">
        <v>0</v>
      </c>
      <c r="Z186" s="22">
        <v>0</v>
      </c>
      <c r="AA186" s="22">
        <v>3500</v>
      </c>
      <c r="AB186" s="22">
        <v>0</v>
      </c>
      <c r="AC186" s="22">
        <v>0</v>
      </c>
      <c r="AD186" s="22">
        <v>0</v>
      </c>
      <c r="AE186" s="22">
        <v>99501</v>
      </c>
      <c r="AF186" s="22">
        <v>0</v>
      </c>
      <c r="AG186" s="22">
        <v>0</v>
      </c>
      <c r="AH186" s="22">
        <v>0</v>
      </c>
      <c r="AI186" s="22">
        <v>0</v>
      </c>
      <c r="AJ186" s="22">
        <v>191845</v>
      </c>
      <c r="AK186" s="22">
        <v>29032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3615251</v>
      </c>
      <c r="AR186" s="22">
        <v>88807</v>
      </c>
      <c r="AS186" s="22">
        <v>463380</v>
      </c>
      <c r="AT186" s="22">
        <v>0</v>
      </c>
      <c r="AU186" s="22">
        <v>0</v>
      </c>
      <c r="AV186" s="22">
        <v>76608</v>
      </c>
      <c r="AW186" s="22">
        <v>2000</v>
      </c>
      <c r="AX186" s="22">
        <v>0</v>
      </c>
      <c r="AY186" s="22">
        <v>25796</v>
      </c>
      <c r="AZ186" s="22">
        <v>0</v>
      </c>
      <c r="BA186" s="22">
        <v>0</v>
      </c>
      <c r="BB186" s="22">
        <v>570385</v>
      </c>
      <c r="BC186" s="22">
        <v>0</v>
      </c>
      <c r="BD186" s="22">
        <v>0</v>
      </c>
      <c r="BE186" s="22">
        <v>7063</v>
      </c>
      <c r="BF186" s="22">
        <v>0</v>
      </c>
      <c r="BG186" s="22">
        <v>586921</v>
      </c>
      <c r="BH186" s="22">
        <v>82743</v>
      </c>
      <c r="BI186" s="22">
        <v>206351</v>
      </c>
      <c r="BJ186" s="22">
        <v>0</v>
      </c>
      <c r="BK186" s="22">
        <v>9724</v>
      </c>
      <c r="BL186" s="22">
        <v>0</v>
      </c>
      <c r="BM186" s="22">
        <v>6818</v>
      </c>
      <c r="BN186" s="22">
        <v>0</v>
      </c>
      <c r="BO186" s="22">
        <v>78307</v>
      </c>
      <c r="BP186" s="22">
        <v>0</v>
      </c>
      <c r="BQ186" s="22">
        <v>56128</v>
      </c>
      <c r="BR186" s="22">
        <v>0</v>
      </c>
      <c r="BS186" s="22">
        <v>0</v>
      </c>
      <c r="BT186" s="22">
        <v>0</v>
      </c>
      <c r="BU186" s="22">
        <v>0</v>
      </c>
      <c r="BV186" s="22">
        <v>356334</v>
      </c>
      <c r="BW186" s="22">
        <v>138113</v>
      </c>
      <c r="BX186" s="22">
        <v>0</v>
      </c>
      <c r="BY186" s="22">
        <v>0</v>
      </c>
      <c r="BZ186" s="22">
        <v>0</v>
      </c>
      <c r="CA186" s="22">
        <v>0</v>
      </c>
      <c r="CB186" s="22">
        <v>0</v>
      </c>
      <c r="CC186" s="22">
        <v>2755478</v>
      </c>
      <c r="CD186" s="22">
        <v>859773</v>
      </c>
    </row>
    <row r="187" spans="1:8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1792698</v>
      </c>
      <c r="F187" s="22">
        <v>0</v>
      </c>
      <c r="G187" s="22">
        <v>120545</v>
      </c>
      <c r="H187" s="22">
        <v>0</v>
      </c>
      <c r="I187" s="22">
        <v>0</v>
      </c>
      <c r="J187" s="22">
        <v>13455</v>
      </c>
      <c r="K187" s="22">
        <v>0</v>
      </c>
      <c r="L187" s="22">
        <v>0</v>
      </c>
      <c r="M187" s="22">
        <v>655</v>
      </c>
      <c r="N187" s="22">
        <v>5000</v>
      </c>
      <c r="O187" s="22">
        <v>0</v>
      </c>
      <c r="P187" s="22">
        <v>287760</v>
      </c>
      <c r="Q187" s="22">
        <v>0</v>
      </c>
      <c r="R187" s="22">
        <v>0</v>
      </c>
      <c r="S187" s="22">
        <v>0</v>
      </c>
      <c r="T187" s="22">
        <v>0</v>
      </c>
      <c r="U187" s="22">
        <v>520680</v>
      </c>
      <c r="V187" s="22">
        <v>100503</v>
      </c>
      <c r="W187" s="22">
        <v>164905</v>
      </c>
      <c r="X187" s="22">
        <v>0</v>
      </c>
      <c r="Y187" s="22">
        <v>77746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36264</v>
      </c>
      <c r="AI187" s="22">
        <v>0</v>
      </c>
      <c r="AJ187" s="22">
        <v>386189</v>
      </c>
      <c r="AK187" s="22">
        <v>0</v>
      </c>
      <c r="AL187" s="22">
        <v>0</v>
      </c>
      <c r="AM187" s="22">
        <v>1554</v>
      </c>
      <c r="AN187" s="22">
        <v>0</v>
      </c>
      <c r="AO187" s="22">
        <v>0</v>
      </c>
      <c r="AP187" s="22">
        <v>0</v>
      </c>
      <c r="AQ187" s="22">
        <v>3507954</v>
      </c>
      <c r="AR187" s="22">
        <v>89026</v>
      </c>
      <c r="AS187" s="22">
        <v>655113</v>
      </c>
      <c r="AT187" s="22">
        <v>0</v>
      </c>
      <c r="AU187" s="22">
        <v>0</v>
      </c>
      <c r="AV187" s="22">
        <v>44505</v>
      </c>
      <c r="AW187" s="22">
        <v>2440</v>
      </c>
      <c r="AX187" s="22">
        <v>0</v>
      </c>
      <c r="AY187" s="22">
        <v>810</v>
      </c>
      <c r="AZ187" s="22">
        <v>0</v>
      </c>
      <c r="BA187" s="22">
        <v>0</v>
      </c>
      <c r="BB187" s="22">
        <v>682154</v>
      </c>
      <c r="BC187" s="22">
        <v>0</v>
      </c>
      <c r="BD187" s="22">
        <v>0</v>
      </c>
      <c r="BE187" s="22">
        <v>19654</v>
      </c>
      <c r="BF187" s="22">
        <v>0</v>
      </c>
      <c r="BG187" s="22">
        <v>600056</v>
      </c>
      <c r="BH187" s="22">
        <v>103526</v>
      </c>
      <c r="BI187" s="22">
        <v>133686</v>
      </c>
      <c r="BJ187" s="22">
        <v>0</v>
      </c>
      <c r="BK187" s="22">
        <v>91717</v>
      </c>
      <c r="BL187" s="22">
        <v>0</v>
      </c>
      <c r="BM187" s="22">
        <v>0</v>
      </c>
      <c r="BN187" s="22">
        <v>0</v>
      </c>
      <c r="BO187" s="22">
        <v>0</v>
      </c>
      <c r="BP187" s="22">
        <v>0</v>
      </c>
      <c r="BQ187" s="22">
        <v>0</v>
      </c>
      <c r="BR187" s="22">
        <v>0</v>
      </c>
      <c r="BS187" s="22">
        <v>0</v>
      </c>
      <c r="BT187" s="22">
        <v>80226</v>
      </c>
      <c r="BU187" s="22">
        <v>0</v>
      </c>
      <c r="BV187" s="22">
        <v>446149</v>
      </c>
      <c r="BW187" s="22">
        <v>34759</v>
      </c>
      <c r="BX187" s="22">
        <v>0</v>
      </c>
      <c r="BY187" s="22">
        <v>0</v>
      </c>
      <c r="BZ187" s="22">
        <v>0</v>
      </c>
      <c r="CA187" s="22">
        <v>0</v>
      </c>
      <c r="CB187" s="22">
        <v>0</v>
      </c>
      <c r="CC187" s="22">
        <v>2983821</v>
      </c>
      <c r="CD187" s="22">
        <v>524133</v>
      </c>
    </row>
    <row r="188" spans="1:8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3211984</v>
      </c>
      <c r="F188" s="22">
        <v>0</v>
      </c>
      <c r="G188" s="22">
        <v>477357</v>
      </c>
      <c r="H188" s="22">
        <v>39707</v>
      </c>
      <c r="I188" s="22">
        <v>121236</v>
      </c>
      <c r="J188" s="22">
        <v>0</v>
      </c>
      <c r="K188" s="22">
        <v>10720</v>
      </c>
      <c r="L188" s="22">
        <v>0</v>
      </c>
      <c r="M188" s="22">
        <v>0</v>
      </c>
      <c r="N188" s="22">
        <v>0</v>
      </c>
      <c r="O188" s="22">
        <v>0</v>
      </c>
      <c r="P188" s="22">
        <v>199782</v>
      </c>
      <c r="Q188" s="22">
        <v>0</v>
      </c>
      <c r="R188" s="22">
        <v>0</v>
      </c>
      <c r="S188" s="22">
        <v>11565</v>
      </c>
      <c r="T188" s="22">
        <v>0</v>
      </c>
      <c r="U188" s="22">
        <v>1299736</v>
      </c>
      <c r="V188" s="22">
        <v>1192015</v>
      </c>
      <c r="W188" s="22">
        <v>411695</v>
      </c>
      <c r="X188" s="22">
        <v>705751</v>
      </c>
      <c r="Y188" s="22">
        <v>74406</v>
      </c>
      <c r="Z188" s="22">
        <v>0</v>
      </c>
      <c r="AA188" s="22">
        <v>0</v>
      </c>
      <c r="AB188" s="22">
        <v>0</v>
      </c>
      <c r="AC188" s="22">
        <v>37923</v>
      </c>
      <c r="AD188" s="22">
        <v>35825</v>
      </c>
      <c r="AE188" s="22">
        <v>0</v>
      </c>
      <c r="AF188" s="22">
        <v>0</v>
      </c>
      <c r="AG188" s="22">
        <v>0</v>
      </c>
      <c r="AH188" s="22">
        <v>2585</v>
      </c>
      <c r="AI188" s="22">
        <v>0</v>
      </c>
      <c r="AJ188" s="22">
        <v>130712</v>
      </c>
      <c r="AK188" s="22">
        <v>51972</v>
      </c>
      <c r="AL188" s="22">
        <v>0</v>
      </c>
      <c r="AM188" s="22">
        <v>34973</v>
      </c>
      <c r="AN188" s="22">
        <v>0</v>
      </c>
      <c r="AO188" s="22">
        <v>0</v>
      </c>
      <c r="AP188" s="22">
        <v>0</v>
      </c>
      <c r="AQ188" s="22">
        <v>8049944</v>
      </c>
      <c r="AR188" s="22">
        <v>138792</v>
      </c>
      <c r="AS188" s="22">
        <v>1297044</v>
      </c>
      <c r="AT188" s="22">
        <v>0</v>
      </c>
      <c r="AU188" s="22">
        <v>0</v>
      </c>
      <c r="AV188" s="22">
        <v>293297</v>
      </c>
      <c r="AW188" s="22">
        <v>52389</v>
      </c>
      <c r="AX188" s="22">
        <v>0</v>
      </c>
      <c r="AY188" s="22">
        <v>279209</v>
      </c>
      <c r="AZ188" s="22">
        <v>0</v>
      </c>
      <c r="BA188" s="22">
        <v>218614</v>
      </c>
      <c r="BB188" s="22">
        <v>1153748</v>
      </c>
      <c r="BC188" s="22">
        <v>0</v>
      </c>
      <c r="BD188" s="22">
        <v>0</v>
      </c>
      <c r="BE188" s="22">
        <v>67642</v>
      </c>
      <c r="BF188" s="22">
        <v>0</v>
      </c>
      <c r="BG188" s="22">
        <v>975957</v>
      </c>
      <c r="BH188" s="22">
        <v>1276891</v>
      </c>
      <c r="BI188" s="22">
        <v>175838</v>
      </c>
      <c r="BJ188" s="22">
        <v>192310</v>
      </c>
      <c r="BK188" s="22">
        <v>133886</v>
      </c>
      <c r="BL188" s="22">
        <v>0</v>
      </c>
      <c r="BM188" s="22">
        <v>0</v>
      </c>
      <c r="BN188" s="22">
        <v>0</v>
      </c>
      <c r="BO188" s="22">
        <v>0</v>
      </c>
      <c r="BP188" s="22">
        <v>357494</v>
      </c>
      <c r="BQ188" s="22">
        <v>0</v>
      </c>
      <c r="BR188" s="22">
        <v>0</v>
      </c>
      <c r="BS188" s="22">
        <v>0</v>
      </c>
      <c r="BT188" s="22">
        <v>0</v>
      </c>
      <c r="BU188" s="22">
        <v>0</v>
      </c>
      <c r="BV188" s="22">
        <v>426679</v>
      </c>
      <c r="BW188" s="22">
        <v>208441</v>
      </c>
      <c r="BX188" s="22">
        <v>0</v>
      </c>
      <c r="BY188" s="22">
        <v>569035</v>
      </c>
      <c r="BZ188" s="22">
        <v>0</v>
      </c>
      <c r="CA188" s="22">
        <v>0</v>
      </c>
      <c r="CB188" s="22">
        <v>0</v>
      </c>
      <c r="CC188" s="22">
        <v>7817266</v>
      </c>
      <c r="CD188" s="22">
        <v>232678</v>
      </c>
    </row>
    <row r="189" spans="1:8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4853243</v>
      </c>
      <c r="F189" s="22">
        <v>0</v>
      </c>
      <c r="G189" s="22">
        <v>859073</v>
      </c>
      <c r="H189" s="22">
        <v>0</v>
      </c>
      <c r="I189" s="22">
        <v>41008</v>
      </c>
      <c r="J189" s="22">
        <v>189942</v>
      </c>
      <c r="K189" s="22">
        <v>0</v>
      </c>
      <c r="L189" s="22">
        <v>0</v>
      </c>
      <c r="M189" s="22">
        <v>30630</v>
      </c>
      <c r="N189" s="22">
        <v>0</v>
      </c>
      <c r="O189" s="22">
        <v>0</v>
      </c>
      <c r="P189" s="22">
        <v>590295</v>
      </c>
      <c r="Q189" s="22">
        <v>23259</v>
      </c>
      <c r="R189" s="22">
        <v>0</v>
      </c>
      <c r="S189" s="22">
        <v>28376</v>
      </c>
      <c r="T189" s="22">
        <v>0</v>
      </c>
      <c r="U189" s="22">
        <v>1141465</v>
      </c>
      <c r="V189" s="22">
        <v>368497</v>
      </c>
      <c r="W189" s="22">
        <v>565757</v>
      </c>
      <c r="X189" s="22">
        <v>0</v>
      </c>
      <c r="Y189" s="22">
        <v>0</v>
      </c>
      <c r="Z189" s="22">
        <v>0</v>
      </c>
      <c r="AA189" s="22">
        <v>35696</v>
      </c>
      <c r="AB189" s="22">
        <v>0</v>
      </c>
      <c r="AC189" s="22">
        <v>87689</v>
      </c>
      <c r="AD189" s="22">
        <v>0</v>
      </c>
      <c r="AE189" s="22">
        <v>0</v>
      </c>
      <c r="AF189" s="22">
        <v>84152</v>
      </c>
      <c r="AG189" s="22">
        <v>0</v>
      </c>
      <c r="AH189" s="22">
        <v>0</v>
      </c>
      <c r="AI189" s="22">
        <v>175559</v>
      </c>
      <c r="AJ189" s="22">
        <v>1128450</v>
      </c>
      <c r="AK189" s="22">
        <v>282435</v>
      </c>
      <c r="AL189" s="22">
        <v>0</v>
      </c>
      <c r="AM189" s="22">
        <v>0</v>
      </c>
      <c r="AN189" s="22">
        <v>1257520</v>
      </c>
      <c r="AO189" s="22">
        <v>0</v>
      </c>
      <c r="AP189" s="22">
        <v>0</v>
      </c>
      <c r="AQ189" s="22">
        <v>11743046</v>
      </c>
      <c r="AR189" s="22">
        <v>117164</v>
      </c>
      <c r="AS189" s="22">
        <v>819159</v>
      </c>
      <c r="AT189" s="22">
        <v>0</v>
      </c>
      <c r="AU189" s="22">
        <v>0</v>
      </c>
      <c r="AV189" s="22">
        <v>298369</v>
      </c>
      <c r="AW189" s="22">
        <v>0</v>
      </c>
      <c r="AX189" s="22">
        <v>0</v>
      </c>
      <c r="AY189" s="22">
        <v>177379</v>
      </c>
      <c r="AZ189" s="22">
        <v>0</v>
      </c>
      <c r="BA189" s="22">
        <v>0</v>
      </c>
      <c r="BB189" s="22">
        <v>2499321</v>
      </c>
      <c r="BC189" s="22">
        <v>41602</v>
      </c>
      <c r="BD189" s="22">
        <v>0</v>
      </c>
      <c r="BE189" s="22">
        <v>28423</v>
      </c>
      <c r="BF189" s="22">
        <v>0</v>
      </c>
      <c r="BG189" s="22">
        <v>908556</v>
      </c>
      <c r="BH189" s="22">
        <v>422939</v>
      </c>
      <c r="BI189" s="22">
        <v>586583</v>
      </c>
      <c r="BJ189" s="22">
        <v>0</v>
      </c>
      <c r="BK189" s="22">
        <v>91411</v>
      </c>
      <c r="BL189" s="22">
        <v>0</v>
      </c>
      <c r="BM189" s="22">
        <v>59936</v>
      </c>
      <c r="BN189" s="22">
        <v>74909</v>
      </c>
      <c r="BO189" s="22">
        <v>435322</v>
      </c>
      <c r="BP189" s="22">
        <v>0</v>
      </c>
      <c r="BQ189" s="22">
        <v>539</v>
      </c>
      <c r="BR189" s="22">
        <v>97470</v>
      </c>
      <c r="BS189" s="22">
        <v>0</v>
      </c>
      <c r="BT189" s="22">
        <v>0</v>
      </c>
      <c r="BU189" s="22">
        <v>323090</v>
      </c>
      <c r="BV189" s="22">
        <v>1741128</v>
      </c>
      <c r="BW189" s="22">
        <v>443769</v>
      </c>
      <c r="BX189" s="22">
        <v>0</v>
      </c>
      <c r="BY189" s="22">
        <v>0</v>
      </c>
      <c r="BZ189" s="22">
        <v>1197702</v>
      </c>
      <c r="CA189" s="22">
        <v>0</v>
      </c>
      <c r="CB189" s="22">
        <v>0</v>
      </c>
      <c r="CC189" s="22">
        <v>10364771</v>
      </c>
      <c r="CD189" s="22">
        <v>1378275</v>
      </c>
    </row>
    <row r="190" spans="1:8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975833</v>
      </c>
      <c r="F190" s="22">
        <v>0</v>
      </c>
      <c r="G190" s="22">
        <v>0</v>
      </c>
      <c r="H190" s="22">
        <v>111272</v>
      </c>
      <c r="I190" s="22">
        <v>0</v>
      </c>
      <c r="J190" s="22">
        <v>22807</v>
      </c>
      <c r="K190" s="22">
        <v>0</v>
      </c>
      <c r="L190" s="22">
        <v>0</v>
      </c>
      <c r="M190" s="22">
        <v>26389</v>
      </c>
      <c r="N190" s="22">
        <v>0</v>
      </c>
      <c r="O190" s="22">
        <v>0</v>
      </c>
      <c r="P190" s="22">
        <v>125843</v>
      </c>
      <c r="Q190" s="22">
        <v>0</v>
      </c>
      <c r="R190" s="22">
        <v>0</v>
      </c>
      <c r="S190" s="22">
        <v>0</v>
      </c>
      <c r="T190" s="22">
        <v>0</v>
      </c>
      <c r="U190" s="22">
        <v>456857</v>
      </c>
      <c r="V190" s="22">
        <v>117886</v>
      </c>
      <c r="W190" s="22">
        <v>234385</v>
      </c>
      <c r="X190" s="22">
        <v>0</v>
      </c>
      <c r="Y190" s="22">
        <v>8933</v>
      </c>
      <c r="Z190" s="22">
        <v>0</v>
      </c>
      <c r="AA190" s="22">
        <v>8500</v>
      </c>
      <c r="AB190" s="22">
        <v>0</v>
      </c>
      <c r="AC190" s="22">
        <v>26928</v>
      </c>
      <c r="AD190" s="22">
        <v>0</v>
      </c>
      <c r="AE190" s="22">
        <v>30000</v>
      </c>
      <c r="AF190" s="22">
        <v>0</v>
      </c>
      <c r="AG190" s="22">
        <v>0</v>
      </c>
      <c r="AH190" s="22">
        <v>0</v>
      </c>
      <c r="AI190" s="22">
        <v>0</v>
      </c>
      <c r="AJ190" s="22">
        <v>274455</v>
      </c>
      <c r="AK190" s="22">
        <v>26150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2446238</v>
      </c>
      <c r="AR190" s="22">
        <v>56561</v>
      </c>
      <c r="AS190" s="22">
        <v>329301</v>
      </c>
      <c r="AT190" s="22">
        <v>0</v>
      </c>
      <c r="AU190" s="22">
        <v>0</v>
      </c>
      <c r="AV190" s="22">
        <v>44175</v>
      </c>
      <c r="AW190" s="22">
        <v>0</v>
      </c>
      <c r="AX190" s="22">
        <v>0</v>
      </c>
      <c r="AY190" s="22">
        <v>31952</v>
      </c>
      <c r="AZ190" s="22">
        <v>0</v>
      </c>
      <c r="BA190" s="22">
        <v>0</v>
      </c>
      <c r="BB190" s="22">
        <v>382456</v>
      </c>
      <c r="BC190" s="22">
        <v>0</v>
      </c>
      <c r="BD190" s="22">
        <v>0</v>
      </c>
      <c r="BE190" s="22">
        <v>11477</v>
      </c>
      <c r="BF190" s="22">
        <v>0</v>
      </c>
      <c r="BG190" s="22">
        <v>494039</v>
      </c>
      <c r="BH190" s="22">
        <v>99483</v>
      </c>
      <c r="BI190" s="22">
        <v>243207</v>
      </c>
      <c r="BJ190" s="22">
        <v>0</v>
      </c>
      <c r="BK190" s="22">
        <v>8933</v>
      </c>
      <c r="BL190" s="22">
        <v>0</v>
      </c>
      <c r="BM190" s="22">
        <v>12427</v>
      </c>
      <c r="BN190" s="22">
        <v>0</v>
      </c>
      <c r="BO190" s="22">
        <v>36507</v>
      </c>
      <c r="BP190" s="22">
        <v>0</v>
      </c>
      <c r="BQ190" s="22">
        <v>0</v>
      </c>
      <c r="BR190" s="22">
        <v>0</v>
      </c>
      <c r="BS190" s="22">
        <v>0</v>
      </c>
      <c r="BT190" s="22">
        <v>0</v>
      </c>
      <c r="BU190" s="22">
        <v>450130</v>
      </c>
      <c r="BV190" s="22">
        <v>70283</v>
      </c>
      <c r="BW190" s="22">
        <v>66728</v>
      </c>
      <c r="BX190" s="22">
        <v>0</v>
      </c>
      <c r="BY190" s="22">
        <v>0</v>
      </c>
      <c r="BZ190" s="22">
        <v>0</v>
      </c>
      <c r="CA190" s="22">
        <v>0</v>
      </c>
      <c r="CB190" s="22">
        <v>445091</v>
      </c>
      <c r="CC190" s="22">
        <v>2782750</v>
      </c>
      <c r="CD190" s="22">
        <v>-336512</v>
      </c>
    </row>
    <row r="191" spans="1:8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10455437</v>
      </c>
      <c r="F191" s="22">
        <v>3010</v>
      </c>
      <c r="G191" s="22">
        <v>60870</v>
      </c>
      <c r="H191" s="22">
        <v>0</v>
      </c>
      <c r="I191" s="22">
        <v>503839</v>
      </c>
      <c r="J191" s="22">
        <v>210431</v>
      </c>
      <c r="K191" s="22">
        <v>0</v>
      </c>
      <c r="L191" s="22">
        <v>1799008</v>
      </c>
      <c r="M191" s="22">
        <v>136964</v>
      </c>
      <c r="N191" s="22">
        <v>0</v>
      </c>
      <c r="O191" s="22">
        <v>0</v>
      </c>
      <c r="P191" s="22">
        <v>1371622</v>
      </c>
      <c r="Q191" s="22">
        <v>9352</v>
      </c>
      <c r="R191" s="22">
        <v>0</v>
      </c>
      <c r="S191" s="22">
        <v>256809</v>
      </c>
      <c r="T191" s="22">
        <v>0</v>
      </c>
      <c r="U191" s="22">
        <v>1948803</v>
      </c>
      <c r="V191" s="22">
        <v>225447</v>
      </c>
      <c r="W191" s="22">
        <v>1044163</v>
      </c>
      <c r="X191" s="22">
        <v>0</v>
      </c>
      <c r="Y191" s="22">
        <v>908857</v>
      </c>
      <c r="Z191" s="22">
        <v>0</v>
      </c>
      <c r="AA191" s="22">
        <v>58453</v>
      </c>
      <c r="AB191" s="22">
        <v>0</v>
      </c>
      <c r="AC191" s="22">
        <v>77344</v>
      </c>
      <c r="AD191" s="22">
        <v>31564</v>
      </c>
      <c r="AE191" s="22">
        <v>11700</v>
      </c>
      <c r="AF191" s="22">
        <v>0</v>
      </c>
      <c r="AG191" s="22">
        <v>0</v>
      </c>
      <c r="AH191" s="22">
        <v>0</v>
      </c>
      <c r="AI191" s="22">
        <v>0</v>
      </c>
      <c r="AJ191" s="22">
        <v>1416300</v>
      </c>
      <c r="AK191" s="22">
        <v>127976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20657949</v>
      </c>
      <c r="AR191" s="22">
        <v>347409</v>
      </c>
      <c r="AS191" s="22">
        <v>2023089</v>
      </c>
      <c r="AT191" s="22">
        <v>0</v>
      </c>
      <c r="AU191" s="22">
        <v>1336367</v>
      </c>
      <c r="AV191" s="22">
        <v>644525</v>
      </c>
      <c r="AW191" s="22">
        <v>29197</v>
      </c>
      <c r="AX191" s="22">
        <v>1832506</v>
      </c>
      <c r="AY191" s="22">
        <v>324616</v>
      </c>
      <c r="AZ191" s="22">
        <v>0</v>
      </c>
      <c r="BA191" s="22">
        <v>0</v>
      </c>
      <c r="BB191" s="22">
        <v>4452875</v>
      </c>
      <c r="BC191" s="22">
        <v>87846</v>
      </c>
      <c r="BD191" s="22">
        <v>0</v>
      </c>
      <c r="BE191" s="22">
        <v>313154</v>
      </c>
      <c r="BF191" s="22">
        <v>0</v>
      </c>
      <c r="BG191" s="22">
        <v>1822709</v>
      </c>
      <c r="BH191" s="22">
        <v>704059</v>
      </c>
      <c r="BI191" s="22">
        <v>945474</v>
      </c>
      <c r="BJ191" s="22">
        <v>0</v>
      </c>
      <c r="BK191" s="22">
        <v>1033857</v>
      </c>
      <c r="BL191" s="22">
        <v>0</v>
      </c>
      <c r="BM191" s="22">
        <v>103530</v>
      </c>
      <c r="BN191" s="22">
        <v>279431</v>
      </c>
      <c r="BO191" s="22">
        <v>272490</v>
      </c>
      <c r="BP191" s="22">
        <v>311311</v>
      </c>
      <c r="BQ191" s="22">
        <v>2807</v>
      </c>
      <c r="BR191" s="22">
        <v>0</v>
      </c>
      <c r="BS191" s="22">
        <v>0</v>
      </c>
      <c r="BT191" s="22">
        <v>0</v>
      </c>
      <c r="BU191" s="22">
        <v>0</v>
      </c>
      <c r="BV191" s="22">
        <v>4456667</v>
      </c>
      <c r="BW191" s="22">
        <v>491599</v>
      </c>
      <c r="BX191" s="22">
        <v>0</v>
      </c>
      <c r="BY191" s="22">
        <v>0</v>
      </c>
      <c r="BZ191" s="22">
        <v>0</v>
      </c>
      <c r="CA191" s="22">
        <v>0</v>
      </c>
      <c r="CB191" s="22">
        <v>0</v>
      </c>
      <c r="CC191" s="22">
        <v>21815518</v>
      </c>
      <c r="CD191" s="22">
        <v>-1157569</v>
      </c>
    </row>
    <row r="192" spans="1:8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5533982</v>
      </c>
      <c r="F192" s="22">
        <v>1082556</v>
      </c>
      <c r="G192" s="22">
        <v>246344</v>
      </c>
      <c r="H192" s="22">
        <v>90323</v>
      </c>
      <c r="I192" s="22">
        <v>63511</v>
      </c>
      <c r="J192" s="22">
        <v>123652</v>
      </c>
      <c r="K192" s="22">
        <v>43384</v>
      </c>
      <c r="L192" s="22">
        <v>0</v>
      </c>
      <c r="M192" s="22">
        <v>20988</v>
      </c>
      <c r="N192" s="22">
        <v>0</v>
      </c>
      <c r="O192" s="22">
        <v>11877</v>
      </c>
      <c r="P192" s="22">
        <v>488490</v>
      </c>
      <c r="Q192" s="22">
        <v>12453</v>
      </c>
      <c r="R192" s="22">
        <v>0</v>
      </c>
      <c r="S192" s="22">
        <v>0</v>
      </c>
      <c r="T192" s="22">
        <v>0</v>
      </c>
      <c r="U192" s="22">
        <v>2343823</v>
      </c>
      <c r="V192" s="22">
        <v>437560</v>
      </c>
      <c r="W192" s="22">
        <v>814036</v>
      </c>
      <c r="X192" s="22">
        <v>5677</v>
      </c>
      <c r="Y192" s="22">
        <v>159114</v>
      </c>
      <c r="Z192" s="22">
        <v>0</v>
      </c>
      <c r="AA192" s="22">
        <v>52116</v>
      </c>
      <c r="AB192" s="22">
        <v>333698</v>
      </c>
      <c r="AC192" s="22">
        <v>27387</v>
      </c>
      <c r="AD192" s="22">
        <v>130831</v>
      </c>
      <c r="AE192" s="22">
        <v>-364130</v>
      </c>
      <c r="AF192" s="22">
        <v>0</v>
      </c>
      <c r="AG192" s="22">
        <v>5180</v>
      </c>
      <c r="AH192" s="22">
        <v>0</v>
      </c>
      <c r="AI192" s="22">
        <v>235213</v>
      </c>
      <c r="AJ192" s="22">
        <v>396662</v>
      </c>
      <c r="AK192" s="22">
        <v>114625</v>
      </c>
      <c r="AL192" s="22">
        <v>94045</v>
      </c>
      <c r="AM192" s="22">
        <v>0</v>
      </c>
      <c r="AN192" s="22">
        <v>0</v>
      </c>
      <c r="AO192" s="22">
        <v>0</v>
      </c>
      <c r="AP192" s="22">
        <v>0</v>
      </c>
      <c r="AQ192" s="22">
        <v>12503397</v>
      </c>
      <c r="AR192" s="22">
        <v>247932</v>
      </c>
      <c r="AS192" s="22">
        <v>1291124</v>
      </c>
      <c r="AT192" s="22">
        <v>196968</v>
      </c>
      <c r="AU192" s="22">
        <v>47810</v>
      </c>
      <c r="AV192" s="22">
        <v>319044</v>
      </c>
      <c r="AW192" s="22">
        <v>104561</v>
      </c>
      <c r="AX192" s="22">
        <v>0</v>
      </c>
      <c r="AY192" s="22">
        <v>126396</v>
      </c>
      <c r="AZ192" s="22">
        <v>0</v>
      </c>
      <c r="BA192" s="22">
        <v>283813</v>
      </c>
      <c r="BB192" s="22">
        <v>2362921</v>
      </c>
      <c r="BC192" s="22">
        <v>40911</v>
      </c>
      <c r="BD192" s="22">
        <v>0</v>
      </c>
      <c r="BE192" s="22">
        <v>106634</v>
      </c>
      <c r="BF192" s="22">
        <v>0</v>
      </c>
      <c r="BG192" s="22">
        <v>3367443</v>
      </c>
      <c r="BH192" s="22">
        <v>431135</v>
      </c>
      <c r="BI192" s="22">
        <v>840162</v>
      </c>
      <c r="BJ192" s="22">
        <v>7318</v>
      </c>
      <c r="BK192" s="22">
        <v>196125</v>
      </c>
      <c r="BL192" s="22">
        <v>0</v>
      </c>
      <c r="BM192" s="22">
        <v>31358</v>
      </c>
      <c r="BN192" s="22">
        <v>314560</v>
      </c>
      <c r="BO192" s="22">
        <v>119933</v>
      </c>
      <c r="BP192" s="22">
        <v>318696</v>
      </c>
      <c r="BQ192" s="22">
        <v>-91512</v>
      </c>
      <c r="BR192" s="22">
        <v>0</v>
      </c>
      <c r="BS192" s="22">
        <v>10346</v>
      </c>
      <c r="BT192" s="22">
        <v>0</v>
      </c>
      <c r="BU192" s="22">
        <v>219174</v>
      </c>
      <c r="BV192" s="22">
        <v>1450163</v>
      </c>
      <c r="BW192" s="22">
        <v>344537</v>
      </c>
      <c r="BX192" s="22">
        <v>379260</v>
      </c>
      <c r="BY192" s="22">
        <v>0</v>
      </c>
      <c r="BZ192" s="22">
        <v>0</v>
      </c>
      <c r="CA192" s="22">
        <v>0</v>
      </c>
      <c r="CB192" s="22">
        <v>0</v>
      </c>
      <c r="CC192" s="22">
        <v>13066812</v>
      </c>
      <c r="CD192" s="22">
        <v>-563415</v>
      </c>
    </row>
    <row r="193" spans="1:8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1849405</v>
      </c>
      <c r="F193" s="22">
        <v>0</v>
      </c>
      <c r="G193" s="22">
        <v>127699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997</v>
      </c>
      <c r="N193" s="22">
        <v>0</v>
      </c>
      <c r="O193" s="22">
        <v>0</v>
      </c>
      <c r="P193" s="22">
        <v>25000</v>
      </c>
      <c r="Q193" s="22">
        <v>0</v>
      </c>
      <c r="R193" s="22">
        <v>0</v>
      </c>
      <c r="S193" s="22">
        <v>0</v>
      </c>
      <c r="T193" s="22">
        <v>0</v>
      </c>
      <c r="U193" s="22">
        <v>489275</v>
      </c>
      <c r="V193" s="22">
        <v>1879557</v>
      </c>
      <c r="W193" s="22">
        <v>99394</v>
      </c>
      <c r="X193" s="22">
        <v>0</v>
      </c>
      <c r="Y193" s="22">
        <v>124257</v>
      </c>
      <c r="Z193" s="22">
        <v>0</v>
      </c>
      <c r="AA193" s="22">
        <v>3725</v>
      </c>
      <c r="AB193" s="22">
        <v>0</v>
      </c>
      <c r="AC193" s="22">
        <v>0</v>
      </c>
      <c r="AD193" s="22">
        <v>0</v>
      </c>
      <c r="AE193" s="22">
        <v>55519</v>
      </c>
      <c r="AF193" s="22">
        <v>0</v>
      </c>
      <c r="AG193" s="22">
        <v>0</v>
      </c>
      <c r="AH193" s="22">
        <v>0</v>
      </c>
      <c r="AI193" s="22">
        <v>0</v>
      </c>
      <c r="AJ193" s="22">
        <v>352931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5007759</v>
      </c>
      <c r="AR193" s="22">
        <v>78513</v>
      </c>
      <c r="AS193" s="22">
        <v>442518</v>
      </c>
      <c r="AT193" s="22">
        <v>0</v>
      </c>
      <c r="AU193" s="22">
        <v>0</v>
      </c>
      <c r="AV193" s="22">
        <v>116286</v>
      </c>
      <c r="AW193" s="22">
        <v>0</v>
      </c>
      <c r="AX193" s="22">
        <v>0</v>
      </c>
      <c r="AY193" s="22">
        <v>4580</v>
      </c>
      <c r="AZ193" s="22">
        <v>0</v>
      </c>
      <c r="BA193" s="22">
        <v>0</v>
      </c>
      <c r="BB193" s="22">
        <v>813948</v>
      </c>
      <c r="BC193" s="22">
        <v>7022</v>
      </c>
      <c r="BD193" s="22">
        <v>0</v>
      </c>
      <c r="BE193" s="22">
        <v>8754</v>
      </c>
      <c r="BF193" s="22">
        <v>0</v>
      </c>
      <c r="BG193" s="22">
        <v>603652</v>
      </c>
      <c r="BH193" s="22">
        <v>1118495</v>
      </c>
      <c r="BI193" s="22">
        <v>72590</v>
      </c>
      <c r="BJ193" s="22">
        <v>0</v>
      </c>
      <c r="BK193" s="22">
        <v>142637</v>
      </c>
      <c r="BL193" s="22">
        <v>0</v>
      </c>
      <c r="BM193" s="22">
        <v>2529</v>
      </c>
      <c r="BN193" s="22">
        <v>0</v>
      </c>
      <c r="BO193" s="22">
        <v>21231</v>
      </c>
      <c r="BP193" s="22">
        <v>1000</v>
      </c>
      <c r="BQ193" s="22">
        <v>25897</v>
      </c>
      <c r="BR193" s="22">
        <v>0</v>
      </c>
      <c r="BS193" s="22">
        <v>0</v>
      </c>
      <c r="BT193" s="22">
        <v>2000</v>
      </c>
      <c r="BU193" s="22">
        <v>0</v>
      </c>
      <c r="BV193" s="22">
        <v>1085308</v>
      </c>
      <c r="BW193" s="22">
        <v>25694</v>
      </c>
      <c r="BX193" s="22">
        <v>0</v>
      </c>
      <c r="BY193" s="22">
        <v>0</v>
      </c>
      <c r="BZ193" s="22">
        <v>0</v>
      </c>
      <c r="CA193" s="22">
        <v>0</v>
      </c>
      <c r="CB193" s="22">
        <v>0</v>
      </c>
      <c r="CC193" s="22">
        <v>4572654</v>
      </c>
      <c r="CD193" s="22">
        <v>435105</v>
      </c>
    </row>
    <row r="194" spans="1:8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2506204</v>
      </c>
      <c r="F194" s="22">
        <v>0</v>
      </c>
      <c r="G194" s="22">
        <v>618804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25492</v>
      </c>
      <c r="N194" s="22">
        <v>0</v>
      </c>
      <c r="O194" s="22">
        <v>14100</v>
      </c>
      <c r="P194" s="22">
        <v>391712</v>
      </c>
      <c r="Q194" s="22">
        <v>28383</v>
      </c>
      <c r="R194" s="22">
        <v>0</v>
      </c>
      <c r="S194" s="22">
        <v>0</v>
      </c>
      <c r="T194" s="22">
        <v>0</v>
      </c>
      <c r="U194" s="22">
        <v>947231</v>
      </c>
      <c r="V194" s="22">
        <v>207192</v>
      </c>
      <c r="W194" s="22">
        <v>433690</v>
      </c>
      <c r="X194" s="22">
        <v>0</v>
      </c>
      <c r="Y194" s="22">
        <v>207831</v>
      </c>
      <c r="Z194" s="22">
        <v>0</v>
      </c>
      <c r="AA194" s="22">
        <v>8290</v>
      </c>
      <c r="AB194" s="22">
        <v>0</v>
      </c>
      <c r="AC194" s="22">
        <v>11765</v>
      </c>
      <c r="AD194" s="22">
        <v>0</v>
      </c>
      <c r="AE194" s="22">
        <v>12202</v>
      </c>
      <c r="AF194" s="22">
        <v>0</v>
      </c>
      <c r="AG194" s="22">
        <v>0</v>
      </c>
      <c r="AH194" s="22">
        <v>0</v>
      </c>
      <c r="AI194" s="22">
        <v>0</v>
      </c>
      <c r="AJ194" s="22">
        <v>492511</v>
      </c>
      <c r="AK194" s="22">
        <v>14400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5919807</v>
      </c>
      <c r="AR194" s="22">
        <v>106603</v>
      </c>
      <c r="AS194" s="22">
        <v>1047129</v>
      </c>
      <c r="AT194" s="22">
        <v>0</v>
      </c>
      <c r="AU194" s="22">
        <v>0</v>
      </c>
      <c r="AV194" s="22">
        <v>126891</v>
      </c>
      <c r="AW194" s="22">
        <v>0</v>
      </c>
      <c r="AX194" s="22">
        <v>0</v>
      </c>
      <c r="AY194" s="22">
        <v>108623</v>
      </c>
      <c r="AZ194" s="22">
        <v>0</v>
      </c>
      <c r="BA194" s="22">
        <v>285804</v>
      </c>
      <c r="BB194" s="22">
        <v>803461</v>
      </c>
      <c r="BC194" s="22">
        <v>38569</v>
      </c>
      <c r="BD194" s="22">
        <v>0</v>
      </c>
      <c r="BE194" s="22">
        <v>36435</v>
      </c>
      <c r="BF194" s="22">
        <v>0</v>
      </c>
      <c r="BG194" s="22">
        <v>1167155</v>
      </c>
      <c r="BH194" s="22">
        <v>378327</v>
      </c>
      <c r="BI194" s="22">
        <v>410228</v>
      </c>
      <c r="BJ194" s="22">
        <v>0</v>
      </c>
      <c r="BK194" s="22">
        <v>221376</v>
      </c>
      <c r="BL194" s="22">
        <v>0</v>
      </c>
      <c r="BM194" s="22">
        <v>14751</v>
      </c>
      <c r="BN194" s="22">
        <v>0</v>
      </c>
      <c r="BO194" s="22">
        <v>90121</v>
      </c>
      <c r="BP194" s="22">
        <v>0</v>
      </c>
      <c r="BQ194" s="22">
        <v>105855</v>
      </c>
      <c r="BR194" s="22">
        <v>0</v>
      </c>
      <c r="BS194" s="22">
        <v>0</v>
      </c>
      <c r="BT194" s="22">
        <v>0</v>
      </c>
      <c r="BU194" s="22">
        <v>0</v>
      </c>
      <c r="BV194" s="22">
        <v>837127</v>
      </c>
      <c r="BW194" s="22">
        <v>155567</v>
      </c>
      <c r="BX194" s="22">
        <v>0</v>
      </c>
      <c r="BY194" s="22">
        <v>0</v>
      </c>
      <c r="BZ194" s="22">
        <v>0</v>
      </c>
      <c r="CA194" s="22">
        <v>0</v>
      </c>
      <c r="CB194" s="22">
        <v>0</v>
      </c>
      <c r="CC194" s="22">
        <v>5934022</v>
      </c>
      <c r="CD194" s="22">
        <v>-14215</v>
      </c>
    </row>
    <row r="195" spans="1:8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5729985</v>
      </c>
      <c r="F195" s="22">
        <v>254044</v>
      </c>
      <c r="G195" s="22">
        <v>305827</v>
      </c>
      <c r="H195" s="22">
        <v>0</v>
      </c>
      <c r="I195" s="22">
        <v>1013103</v>
      </c>
      <c r="J195" s="22">
        <v>192326</v>
      </c>
      <c r="K195" s="22">
        <v>7270</v>
      </c>
      <c r="L195" s="22">
        <v>0</v>
      </c>
      <c r="M195" s="22">
        <v>0</v>
      </c>
      <c r="N195" s="22">
        <v>0</v>
      </c>
      <c r="O195" s="22">
        <v>20450</v>
      </c>
      <c r="P195" s="22">
        <v>681114</v>
      </c>
      <c r="Q195" s="22">
        <v>107672</v>
      </c>
      <c r="R195" s="22">
        <v>0</v>
      </c>
      <c r="S195" s="22">
        <v>5997770</v>
      </c>
      <c r="T195" s="22">
        <v>0</v>
      </c>
      <c r="U195" s="22">
        <v>2520989</v>
      </c>
      <c r="V195" s="22">
        <v>867971</v>
      </c>
      <c r="W195" s="22">
        <v>605874</v>
      </c>
      <c r="X195" s="22">
        <v>0</v>
      </c>
      <c r="Y195" s="22">
        <v>305319</v>
      </c>
      <c r="Z195" s="22">
        <v>0</v>
      </c>
      <c r="AA195" s="22">
        <v>39773</v>
      </c>
      <c r="AB195" s="22">
        <v>0</v>
      </c>
      <c r="AC195" s="22">
        <v>93296</v>
      </c>
      <c r="AD195" s="22">
        <v>0</v>
      </c>
      <c r="AE195" s="22">
        <v>1040266</v>
      </c>
      <c r="AF195" s="22">
        <v>0</v>
      </c>
      <c r="AG195" s="22">
        <v>0</v>
      </c>
      <c r="AH195" s="22">
        <v>0</v>
      </c>
      <c r="AI195" s="22">
        <v>0</v>
      </c>
      <c r="AJ195" s="22">
        <v>1308535</v>
      </c>
      <c r="AK195" s="22">
        <v>0</v>
      </c>
      <c r="AL195" s="22">
        <v>0</v>
      </c>
      <c r="AM195" s="22">
        <v>0</v>
      </c>
      <c r="AN195" s="22">
        <v>3498987</v>
      </c>
      <c r="AO195" s="22">
        <v>0</v>
      </c>
      <c r="AP195" s="22">
        <v>0</v>
      </c>
      <c r="AQ195" s="22">
        <v>24590571</v>
      </c>
      <c r="AR195" s="22">
        <v>211441</v>
      </c>
      <c r="AS195" s="22">
        <v>993193</v>
      </c>
      <c r="AT195" s="22">
        <v>0</v>
      </c>
      <c r="AU195" s="22">
        <v>1484500</v>
      </c>
      <c r="AV195" s="22">
        <v>389159</v>
      </c>
      <c r="AW195" s="22">
        <v>0</v>
      </c>
      <c r="AX195" s="22">
        <v>40250</v>
      </c>
      <c r="AY195" s="22">
        <v>122794</v>
      </c>
      <c r="AZ195" s="22">
        <v>0</v>
      </c>
      <c r="BA195" s="22">
        <v>638049</v>
      </c>
      <c r="BB195" s="22">
        <v>1685287</v>
      </c>
      <c r="BC195" s="22">
        <v>67101</v>
      </c>
      <c r="BD195" s="22">
        <v>0</v>
      </c>
      <c r="BE195" s="22">
        <v>276913</v>
      </c>
      <c r="BF195" s="22">
        <v>0</v>
      </c>
      <c r="BG195" s="22">
        <v>2595836</v>
      </c>
      <c r="BH195" s="22">
        <v>549287</v>
      </c>
      <c r="BI195" s="22">
        <v>482636</v>
      </c>
      <c r="BJ195" s="22">
        <v>0</v>
      </c>
      <c r="BK195" s="22">
        <v>343765</v>
      </c>
      <c r="BL195" s="22">
        <v>0</v>
      </c>
      <c r="BM195" s="22">
        <v>85855</v>
      </c>
      <c r="BN195" s="22">
        <v>0</v>
      </c>
      <c r="BO195" s="22">
        <v>401764</v>
      </c>
      <c r="BP195" s="22">
        <v>0</v>
      </c>
      <c r="BQ195" s="22">
        <v>84850</v>
      </c>
      <c r="BR195" s="22">
        <v>0</v>
      </c>
      <c r="BS195" s="22">
        <v>0</v>
      </c>
      <c r="BT195" s="22">
        <v>0</v>
      </c>
      <c r="BU195" s="22">
        <v>92349</v>
      </c>
      <c r="BV195" s="22">
        <v>3038133</v>
      </c>
      <c r="BW195" s="22">
        <v>235334</v>
      </c>
      <c r="BX195" s="22">
        <v>0</v>
      </c>
      <c r="BY195" s="22">
        <v>0</v>
      </c>
      <c r="BZ195" s="22">
        <v>2778763</v>
      </c>
      <c r="CA195" s="22">
        <v>0</v>
      </c>
      <c r="CB195" s="22">
        <v>0</v>
      </c>
      <c r="CC195" s="22">
        <v>16597259</v>
      </c>
      <c r="CD195" s="22">
        <v>7993312</v>
      </c>
    </row>
    <row r="196" spans="1:8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1727671</v>
      </c>
      <c r="F196" s="22">
        <v>0</v>
      </c>
      <c r="G196" s="22">
        <v>68283</v>
      </c>
      <c r="H196" s="22">
        <v>0</v>
      </c>
      <c r="I196" s="22">
        <v>0</v>
      </c>
      <c r="J196" s="22">
        <v>154183</v>
      </c>
      <c r="K196" s="22">
        <v>0</v>
      </c>
      <c r="L196" s="22">
        <v>0</v>
      </c>
      <c r="M196" s="22">
        <v>21366</v>
      </c>
      <c r="N196" s="22">
        <v>0</v>
      </c>
      <c r="O196" s="22">
        <v>0</v>
      </c>
      <c r="P196" s="22">
        <v>145437</v>
      </c>
      <c r="Q196" s="22">
        <v>0</v>
      </c>
      <c r="R196" s="22">
        <v>0</v>
      </c>
      <c r="S196" s="22">
        <v>0</v>
      </c>
      <c r="T196" s="22">
        <v>0</v>
      </c>
      <c r="U196" s="22">
        <v>996858</v>
      </c>
      <c r="V196" s="22">
        <v>214832</v>
      </c>
      <c r="W196" s="22">
        <v>264099</v>
      </c>
      <c r="X196" s="22">
        <v>0</v>
      </c>
      <c r="Y196" s="22">
        <v>87761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100245</v>
      </c>
      <c r="AK196" s="22">
        <v>4826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3785561</v>
      </c>
      <c r="AR196" s="22">
        <v>80987</v>
      </c>
      <c r="AS196" s="22">
        <v>508858</v>
      </c>
      <c r="AT196" s="22">
        <v>0</v>
      </c>
      <c r="AU196" s="22">
        <v>0</v>
      </c>
      <c r="AV196" s="22">
        <v>330519</v>
      </c>
      <c r="AW196" s="22">
        <v>0</v>
      </c>
      <c r="AX196" s="22">
        <v>0</v>
      </c>
      <c r="AY196" s="22">
        <v>61690</v>
      </c>
      <c r="AZ196" s="22">
        <v>0</v>
      </c>
      <c r="BA196" s="22">
        <v>433082</v>
      </c>
      <c r="BB196" s="22">
        <v>529759</v>
      </c>
      <c r="BC196" s="22">
        <v>0</v>
      </c>
      <c r="BD196" s="22">
        <v>0</v>
      </c>
      <c r="BE196" s="22">
        <v>6338</v>
      </c>
      <c r="BF196" s="22">
        <v>0</v>
      </c>
      <c r="BG196" s="22">
        <v>428622</v>
      </c>
      <c r="BH196" s="22">
        <v>128618</v>
      </c>
      <c r="BI196" s="22">
        <v>202264</v>
      </c>
      <c r="BJ196" s="22">
        <v>0</v>
      </c>
      <c r="BK196" s="22">
        <v>103203</v>
      </c>
      <c r="BL196" s="22">
        <v>0</v>
      </c>
      <c r="BM196" s="22">
        <v>0</v>
      </c>
      <c r="BN196" s="22">
        <v>0</v>
      </c>
      <c r="BO196" s="22">
        <v>0</v>
      </c>
      <c r="BP196" s="22">
        <v>0</v>
      </c>
      <c r="BQ196" s="22">
        <v>12739</v>
      </c>
      <c r="BR196" s="22">
        <v>0</v>
      </c>
      <c r="BS196" s="22">
        <v>0</v>
      </c>
      <c r="BT196" s="22">
        <v>0</v>
      </c>
      <c r="BU196" s="22">
        <v>0</v>
      </c>
      <c r="BV196" s="22">
        <v>185727</v>
      </c>
      <c r="BW196" s="22">
        <v>16044</v>
      </c>
      <c r="BX196" s="22">
        <v>0</v>
      </c>
      <c r="BY196" s="22">
        <v>0</v>
      </c>
      <c r="BZ196" s="22">
        <v>0</v>
      </c>
      <c r="CA196" s="22">
        <v>0</v>
      </c>
      <c r="CB196" s="22">
        <v>0</v>
      </c>
      <c r="CC196" s="22">
        <v>3028450</v>
      </c>
      <c r="CD196" s="22">
        <v>757111</v>
      </c>
    </row>
    <row r="197" spans="1:8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7908477</v>
      </c>
      <c r="F197" s="22">
        <v>0</v>
      </c>
      <c r="G197" s="22">
        <v>84721</v>
      </c>
      <c r="H197" s="22">
        <v>0</v>
      </c>
      <c r="I197" s="22">
        <v>0</v>
      </c>
      <c r="J197" s="22">
        <v>63458</v>
      </c>
      <c r="K197" s="22">
        <v>0</v>
      </c>
      <c r="L197" s="22">
        <v>0</v>
      </c>
      <c r="M197" s="22">
        <v>65274</v>
      </c>
      <c r="N197" s="22">
        <v>0</v>
      </c>
      <c r="O197" s="22">
        <v>68228</v>
      </c>
      <c r="P197" s="22">
        <v>1019881</v>
      </c>
      <c r="Q197" s="22">
        <v>0</v>
      </c>
      <c r="R197" s="22">
        <v>21989</v>
      </c>
      <c r="S197" s="22">
        <v>110331</v>
      </c>
      <c r="T197" s="22">
        <v>0</v>
      </c>
      <c r="U197" s="22">
        <v>2491080</v>
      </c>
      <c r="V197" s="22">
        <v>542194</v>
      </c>
      <c r="W197" s="22">
        <v>628134</v>
      </c>
      <c r="X197" s="22">
        <v>0</v>
      </c>
      <c r="Y197" s="22">
        <v>686863</v>
      </c>
      <c r="Z197" s="22">
        <v>0</v>
      </c>
      <c r="AA197" s="22">
        <v>32053</v>
      </c>
      <c r="AB197" s="22">
        <v>0</v>
      </c>
      <c r="AC197" s="22">
        <v>256715</v>
      </c>
      <c r="AD197" s="22">
        <v>52550</v>
      </c>
      <c r="AE197" s="22">
        <v>0</v>
      </c>
      <c r="AF197" s="22">
        <v>222179</v>
      </c>
      <c r="AG197" s="22">
        <v>51310</v>
      </c>
      <c r="AH197" s="22">
        <v>0</v>
      </c>
      <c r="AI197" s="22">
        <v>0</v>
      </c>
      <c r="AJ197" s="22">
        <v>1241461</v>
      </c>
      <c r="AK197" s="22">
        <v>50712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15597610</v>
      </c>
      <c r="AR197" s="22">
        <v>272300</v>
      </c>
      <c r="AS197" s="22">
        <v>1724755</v>
      </c>
      <c r="AT197" s="22">
        <v>0</v>
      </c>
      <c r="AU197" s="22">
        <v>0</v>
      </c>
      <c r="AV197" s="22">
        <v>428803</v>
      </c>
      <c r="AW197" s="22">
        <v>5728</v>
      </c>
      <c r="AX197" s="22">
        <v>0</v>
      </c>
      <c r="AY197" s="22">
        <v>175586</v>
      </c>
      <c r="AZ197" s="22">
        <v>0</v>
      </c>
      <c r="BA197" s="22">
        <v>970489</v>
      </c>
      <c r="BB197" s="22">
        <v>1986437</v>
      </c>
      <c r="BC197" s="22">
        <v>28000</v>
      </c>
      <c r="BD197" s="22">
        <v>80576</v>
      </c>
      <c r="BE197" s="22">
        <v>121059</v>
      </c>
      <c r="BF197" s="22">
        <v>0</v>
      </c>
      <c r="BG197" s="22">
        <v>2156812</v>
      </c>
      <c r="BH197" s="22">
        <v>374716</v>
      </c>
      <c r="BI197" s="22">
        <v>475913</v>
      </c>
      <c r="BJ197" s="22">
        <v>11865</v>
      </c>
      <c r="BK197" s="22">
        <v>725194</v>
      </c>
      <c r="BL197" s="22">
        <v>3863</v>
      </c>
      <c r="BM197" s="22">
        <v>38278</v>
      </c>
      <c r="BN197" s="22">
        <v>0</v>
      </c>
      <c r="BO197" s="22">
        <v>507129</v>
      </c>
      <c r="BP197" s="22">
        <v>174932</v>
      </c>
      <c r="BQ197" s="22">
        <v>0</v>
      </c>
      <c r="BR197" s="22">
        <v>393353</v>
      </c>
      <c r="BS197" s="22">
        <v>6777</v>
      </c>
      <c r="BT197" s="22">
        <v>0</v>
      </c>
      <c r="BU197" s="22">
        <v>0</v>
      </c>
      <c r="BV197" s="22">
        <v>3848215</v>
      </c>
      <c r="BW197" s="22">
        <v>225761</v>
      </c>
      <c r="BX197" s="22">
        <v>0</v>
      </c>
      <c r="BY197" s="22">
        <v>0</v>
      </c>
      <c r="BZ197" s="22">
        <v>0</v>
      </c>
      <c r="CA197" s="22">
        <v>0</v>
      </c>
      <c r="CB197" s="22">
        <v>0</v>
      </c>
      <c r="CC197" s="22">
        <v>14736541</v>
      </c>
      <c r="CD197" s="22">
        <v>861069</v>
      </c>
    </row>
    <row r="198" spans="1:8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17470189</v>
      </c>
      <c r="F198" s="22">
        <v>1569</v>
      </c>
      <c r="G198" s="22">
        <v>840938</v>
      </c>
      <c r="H198" s="22">
        <v>83470</v>
      </c>
      <c r="I198" s="22">
        <v>1854330</v>
      </c>
      <c r="J198" s="22">
        <v>1402300</v>
      </c>
      <c r="K198" s="22">
        <v>420335</v>
      </c>
      <c r="L198" s="22">
        <v>0</v>
      </c>
      <c r="M198" s="22">
        <v>17502</v>
      </c>
      <c r="N198" s="22">
        <v>0</v>
      </c>
      <c r="O198" s="22">
        <v>272551</v>
      </c>
      <c r="P198" s="22">
        <v>1454625</v>
      </c>
      <c r="Q198" s="22">
        <v>40000</v>
      </c>
      <c r="R198" s="22">
        <v>743071</v>
      </c>
      <c r="S198" s="22">
        <v>135594</v>
      </c>
      <c r="T198" s="22">
        <v>0</v>
      </c>
      <c r="U198" s="22">
        <v>2634735</v>
      </c>
      <c r="V198" s="22">
        <v>1922034</v>
      </c>
      <c r="W198" s="22">
        <v>1732726</v>
      </c>
      <c r="X198" s="22">
        <v>0</v>
      </c>
      <c r="Y198" s="22">
        <v>994334</v>
      </c>
      <c r="Z198" s="22">
        <v>0</v>
      </c>
      <c r="AA198" s="22">
        <v>24656</v>
      </c>
      <c r="AB198" s="22">
        <v>0</v>
      </c>
      <c r="AC198" s="22">
        <v>23299</v>
      </c>
      <c r="AD198" s="22">
        <v>282413</v>
      </c>
      <c r="AE198" s="22">
        <v>18729</v>
      </c>
      <c r="AF198" s="22">
        <v>0</v>
      </c>
      <c r="AG198" s="22">
        <v>0</v>
      </c>
      <c r="AH198" s="22">
        <v>0</v>
      </c>
      <c r="AI198" s="22">
        <v>2696</v>
      </c>
      <c r="AJ198" s="22">
        <v>2924062</v>
      </c>
      <c r="AK198" s="22">
        <v>340550</v>
      </c>
      <c r="AL198" s="22">
        <v>0</v>
      </c>
      <c r="AM198" s="22">
        <v>0</v>
      </c>
      <c r="AN198" s="22">
        <v>0</v>
      </c>
      <c r="AO198" s="22">
        <v>0</v>
      </c>
      <c r="AP198" s="22">
        <v>9589</v>
      </c>
      <c r="AQ198" s="22">
        <v>35646297</v>
      </c>
      <c r="AR198" s="22">
        <v>397442</v>
      </c>
      <c r="AS198" s="22">
        <v>2403476</v>
      </c>
      <c r="AT198" s="22">
        <v>664134</v>
      </c>
      <c r="AU198" s="22">
        <v>2928949</v>
      </c>
      <c r="AV198" s="22">
        <v>1710555</v>
      </c>
      <c r="AW198" s="22">
        <v>1147105</v>
      </c>
      <c r="AX198" s="22">
        <v>0</v>
      </c>
      <c r="AY198" s="22">
        <v>228488</v>
      </c>
      <c r="AZ198" s="22">
        <v>0</v>
      </c>
      <c r="BA198" s="22">
        <v>1182806</v>
      </c>
      <c r="BB198" s="22">
        <v>5021503</v>
      </c>
      <c r="BC198" s="22">
        <v>40000</v>
      </c>
      <c r="BD198" s="22">
        <v>518713</v>
      </c>
      <c r="BE198" s="22">
        <v>265224</v>
      </c>
      <c r="BF198" s="22">
        <v>0</v>
      </c>
      <c r="BG198" s="22">
        <v>2182360</v>
      </c>
      <c r="BH198" s="22">
        <v>1659978</v>
      </c>
      <c r="BI198" s="22">
        <v>1648994</v>
      </c>
      <c r="BJ198" s="22">
        <v>0</v>
      </c>
      <c r="BK198" s="22">
        <v>1018396</v>
      </c>
      <c r="BL198" s="22">
        <v>0</v>
      </c>
      <c r="BM198" s="22">
        <v>54366</v>
      </c>
      <c r="BN198" s="22">
        <v>0</v>
      </c>
      <c r="BO198" s="22">
        <v>705001</v>
      </c>
      <c r="BP198" s="22">
        <v>687257</v>
      </c>
      <c r="BQ198" s="22">
        <v>372398</v>
      </c>
      <c r="BR198" s="22">
        <v>0</v>
      </c>
      <c r="BS198" s="22">
        <v>0</v>
      </c>
      <c r="BT198" s="22">
        <v>0</v>
      </c>
      <c r="BU198" s="22">
        <v>10870</v>
      </c>
      <c r="BV198" s="22">
        <v>7494209</v>
      </c>
      <c r="BW198" s="22">
        <v>710289</v>
      </c>
      <c r="BX198" s="22">
        <v>0</v>
      </c>
      <c r="BY198" s="22">
        <v>0</v>
      </c>
      <c r="BZ198" s="22">
        <v>0</v>
      </c>
      <c r="CA198" s="22">
        <v>0</v>
      </c>
      <c r="CB198" s="22">
        <v>0</v>
      </c>
      <c r="CC198" s="22">
        <v>33052513</v>
      </c>
      <c r="CD198" s="22">
        <v>2593784</v>
      </c>
    </row>
    <row r="199" spans="1:8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914156</v>
      </c>
      <c r="F199" s="22">
        <v>0</v>
      </c>
      <c r="G199" s="22">
        <v>27757</v>
      </c>
      <c r="H199" s="22">
        <v>0</v>
      </c>
      <c r="I199" s="22">
        <v>0</v>
      </c>
      <c r="J199" s="22">
        <v>41950</v>
      </c>
      <c r="K199" s="22">
        <v>0</v>
      </c>
      <c r="L199" s="22">
        <v>0</v>
      </c>
      <c r="M199" s="22">
        <v>4110</v>
      </c>
      <c r="N199" s="22">
        <v>0</v>
      </c>
      <c r="O199" s="22">
        <v>0</v>
      </c>
      <c r="P199" s="22">
        <v>150082</v>
      </c>
      <c r="Q199" s="22">
        <v>0</v>
      </c>
      <c r="R199" s="22">
        <v>0</v>
      </c>
      <c r="S199" s="22">
        <v>0</v>
      </c>
      <c r="T199" s="22">
        <v>0</v>
      </c>
      <c r="U199" s="22">
        <v>251653</v>
      </c>
      <c r="V199" s="22">
        <v>48551</v>
      </c>
      <c r="W199" s="22">
        <v>80030</v>
      </c>
      <c r="X199" s="22">
        <v>0</v>
      </c>
      <c r="Y199" s="22">
        <v>0</v>
      </c>
      <c r="Z199" s="22">
        <v>0</v>
      </c>
      <c r="AA199" s="22">
        <v>4858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99157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1622304</v>
      </c>
      <c r="AR199" s="22">
        <v>34854</v>
      </c>
      <c r="AS199" s="22">
        <v>345738</v>
      </c>
      <c r="AT199" s="22">
        <v>0</v>
      </c>
      <c r="AU199" s="22">
        <v>0</v>
      </c>
      <c r="AV199" s="22">
        <v>67975</v>
      </c>
      <c r="AW199" s="22">
        <v>1200</v>
      </c>
      <c r="AX199" s="22">
        <v>0</v>
      </c>
      <c r="AY199" s="22">
        <v>33775</v>
      </c>
      <c r="AZ199" s="22">
        <v>0</v>
      </c>
      <c r="BA199" s="22">
        <v>0</v>
      </c>
      <c r="BB199" s="22">
        <v>329144</v>
      </c>
      <c r="BC199" s="22">
        <v>0</v>
      </c>
      <c r="BD199" s="22">
        <v>0</v>
      </c>
      <c r="BE199" s="22">
        <v>0</v>
      </c>
      <c r="BF199" s="22">
        <v>0</v>
      </c>
      <c r="BG199" s="22">
        <v>270520</v>
      </c>
      <c r="BH199" s="22">
        <v>42387</v>
      </c>
      <c r="BI199" s="22">
        <v>92390</v>
      </c>
      <c r="BJ199" s="22">
        <v>0</v>
      </c>
      <c r="BK199" s="22">
        <v>5923</v>
      </c>
      <c r="BL199" s="22">
        <v>0</v>
      </c>
      <c r="BM199" s="22">
        <v>14705</v>
      </c>
      <c r="BN199" s="22">
        <v>0</v>
      </c>
      <c r="BO199" s="22">
        <v>11822</v>
      </c>
      <c r="BP199" s="22">
        <v>0</v>
      </c>
      <c r="BQ199" s="22">
        <v>0</v>
      </c>
      <c r="BR199" s="22">
        <v>0</v>
      </c>
      <c r="BS199" s="22">
        <v>0</v>
      </c>
      <c r="BT199" s="22">
        <v>0</v>
      </c>
      <c r="BU199" s="22">
        <v>0</v>
      </c>
      <c r="BV199" s="22">
        <v>107180</v>
      </c>
      <c r="BW199" s="22">
        <v>47564</v>
      </c>
      <c r="BX199" s="22">
        <v>0</v>
      </c>
      <c r="BY199" s="22">
        <v>0</v>
      </c>
      <c r="BZ199" s="22">
        <v>0</v>
      </c>
      <c r="CA199" s="22">
        <v>0</v>
      </c>
      <c r="CB199" s="22">
        <v>0</v>
      </c>
      <c r="CC199" s="22">
        <v>1405177</v>
      </c>
      <c r="CD199" s="22">
        <v>217127</v>
      </c>
    </row>
    <row r="200" spans="1:8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1867592</v>
      </c>
      <c r="F200" s="22">
        <v>0</v>
      </c>
      <c r="G200" s="22">
        <v>10954</v>
      </c>
      <c r="H200" s="22">
        <v>148621</v>
      </c>
      <c r="I200" s="22">
        <v>11529</v>
      </c>
      <c r="J200" s="22">
        <v>34913</v>
      </c>
      <c r="K200" s="22">
        <v>0</v>
      </c>
      <c r="L200" s="22">
        <v>10125</v>
      </c>
      <c r="M200" s="22">
        <v>1105</v>
      </c>
      <c r="N200" s="22">
        <v>39244</v>
      </c>
      <c r="O200" s="22">
        <v>268598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274612</v>
      </c>
      <c r="AK200" s="22">
        <v>0</v>
      </c>
      <c r="AL200" s="22">
        <v>0</v>
      </c>
      <c r="AM200" s="22">
        <v>59535</v>
      </c>
      <c r="AN200" s="22">
        <v>0</v>
      </c>
      <c r="AO200" s="22">
        <v>0</v>
      </c>
      <c r="AP200" s="22">
        <v>45240</v>
      </c>
      <c r="AQ200" s="22">
        <v>2772068</v>
      </c>
      <c r="AR200" s="22">
        <v>84881</v>
      </c>
      <c r="AS200" s="22">
        <v>488508</v>
      </c>
      <c r="AT200" s="22">
        <v>0</v>
      </c>
      <c r="AU200" s="22">
        <v>146078</v>
      </c>
      <c r="AV200" s="22">
        <v>93717</v>
      </c>
      <c r="AW200" s="22">
        <v>0</v>
      </c>
      <c r="AX200" s="22">
        <v>11967</v>
      </c>
      <c r="AY200" s="22">
        <v>0</v>
      </c>
      <c r="AZ200" s="22">
        <v>0</v>
      </c>
      <c r="BA200" s="22">
        <v>397226</v>
      </c>
      <c r="BB200" s="22">
        <v>514075</v>
      </c>
      <c r="BC200" s="22">
        <v>0</v>
      </c>
      <c r="BD200" s="22">
        <v>0</v>
      </c>
      <c r="BE200" s="22">
        <v>3272</v>
      </c>
      <c r="BF200" s="22">
        <v>0</v>
      </c>
      <c r="BG200" s="22">
        <v>38924</v>
      </c>
      <c r="BH200" s="22">
        <v>555398</v>
      </c>
      <c r="BI200" s="22">
        <v>120868</v>
      </c>
      <c r="BJ200" s="22">
        <v>0</v>
      </c>
      <c r="BK200" s="22">
        <v>0</v>
      </c>
      <c r="BL200" s="22">
        <v>0</v>
      </c>
      <c r="BM200" s="22">
        <v>0</v>
      </c>
      <c r="BN200" s="22">
        <v>0</v>
      </c>
      <c r="BO200" s="22">
        <v>0</v>
      </c>
      <c r="BP200" s="22">
        <v>0</v>
      </c>
      <c r="BQ200" s="22">
        <v>0</v>
      </c>
      <c r="BR200" s="22">
        <v>0</v>
      </c>
      <c r="BS200" s="22">
        <v>0</v>
      </c>
      <c r="BT200" s="22">
        <v>41888</v>
      </c>
      <c r="BU200" s="22">
        <v>0</v>
      </c>
      <c r="BV200" s="22">
        <v>197931</v>
      </c>
      <c r="BW200" s="22">
        <v>14220</v>
      </c>
      <c r="BX200" s="22">
        <v>0</v>
      </c>
      <c r="BY200" s="22">
        <v>1096</v>
      </c>
      <c r="BZ200" s="22">
        <v>0</v>
      </c>
      <c r="CA200" s="22">
        <v>0</v>
      </c>
      <c r="CB200" s="22">
        <v>2260</v>
      </c>
      <c r="CC200" s="22">
        <v>2712309</v>
      </c>
      <c r="CD200" s="22">
        <v>59759</v>
      </c>
    </row>
    <row r="201" spans="1:8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1768631</v>
      </c>
      <c r="F201" s="22">
        <v>0</v>
      </c>
      <c r="G201" s="22">
        <v>52306</v>
      </c>
      <c r="H201" s="22">
        <v>0</v>
      </c>
      <c r="I201" s="22">
        <v>0</v>
      </c>
      <c r="J201" s="22">
        <v>40800</v>
      </c>
      <c r="K201" s="22">
        <v>0</v>
      </c>
      <c r="L201" s="22">
        <v>0</v>
      </c>
      <c r="M201" s="22">
        <v>6583</v>
      </c>
      <c r="N201" s="22">
        <v>0</v>
      </c>
      <c r="O201" s="22">
        <v>0</v>
      </c>
      <c r="P201" s="22">
        <v>14829</v>
      </c>
      <c r="Q201" s="22">
        <v>0</v>
      </c>
      <c r="R201" s="22">
        <v>0</v>
      </c>
      <c r="S201" s="22">
        <v>0</v>
      </c>
      <c r="T201" s="22">
        <v>0</v>
      </c>
      <c r="U201" s="22">
        <v>315427</v>
      </c>
      <c r="V201" s="22">
        <v>223578</v>
      </c>
      <c r="W201" s="22">
        <v>160066</v>
      </c>
      <c r="X201" s="22">
        <v>0</v>
      </c>
      <c r="Y201" s="22">
        <v>23677</v>
      </c>
      <c r="Z201" s="22">
        <v>0</v>
      </c>
      <c r="AA201" s="22">
        <v>8170</v>
      </c>
      <c r="AB201" s="22">
        <v>0</v>
      </c>
      <c r="AC201" s="22">
        <v>3872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44417</v>
      </c>
      <c r="AK201" s="22">
        <v>39087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2701443</v>
      </c>
      <c r="AR201" s="22">
        <v>47645</v>
      </c>
      <c r="AS201" s="22">
        <v>472672</v>
      </c>
      <c r="AT201" s="22">
        <v>0</v>
      </c>
      <c r="AU201" s="22">
        <v>0</v>
      </c>
      <c r="AV201" s="22">
        <v>92130</v>
      </c>
      <c r="AW201" s="22">
        <v>18868</v>
      </c>
      <c r="AX201" s="22">
        <v>0</v>
      </c>
      <c r="AY201" s="22">
        <v>66775</v>
      </c>
      <c r="AZ201" s="22">
        <v>0</v>
      </c>
      <c r="BA201" s="22">
        <v>255922</v>
      </c>
      <c r="BB201" s="22">
        <v>356435</v>
      </c>
      <c r="BC201" s="22">
        <v>0</v>
      </c>
      <c r="BD201" s="22">
        <v>0</v>
      </c>
      <c r="BE201" s="22">
        <v>0</v>
      </c>
      <c r="BF201" s="22">
        <v>0</v>
      </c>
      <c r="BG201" s="22">
        <v>508432</v>
      </c>
      <c r="BH201" s="22">
        <v>266691</v>
      </c>
      <c r="BI201" s="22">
        <v>150825</v>
      </c>
      <c r="BJ201" s="22">
        <v>0</v>
      </c>
      <c r="BK201" s="22">
        <v>37865</v>
      </c>
      <c r="BL201" s="22">
        <v>0</v>
      </c>
      <c r="BM201" s="22">
        <v>16358</v>
      </c>
      <c r="BN201" s="22">
        <v>0</v>
      </c>
      <c r="BO201" s="22">
        <v>51363</v>
      </c>
      <c r="BP201" s="22">
        <v>0</v>
      </c>
      <c r="BQ201" s="22">
        <v>0</v>
      </c>
      <c r="BR201" s="22">
        <v>0</v>
      </c>
      <c r="BS201" s="22">
        <v>0</v>
      </c>
      <c r="BT201" s="22">
        <v>0</v>
      </c>
      <c r="BU201" s="22">
        <v>0</v>
      </c>
      <c r="BV201" s="22">
        <v>358609</v>
      </c>
      <c r="BW201" s="22">
        <v>63779</v>
      </c>
      <c r="BX201" s="22">
        <v>0</v>
      </c>
      <c r="BY201" s="22">
        <v>118364</v>
      </c>
      <c r="BZ201" s="22">
        <v>0</v>
      </c>
      <c r="CA201" s="22">
        <v>0</v>
      </c>
      <c r="CB201" s="22">
        <v>26054</v>
      </c>
      <c r="CC201" s="22">
        <v>2908787</v>
      </c>
      <c r="CD201" s="22">
        <v>-207344</v>
      </c>
    </row>
    <row r="202" spans="1:8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228506</v>
      </c>
      <c r="F202" s="22">
        <v>0</v>
      </c>
      <c r="G202" s="22">
        <v>18125</v>
      </c>
      <c r="H202" s="22">
        <v>0</v>
      </c>
      <c r="I202" s="22">
        <v>0</v>
      </c>
      <c r="J202" s="22">
        <v>21003</v>
      </c>
      <c r="K202" s="22">
        <v>0</v>
      </c>
      <c r="L202" s="22">
        <v>0</v>
      </c>
      <c r="M202" s="22">
        <v>370</v>
      </c>
      <c r="N202" s="22">
        <v>0</v>
      </c>
      <c r="O202" s="22">
        <v>0</v>
      </c>
      <c r="P202" s="22">
        <v>37401</v>
      </c>
      <c r="Q202" s="22">
        <v>0</v>
      </c>
      <c r="R202" s="22">
        <v>0</v>
      </c>
      <c r="S202" s="22">
        <v>0</v>
      </c>
      <c r="T202" s="22">
        <v>0</v>
      </c>
      <c r="U202" s="22">
        <v>118365</v>
      </c>
      <c r="V202" s="22">
        <v>13469</v>
      </c>
      <c r="W202" s="22">
        <v>30089</v>
      </c>
      <c r="X202" s="22">
        <v>0</v>
      </c>
      <c r="Y202" s="22">
        <v>0</v>
      </c>
      <c r="Z202" s="22">
        <v>0</v>
      </c>
      <c r="AA202" s="22">
        <v>20</v>
      </c>
      <c r="AB202" s="22">
        <v>0</v>
      </c>
      <c r="AC202" s="22">
        <v>0</v>
      </c>
      <c r="AD202" s="22">
        <v>0</v>
      </c>
      <c r="AE202" s="22">
        <v>3047</v>
      </c>
      <c r="AF202" s="22">
        <v>0</v>
      </c>
      <c r="AG202" s="22">
        <v>0</v>
      </c>
      <c r="AH202" s="22">
        <v>0</v>
      </c>
      <c r="AI202" s="22">
        <v>0</v>
      </c>
      <c r="AJ202" s="22">
        <v>29517</v>
      </c>
      <c r="AK202" s="22">
        <v>11404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511316</v>
      </c>
      <c r="AR202" s="22">
        <v>36625</v>
      </c>
      <c r="AS202" s="22">
        <v>151859</v>
      </c>
      <c r="AT202" s="22">
        <v>0</v>
      </c>
      <c r="AU202" s="22">
        <v>0</v>
      </c>
      <c r="AV202" s="22">
        <v>39939</v>
      </c>
      <c r="AW202" s="22">
        <v>0</v>
      </c>
      <c r="AX202" s="22">
        <v>0</v>
      </c>
      <c r="AY202" s="22">
        <v>1574</v>
      </c>
      <c r="AZ202" s="22">
        <v>0</v>
      </c>
      <c r="BA202" s="22">
        <v>0</v>
      </c>
      <c r="BB202" s="22">
        <v>203827</v>
      </c>
      <c r="BC202" s="22">
        <v>0</v>
      </c>
      <c r="BD202" s="22">
        <v>0</v>
      </c>
      <c r="BE202" s="22">
        <v>0</v>
      </c>
      <c r="BF202" s="22">
        <v>0</v>
      </c>
      <c r="BG202" s="22">
        <v>109014</v>
      </c>
      <c r="BH202" s="22">
        <v>43251</v>
      </c>
      <c r="BI202" s="22">
        <v>27137</v>
      </c>
      <c r="BJ202" s="22">
        <v>0</v>
      </c>
      <c r="BK202" s="22">
        <v>1514</v>
      </c>
      <c r="BL202" s="22">
        <v>0</v>
      </c>
      <c r="BM202" s="22">
        <v>1500</v>
      </c>
      <c r="BN202" s="22">
        <v>0</v>
      </c>
      <c r="BO202" s="22">
        <v>0</v>
      </c>
      <c r="BP202" s="22">
        <v>0</v>
      </c>
      <c r="BQ202" s="22">
        <v>10</v>
      </c>
      <c r="BR202" s="22">
        <v>0</v>
      </c>
      <c r="BS202" s="22">
        <v>0</v>
      </c>
      <c r="BT202" s="22">
        <v>0</v>
      </c>
      <c r="BU202" s="22">
        <v>0</v>
      </c>
      <c r="BV202" s="22">
        <v>72282</v>
      </c>
      <c r="BW202" s="22">
        <v>24960</v>
      </c>
      <c r="BX202" s="22">
        <v>0</v>
      </c>
      <c r="BY202" s="22">
        <v>0</v>
      </c>
      <c r="BZ202" s="22">
        <v>0</v>
      </c>
      <c r="CA202" s="22">
        <v>0</v>
      </c>
      <c r="CB202" s="22">
        <v>0</v>
      </c>
      <c r="CC202" s="22">
        <v>713492</v>
      </c>
      <c r="CD202" s="22">
        <v>-202176</v>
      </c>
    </row>
    <row r="203" spans="1:8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202971</v>
      </c>
      <c r="F203" s="22">
        <v>0</v>
      </c>
      <c r="G203" s="22">
        <v>7482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1701</v>
      </c>
      <c r="Q203" s="22">
        <v>0</v>
      </c>
      <c r="R203" s="22">
        <v>0</v>
      </c>
      <c r="S203" s="22">
        <v>0</v>
      </c>
      <c r="T203" s="22">
        <v>0</v>
      </c>
      <c r="U203" s="22">
        <v>47777</v>
      </c>
      <c r="V203" s="22">
        <v>48815</v>
      </c>
      <c r="W203" s="22">
        <v>20425</v>
      </c>
      <c r="X203" s="22">
        <v>0</v>
      </c>
      <c r="Y203" s="22">
        <v>6525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7965</v>
      </c>
      <c r="AK203" s="22">
        <v>1000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344661</v>
      </c>
      <c r="AR203" s="22">
        <v>11440</v>
      </c>
      <c r="AS203" s="22">
        <v>70767</v>
      </c>
      <c r="AT203" s="22">
        <v>0</v>
      </c>
      <c r="AU203" s="22">
        <v>0</v>
      </c>
      <c r="AV203" s="22">
        <v>11388</v>
      </c>
      <c r="AW203" s="22">
        <v>0</v>
      </c>
      <c r="AX203" s="22">
        <v>619</v>
      </c>
      <c r="AY203" s="22">
        <v>1325</v>
      </c>
      <c r="AZ203" s="22">
        <v>0</v>
      </c>
      <c r="BA203" s="22">
        <v>0</v>
      </c>
      <c r="BB203" s="22">
        <v>100476</v>
      </c>
      <c r="BC203" s="22">
        <v>0</v>
      </c>
      <c r="BD203" s="22">
        <v>0</v>
      </c>
      <c r="BE203" s="22">
        <v>0</v>
      </c>
      <c r="BF203" s="22">
        <v>0</v>
      </c>
      <c r="BG203" s="22">
        <v>68952</v>
      </c>
      <c r="BH203" s="22">
        <v>34818</v>
      </c>
      <c r="BI203" s="22">
        <v>25192</v>
      </c>
      <c r="BJ203" s="22">
        <v>0</v>
      </c>
      <c r="BK203" s="22">
        <v>7810</v>
      </c>
      <c r="BL203" s="22">
        <v>0</v>
      </c>
      <c r="BM203" s="22">
        <v>0</v>
      </c>
      <c r="BN203" s="22">
        <v>0</v>
      </c>
      <c r="BO203" s="22">
        <v>0</v>
      </c>
      <c r="BP203" s="22">
        <v>0</v>
      </c>
      <c r="BQ203" s="22">
        <v>0</v>
      </c>
      <c r="BR203" s="22">
        <v>0</v>
      </c>
      <c r="BS203" s="22">
        <v>0</v>
      </c>
      <c r="BT203" s="22">
        <v>0</v>
      </c>
      <c r="BU203" s="22">
        <v>0</v>
      </c>
      <c r="BV203" s="22">
        <v>10283</v>
      </c>
      <c r="BW203" s="22">
        <v>6533</v>
      </c>
      <c r="BX203" s="22">
        <v>0</v>
      </c>
      <c r="BY203" s="22">
        <v>0</v>
      </c>
      <c r="BZ203" s="22">
        <v>0</v>
      </c>
      <c r="CA203" s="22">
        <v>0</v>
      </c>
      <c r="CB203" s="22">
        <v>0</v>
      </c>
      <c r="CC203" s="22">
        <v>349603</v>
      </c>
      <c r="CD203" s="22">
        <v>-4942</v>
      </c>
    </row>
    <row r="204" spans="1:8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449819</v>
      </c>
      <c r="F204" s="22">
        <v>0</v>
      </c>
      <c r="G204" s="22">
        <v>45801</v>
      </c>
      <c r="H204" s="22">
        <v>0</v>
      </c>
      <c r="I204" s="22">
        <v>0</v>
      </c>
      <c r="J204" s="22">
        <v>625</v>
      </c>
      <c r="K204" s="22">
        <v>0</v>
      </c>
      <c r="L204" s="22">
        <v>0</v>
      </c>
      <c r="M204" s="22">
        <v>7425</v>
      </c>
      <c r="N204" s="22">
        <v>0</v>
      </c>
      <c r="O204" s="22">
        <v>0</v>
      </c>
      <c r="P204" s="22">
        <v>20</v>
      </c>
      <c r="Q204" s="22">
        <v>0</v>
      </c>
      <c r="R204" s="22">
        <v>0</v>
      </c>
      <c r="S204" s="22">
        <v>0</v>
      </c>
      <c r="T204" s="22">
        <v>0</v>
      </c>
      <c r="U204" s="22">
        <v>309987</v>
      </c>
      <c r="V204" s="22">
        <v>306055</v>
      </c>
      <c r="W204" s="22">
        <v>86514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1037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35870</v>
      </c>
      <c r="AK204" s="22">
        <v>3189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1246342</v>
      </c>
      <c r="AR204" s="22">
        <v>31059</v>
      </c>
      <c r="AS204" s="22">
        <v>303932</v>
      </c>
      <c r="AT204" s="22">
        <v>0</v>
      </c>
      <c r="AU204" s="22">
        <v>0</v>
      </c>
      <c r="AV204" s="22">
        <v>14766</v>
      </c>
      <c r="AW204" s="22">
        <v>0</v>
      </c>
      <c r="AX204" s="22">
        <v>0</v>
      </c>
      <c r="AY204" s="22">
        <v>15520</v>
      </c>
      <c r="AZ204" s="22">
        <v>0</v>
      </c>
      <c r="BA204" s="22">
        <v>0</v>
      </c>
      <c r="BB204" s="22">
        <v>284212</v>
      </c>
      <c r="BC204" s="22">
        <v>0</v>
      </c>
      <c r="BD204" s="22">
        <v>0</v>
      </c>
      <c r="BE204" s="22">
        <v>0</v>
      </c>
      <c r="BF204" s="22">
        <v>0</v>
      </c>
      <c r="BG204" s="22">
        <v>255807</v>
      </c>
      <c r="BH204" s="22">
        <v>82714</v>
      </c>
      <c r="BI204" s="22">
        <v>44153</v>
      </c>
      <c r="BJ204" s="22">
        <v>0</v>
      </c>
      <c r="BK204" s="22">
        <v>3794</v>
      </c>
      <c r="BL204" s="22">
        <v>0</v>
      </c>
      <c r="BM204" s="22">
        <v>0</v>
      </c>
      <c r="BN204" s="22">
        <v>0</v>
      </c>
      <c r="BO204" s="22">
        <v>10436</v>
      </c>
      <c r="BP204" s="22">
        <v>0</v>
      </c>
      <c r="BQ204" s="22">
        <v>0</v>
      </c>
      <c r="BR204" s="22">
        <v>0</v>
      </c>
      <c r="BS204" s="22">
        <v>0</v>
      </c>
      <c r="BT204" s="22">
        <v>0</v>
      </c>
      <c r="BU204" s="22">
        <v>0</v>
      </c>
      <c r="BV204" s="22">
        <v>79735</v>
      </c>
      <c r="BW204" s="22">
        <v>10878</v>
      </c>
      <c r="BX204" s="22">
        <v>0</v>
      </c>
      <c r="BY204" s="22">
        <v>0</v>
      </c>
      <c r="BZ204" s="22">
        <v>0</v>
      </c>
      <c r="CA204" s="22">
        <v>0</v>
      </c>
      <c r="CB204" s="22">
        <v>0</v>
      </c>
      <c r="CC204" s="22">
        <v>1137006</v>
      </c>
      <c r="CD204" s="22">
        <v>109336</v>
      </c>
    </row>
    <row r="205" spans="1:8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166890</v>
      </c>
      <c r="F205" s="22">
        <v>0</v>
      </c>
      <c r="G205" s="22">
        <v>136435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1634</v>
      </c>
      <c r="P205" s="22">
        <v>15121</v>
      </c>
      <c r="Q205" s="22">
        <v>0</v>
      </c>
      <c r="R205" s="22">
        <v>0</v>
      </c>
      <c r="S205" s="22">
        <v>3130</v>
      </c>
      <c r="T205" s="22">
        <v>0</v>
      </c>
      <c r="U205" s="22">
        <v>178452</v>
      </c>
      <c r="V205" s="22">
        <v>74560</v>
      </c>
      <c r="W205" s="22">
        <v>28858</v>
      </c>
      <c r="X205" s="22">
        <v>0</v>
      </c>
      <c r="Y205" s="22">
        <v>0</v>
      </c>
      <c r="Z205" s="22">
        <v>0</v>
      </c>
      <c r="AA205" s="22">
        <v>227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5061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610368</v>
      </c>
      <c r="AR205" s="22">
        <v>7274</v>
      </c>
      <c r="AS205" s="22">
        <v>139902</v>
      </c>
      <c r="AT205" s="22">
        <v>0</v>
      </c>
      <c r="AU205" s="22">
        <v>0</v>
      </c>
      <c r="AV205" s="22">
        <v>255</v>
      </c>
      <c r="AW205" s="22">
        <v>0</v>
      </c>
      <c r="AX205" s="22">
        <v>1431</v>
      </c>
      <c r="AY205" s="22">
        <v>0</v>
      </c>
      <c r="AZ205" s="22">
        <v>0</v>
      </c>
      <c r="BA205" s="22">
        <v>0</v>
      </c>
      <c r="BB205" s="22">
        <v>86808</v>
      </c>
      <c r="BC205" s="22">
        <v>0</v>
      </c>
      <c r="BD205" s="22">
        <v>0</v>
      </c>
      <c r="BE205" s="22">
        <v>0</v>
      </c>
      <c r="BF205" s="22">
        <v>0</v>
      </c>
      <c r="BG205" s="22">
        <v>49240</v>
      </c>
      <c r="BH205" s="22">
        <v>21616</v>
      </c>
      <c r="BI205" s="22">
        <v>45411</v>
      </c>
      <c r="BJ205" s="22">
        <v>0</v>
      </c>
      <c r="BK205" s="22">
        <v>0</v>
      </c>
      <c r="BL205" s="22">
        <v>0</v>
      </c>
      <c r="BM205" s="22">
        <v>330</v>
      </c>
      <c r="BN205" s="22">
        <v>0</v>
      </c>
      <c r="BO205" s="22">
        <v>2101</v>
      </c>
      <c r="BP205" s="22">
        <v>0</v>
      </c>
      <c r="BQ205" s="22">
        <v>0</v>
      </c>
      <c r="BR205" s="22">
        <v>0</v>
      </c>
      <c r="BS205" s="22">
        <v>0</v>
      </c>
      <c r="BT205" s="22">
        <v>0</v>
      </c>
      <c r="BU205" s="22">
        <v>0</v>
      </c>
      <c r="BV205" s="22">
        <v>15386</v>
      </c>
      <c r="BW205" s="22">
        <v>12735</v>
      </c>
      <c r="BX205" s="22">
        <v>0</v>
      </c>
      <c r="BY205" s="22">
        <v>0</v>
      </c>
      <c r="BZ205" s="22">
        <v>0</v>
      </c>
      <c r="CA205" s="22">
        <v>0</v>
      </c>
      <c r="CB205" s="22">
        <v>0</v>
      </c>
      <c r="CC205" s="22">
        <v>382489</v>
      </c>
      <c r="CD205" s="22">
        <v>227879</v>
      </c>
    </row>
    <row r="206" spans="1:8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541794</v>
      </c>
      <c r="F206" s="22">
        <v>0</v>
      </c>
      <c r="G206" s="22">
        <v>31486</v>
      </c>
      <c r="H206" s="22">
        <v>0</v>
      </c>
      <c r="I206" s="22">
        <v>0</v>
      </c>
      <c r="J206" s="22">
        <v>15000</v>
      </c>
      <c r="K206" s="22">
        <v>0</v>
      </c>
      <c r="L206" s="22">
        <v>0</v>
      </c>
      <c r="M206" s="22">
        <v>6243</v>
      </c>
      <c r="N206" s="22">
        <v>0</v>
      </c>
      <c r="O206" s="22">
        <v>27785</v>
      </c>
      <c r="P206" s="22">
        <v>898750</v>
      </c>
      <c r="Q206" s="22">
        <v>0</v>
      </c>
      <c r="R206" s="22">
        <v>0</v>
      </c>
      <c r="S206" s="22">
        <v>0</v>
      </c>
      <c r="T206" s="22">
        <v>0</v>
      </c>
      <c r="U206" s="22">
        <v>345113</v>
      </c>
      <c r="V206" s="22">
        <v>324915</v>
      </c>
      <c r="W206" s="22">
        <v>83483</v>
      </c>
      <c r="X206" s="22">
        <v>0</v>
      </c>
      <c r="Y206" s="22">
        <v>0</v>
      </c>
      <c r="Z206" s="22">
        <v>0</v>
      </c>
      <c r="AA206" s="22">
        <v>11660</v>
      </c>
      <c r="AB206" s="22">
        <v>0</v>
      </c>
      <c r="AC206" s="22">
        <v>15861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59239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2361329</v>
      </c>
      <c r="AR206" s="22">
        <v>28967</v>
      </c>
      <c r="AS206" s="22">
        <v>135450</v>
      </c>
      <c r="AT206" s="22">
        <v>0</v>
      </c>
      <c r="AU206" s="22">
        <v>0</v>
      </c>
      <c r="AV206" s="22">
        <v>47335</v>
      </c>
      <c r="AW206" s="22">
        <v>0</v>
      </c>
      <c r="AX206" s="22">
        <v>0</v>
      </c>
      <c r="AY206" s="22">
        <v>0</v>
      </c>
      <c r="AZ206" s="22">
        <v>0</v>
      </c>
      <c r="BA206" s="22">
        <v>51053</v>
      </c>
      <c r="BB206" s="22">
        <v>231958</v>
      </c>
      <c r="BC206" s="22">
        <v>0</v>
      </c>
      <c r="BD206" s="22">
        <v>0</v>
      </c>
      <c r="BE206" s="22">
        <v>0</v>
      </c>
      <c r="BF206" s="22">
        <v>0</v>
      </c>
      <c r="BG206" s="22">
        <v>392283</v>
      </c>
      <c r="BH206" s="22">
        <v>107156</v>
      </c>
      <c r="BI206" s="22">
        <v>88764</v>
      </c>
      <c r="BJ206" s="22">
        <v>0</v>
      </c>
      <c r="BK206" s="22">
        <v>0</v>
      </c>
      <c r="BL206" s="22">
        <v>0</v>
      </c>
      <c r="BM206" s="22">
        <v>15527</v>
      </c>
      <c r="BN206" s="22">
        <v>0</v>
      </c>
      <c r="BO206" s="22">
        <v>12152</v>
      </c>
      <c r="BP206" s="22">
        <v>0</v>
      </c>
      <c r="BQ206" s="22">
        <v>0</v>
      </c>
      <c r="BR206" s="22">
        <v>0</v>
      </c>
      <c r="BS206" s="22">
        <v>0</v>
      </c>
      <c r="BT206" s="22">
        <v>0</v>
      </c>
      <c r="BU206" s="22">
        <v>0</v>
      </c>
      <c r="BV206" s="22">
        <v>93452</v>
      </c>
      <c r="BW206" s="22">
        <v>75301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>
        <v>1279398</v>
      </c>
      <c r="CD206" s="22">
        <v>1081931</v>
      </c>
    </row>
    <row r="207" spans="1:8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216419</v>
      </c>
      <c r="F207" s="22">
        <v>0</v>
      </c>
      <c r="G207" s="22">
        <v>88943</v>
      </c>
      <c r="H207" s="22">
        <v>0</v>
      </c>
      <c r="I207" s="22">
        <v>0</v>
      </c>
      <c r="J207" s="22">
        <v>23000</v>
      </c>
      <c r="K207" s="22">
        <v>0</v>
      </c>
      <c r="L207" s="22">
        <v>0</v>
      </c>
      <c r="M207" s="22">
        <v>2710</v>
      </c>
      <c r="N207" s="22">
        <v>0</v>
      </c>
      <c r="O207" s="22">
        <v>90782</v>
      </c>
      <c r="P207" s="22">
        <v>91659</v>
      </c>
      <c r="Q207" s="22">
        <v>0</v>
      </c>
      <c r="R207" s="22">
        <v>0</v>
      </c>
      <c r="S207" s="22">
        <v>359971</v>
      </c>
      <c r="T207" s="22">
        <v>0</v>
      </c>
      <c r="U207" s="22">
        <v>79508</v>
      </c>
      <c r="V207" s="22">
        <v>32521</v>
      </c>
      <c r="W207" s="22">
        <v>52687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3409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3059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1044668</v>
      </c>
      <c r="AR207" s="22">
        <v>15306</v>
      </c>
      <c r="AS207" s="22">
        <v>225255</v>
      </c>
      <c r="AT207" s="22">
        <v>0</v>
      </c>
      <c r="AU207" s="22">
        <v>0</v>
      </c>
      <c r="AV207" s="22">
        <v>86689</v>
      </c>
      <c r="AW207" s="22">
        <v>0</v>
      </c>
      <c r="AX207" s="22">
        <v>0</v>
      </c>
      <c r="AY207" s="22">
        <v>11250</v>
      </c>
      <c r="AZ207" s="22">
        <v>0</v>
      </c>
      <c r="BA207" s="22">
        <v>53074</v>
      </c>
      <c r="BB207" s="22">
        <v>79190</v>
      </c>
      <c r="BC207" s="22">
        <v>0</v>
      </c>
      <c r="BD207" s="22">
        <v>0</v>
      </c>
      <c r="BE207" s="22">
        <v>0</v>
      </c>
      <c r="BF207" s="22">
        <v>0</v>
      </c>
      <c r="BG207" s="22">
        <v>156948</v>
      </c>
      <c r="BH207" s="22">
        <v>39980</v>
      </c>
      <c r="BI207" s="22">
        <v>46123</v>
      </c>
      <c r="BJ207" s="22">
        <v>0</v>
      </c>
      <c r="BK207" s="22">
        <v>2325</v>
      </c>
      <c r="BL207" s="22">
        <v>0</v>
      </c>
      <c r="BM207" s="22">
        <v>0</v>
      </c>
      <c r="BN207" s="22">
        <v>0</v>
      </c>
      <c r="BO207" s="22">
        <v>0</v>
      </c>
      <c r="BP207" s="22">
        <v>0</v>
      </c>
      <c r="BQ207" s="22">
        <v>6925</v>
      </c>
      <c r="BR207" s="22">
        <v>0</v>
      </c>
      <c r="BS207" s="22">
        <v>0</v>
      </c>
      <c r="BT207" s="22">
        <v>0</v>
      </c>
      <c r="BU207" s="22">
        <v>0</v>
      </c>
      <c r="BV207" s="22">
        <v>47073</v>
      </c>
      <c r="BW207" s="22">
        <v>0</v>
      </c>
      <c r="BX207" s="22">
        <v>0</v>
      </c>
      <c r="BY207" s="22">
        <v>0</v>
      </c>
      <c r="BZ207" s="22">
        <v>0</v>
      </c>
      <c r="CA207" s="22">
        <v>0</v>
      </c>
      <c r="CB207" s="22">
        <v>0</v>
      </c>
      <c r="CC207" s="22">
        <v>770138</v>
      </c>
      <c r="CD207" s="22">
        <v>274530</v>
      </c>
    </row>
    <row r="208" spans="1:8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343500</v>
      </c>
      <c r="F208" s="22">
        <v>0</v>
      </c>
      <c r="G208" s="22">
        <v>1925</v>
      </c>
      <c r="H208" s="22">
        <v>0</v>
      </c>
      <c r="I208" s="22">
        <v>0</v>
      </c>
      <c r="J208" s="22">
        <v>250505</v>
      </c>
      <c r="K208" s="22">
        <v>0</v>
      </c>
      <c r="L208" s="22">
        <v>0</v>
      </c>
      <c r="M208" s="22">
        <v>3173</v>
      </c>
      <c r="N208" s="22">
        <v>0</v>
      </c>
      <c r="O208" s="22">
        <v>0</v>
      </c>
      <c r="P208" s="22">
        <v>28597</v>
      </c>
      <c r="Q208" s="22">
        <v>0</v>
      </c>
      <c r="R208" s="22">
        <v>0</v>
      </c>
      <c r="S208" s="22">
        <v>0</v>
      </c>
      <c r="T208" s="22">
        <v>0</v>
      </c>
      <c r="U208" s="22">
        <v>136904</v>
      </c>
      <c r="V208" s="22">
        <v>104208</v>
      </c>
      <c r="W208" s="22">
        <v>39157</v>
      </c>
      <c r="X208" s="22">
        <v>0</v>
      </c>
      <c r="Y208" s="22">
        <v>0</v>
      </c>
      <c r="Z208" s="22">
        <v>0</v>
      </c>
      <c r="AA208" s="22">
        <v>750</v>
      </c>
      <c r="AB208" s="22">
        <v>0</v>
      </c>
      <c r="AC208" s="22">
        <v>0</v>
      </c>
      <c r="AD208" s="22">
        <v>0</v>
      </c>
      <c r="AE208" s="22">
        <v>53550</v>
      </c>
      <c r="AF208" s="22">
        <v>0</v>
      </c>
      <c r="AG208" s="22">
        <v>0</v>
      </c>
      <c r="AH208" s="22">
        <v>0</v>
      </c>
      <c r="AI208" s="22">
        <v>0</v>
      </c>
      <c r="AJ208" s="22">
        <v>2250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964519</v>
      </c>
      <c r="AR208" s="22">
        <v>11478</v>
      </c>
      <c r="AS208" s="22">
        <v>182186</v>
      </c>
      <c r="AT208" s="22">
        <v>0</v>
      </c>
      <c r="AU208" s="22">
        <v>0</v>
      </c>
      <c r="AV208" s="22">
        <v>53856</v>
      </c>
      <c r="AW208" s="22">
        <v>0</v>
      </c>
      <c r="AX208" s="22">
        <v>0</v>
      </c>
      <c r="AY208" s="22">
        <v>11068</v>
      </c>
      <c r="AZ208" s="22">
        <v>0</v>
      </c>
      <c r="BA208" s="22">
        <v>0</v>
      </c>
      <c r="BB208" s="22">
        <v>196035</v>
      </c>
      <c r="BC208" s="22">
        <v>0</v>
      </c>
      <c r="BD208" s="22">
        <v>0</v>
      </c>
      <c r="BE208" s="22">
        <v>3398</v>
      </c>
      <c r="BF208" s="22">
        <v>0</v>
      </c>
      <c r="BG208" s="22">
        <v>170145</v>
      </c>
      <c r="BH208" s="22">
        <v>111720</v>
      </c>
      <c r="BI208" s="22">
        <v>30473</v>
      </c>
      <c r="BJ208" s="22">
        <v>0</v>
      </c>
      <c r="BK208" s="22">
        <v>3089</v>
      </c>
      <c r="BL208" s="22">
        <v>0</v>
      </c>
      <c r="BM208" s="22">
        <v>0</v>
      </c>
      <c r="BN208" s="22">
        <v>0</v>
      </c>
      <c r="BO208" s="22">
        <v>0</v>
      </c>
      <c r="BP208" s="22">
        <v>0</v>
      </c>
      <c r="BQ208" s="22">
        <v>29531</v>
      </c>
      <c r="BR208" s="22">
        <v>0</v>
      </c>
      <c r="BS208" s="22">
        <v>0</v>
      </c>
      <c r="BT208" s="22">
        <v>0</v>
      </c>
      <c r="BU208" s="22">
        <v>0</v>
      </c>
      <c r="BV208" s="22">
        <v>15457</v>
      </c>
      <c r="BW208" s="22">
        <v>21808</v>
      </c>
      <c r="BX208" s="22">
        <v>0</v>
      </c>
      <c r="BY208" s="22">
        <v>0</v>
      </c>
      <c r="BZ208" s="22">
        <v>0</v>
      </c>
      <c r="CA208" s="22">
        <v>0</v>
      </c>
      <c r="CB208" s="22">
        <v>0</v>
      </c>
      <c r="CC208" s="22">
        <v>840244</v>
      </c>
      <c r="CD208" s="22">
        <v>124275</v>
      </c>
    </row>
    <row r="209" spans="1:8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948089</v>
      </c>
      <c r="F209" s="22">
        <v>64543</v>
      </c>
      <c r="G209" s="22">
        <v>111840</v>
      </c>
      <c r="H209" s="22">
        <v>235</v>
      </c>
      <c r="I209" s="22">
        <v>0</v>
      </c>
      <c r="J209" s="22">
        <v>33354</v>
      </c>
      <c r="K209" s="22">
        <v>0</v>
      </c>
      <c r="L209" s="22">
        <v>0</v>
      </c>
      <c r="M209" s="22">
        <v>6161</v>
      </c>
      <c r="N209" s="22">
        <v>0</v>
      </c>
      <c r="O209" s="22">
        <v>9100</v>
      </c>
      <c r="P209" s="22">
        <v>354256</v>
      </c>
      <c r="Q209" s="22">
        <v>22242</v>
      </c>
      <c r="R209" s="22">
        <v>0</v>
      </c>
      <c r="S209" s="22">
        <v>0</v>
      </c>
      <c r="T209" s="22">
        <v>4870</v>
      </c>
      <c r="U209" s="22">
        <v>366736</v>
      </c>
      <c r="V209" s="22">
        <v>68137</v>
      </c>
      <c r="W209" s="22">
        <v>88060</v>
      </c>
      <c r="X209" s="22">
        <v>0</v>
      </c>
      <c r="Y209" s="22">
        <v>36329</v>
      </c>
      <c r="Z209" s="22">
        <v>0</v>
      </c>
      <c r="AA209" s="22">
        <v>0</v>
      </c>
      <c r="AB209" s="22">
        <v>0</v>
      </c>
      <c r="AC209" s="22">
        <v>3060</v>
      </c>
      <c r="AD209" s="22">
        <v>8301</v>
      </c>
      <c r="AE209" s="22">
        <v>0</v>
      </c>
      <c r="AF209" s="22">
        <v>0</v>
      </c>
      <c r="AG209" s="22">
        <v>0</v>
      </c>
      <c r="AH209" s="22">
        <v>961</v>
      </c>
      <c r="AI209" s="22">
        <v>0</v>
      </c>
      <c r="AJ209" s="22">
        <v>28422</v>
      </c>
      <c r="AK209" s="22">
        <v>295</v>
      </c>
      <c r="AL209" s="22">
        <v>0</v>
      </c>
      <c r="AM209" s="22">
        <v>346</v>
      </c>
      <c r="AN209" s="22">
        <v>0</v>
      </c>
      <c r="AO209" s="22">
        <v>0</v>
      </c>
      <c r="AP209" s="22">
        <v>0</v>
      </c>
      <c r="AQ209" s="22">
        <v>2155337</v>
      </c>
      <c r="AR209" s="22">
        <v>48325</v>
      </c>
      <c r="AS209" s="22">
        <v>276264</v>
      </c>
      <c r="AT209" s="22">
        <v>0</v>
      </c>
      <c r="AU209" s="22">
        <v>0</v>
      </c>
      <c r="AV209" s="22">
        <v>103865</v>
      </c>
      <c r="AW209" s="22">
        <v>0</v>
      </c>
      <c r="AX209" s="22">
        <v>0</v>
      </c>
      <c r="AY209" s="22">
        <v>16790</v>
      </c>
      <c r="AZ209" s="22">
        <v>0</v>
      </c>
      <c r="BA209" s="22">
        <v>161439</v>
      </c>
      <c r="BB209" s="22">
        <v>321236</v>
      </c>
      <c r="BC209" s="22">
        <v>50805</v>
      </c>
      <c r="BD209" s="22">
        <v>0</v>
      </c>
      <c r="BE209" s="22">
        <v>0</v>
      </c>
      <c r="BF209" s="22">
        <v>0</v>
      </c>
      <c r="BG209" s="22">
        <v>397731</v>
      </c>
      <c r="BH209" s="22">
        <v>133277</v>
      </c>
      <c r="BI209" s="22">
        <v>90201</v>
      </c>
      <c r="BJ209" s="22">
        <v>0</v>
      </c>
      <c r="BK209" s="22">
        <v>44630</v>
      </c>
      <c r="BL209" s="22">
        <v>0</v>
      </c>
      <c r="BM209" s="22">
        <v>0</v>
      </c>
      <c r="BN209" s="22">
        <v>0</v>
      </c>
      <c r="BO209" s="22">
        <v>8780</v>
      </c>
      <c r="BP209" s="22">
        <v>19217</v>
      </c>
      <c r="BQ209" s="22">
        <v>5385</v>
      </c>
      <c r="BR209" s="22">
        <v>0</v>
      </c>
      <c r="BS209" s="22">
        <v>0</v>
      </c>
      <c r="BT209" s="22">
        <v>961</v>
      </c>
      <c r="BU209" s="22">
        <v>0</v>
      </c>
      <c r="BV209" s="22">
        <v>175401</v>
      </c>
      <c r="BW209" s="22">
        <v>34154</v>
      </c>
      <c r="BX209" s="22">
        <v>0</v>
      </c>
      <c r="BY209" s="22">
        <v>18377</v>
      </c>
      <c r="BZ209" s="22">
        <v>0</v>
      </c>
      <c r="CA209" s="22">
        <v>0</v>
      </c>
      <c r="CB209" s="22">
        <v>0</v>
      </c>
      <c r="CC209" s="22">
        <v>1906838</v>
      </c>
      <c r="CD209" s="22">
        <v>248499</v>
      </c>
    </row>
    <row r="210" spans="1:8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475264</v>
      </c>
      <c r="F210" s="22">
        <v>0</v>
      </c>
      <c r="G210" s="22">
        <v>172339</v>
      </c>
      <c r="H210" s="22">
        <v>10300</v>
      </c>
      <c r="I210" s="22">
        <v>0</v>
      </c>
      <c r="J210" s="22">
        <v>7200</v>
      </c>
      <c r="K210" s="22">
        <v>0</v>
      </c>
      <c r="L210" s="22">
        <v>0</v>
      </c>
      <c r="M210" s="22">
        <v>2364</v>
      </c>
      <c r="N210" s="22">
        <v>0</v>
      </c>
      <c r="O210" s="22">
        <v>0</v>
      </c>
      <c r="P210" s="22">
        <v>91046</v>
      </c>
      <c r="Q210" s="22">
        <v>0</v>
      </c>
      <c r="R210" s="22">
        <v>0</v>
      </c>
      <c r="S210" s="22">
        <v>0</v>
      </c>
      <c r="T210" s="22">
        <v>0</v>
      </c>
      <c r="U210" s="22">
        <v>100513</v>
      </c>
      <c r="V210" s="22">
        <v>45431</v>
      </c>
      <c r="W210" s="22">
        <v>65678</v>
      </c>
      <c r="X210" s="22">
        <v>0</v>
      </c>
      <c r="Y210" s="22">
        <v>46456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2205</v>
      </c>
      <c r="AF210" s="22">
        <v>0</v>
      </c>
      <c r="AG210" s="22">
        <v>0</v>
      </c>
      <c r="AH210" s="22">
        <v>0</v>
      </c>
      <c r="AI210" s="22">
        <v>0</v>
      </c>
      <c r="AJ210" s="22">
        <v>4000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1022796</v>
      </c>
      <c r="AR210" s="22">
        <v>44919</v>
      </c>
      <c r="AS210" s="22">
        <v>324263</v>
      </c>
      <c r="AT210" s="22">
        <v>0</v>
      </c>
      <c r="AU210" s="22">
        <v>0</v>
      </c>
      <c r="AV210" s="22">
        <v>30874</v>
      </c>
      <c r="AW210" s="22">
        <v>0</v>
      </c>
      <c r="AX210" s="22">
        <v>4350</v>
      </c>
      <c r="AY210" s="22">
        <v>4345</v>
      </c>
      <c r="AZ210" s="22">
        <v>0</v>
      </c>
      <c r="BA210" s="22">
        <v>0</v>
      </c>
      <c r="BB210" s="22">
        <v>535159</v>
      </c>
      <c r="BC210" s="22">
        <v>0</v>
      </c>
      <c r="BD210" s="22">
        <v>0</v>
      </c>
      <c r="BE210" s="22">
        <v>0</v>
      </c>
      <c r="BF210" s="22">
        <v>0</v>
      </c>
      <c r="BG210" s="22">
        <v>58185</v>
      </c>
      <c r="BH210" s="22">
        <v>10442</v>
      </c>
      <c r="BI210" s="22">
        <v>48786</v>
      </c>
      <c r="BJ210" s="22">
        <v>0</v>
      </c>
      <c r="BK210" s="22">
        <v>40313</v>
      </c>
      <c r="BL210" s="22">
        <v>0</v>
      </c>
      <c r="BM210" s="22">
        <v>0</v>
      </c>
      <c r="BN210" s="22">
        <v>0</v>
      </c>
      <c r="BO210" s="22">
        <v>0</v>
      </c>
      <c r="BP210" s="22">
        <v>0</v>
      </c>
      <c r="BQ210" s="22">
        <v>9660</v>
      </c>
      <c r="BR210" s="22">
        <v>0</v>
      </c>
      <c r="BS210" s="22">
        <v>0</v>
      </c>
      <c r="BT210" s="22">
        <v>0</v>
      </c>
      <c r="BU210" s="22">
        <v>0</v>
      </c>
      <c r="BV210" s="22">
        <v>25175</v>
      </c>
      <c r="BW210" s="22">
        <v>18726</v>
      </c>
      <c r="BX210" s="22">
        <v>0</v>
      </c>
      <c r="BY210" s="22">
        <v>0</v>
      </c>
      <c r="BZ210" s="22">
        <v>0</v>
      </c>
      <c r="CA210" s="22">
        <v>0</v>
      </c>
      <c r="CB210" s="22">
        <v>0</v>
      </c>
      <c r="CC210" s="22">
        <v>1155197</v>
      </c>
      <c r="CD210" s="22">
        <v>-132401</v>
      </c>
    </row>
    <row r="211" spans="1:8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312263</v>
      </c>
      <c r="F211" s="22">
        <v>0</v>
      </c>
      <c r="G211" s="22">
        <v>22939</v>
      </c>
      <c r="H211" s="22">
        <v>0</v>
      </c>
      <c r="I211" s="22">
        <v>753</v>
      </c>
      <c r="J211" s="22">
        <v>26803</v>
      </c>
      <c r="K211" s="22">
        <v>0</v>
      </c>
      <c r="L211" s="22">
        <v>0</v>
      </c>
      <c r="M211" s="22">
        <v>1050</v>
      </c>
      <c r="N211" s="22">
        <v>0</v>
      </c>
      <c r="O211" s="22">
        <v>0</v>
      </c>
      <c r="P211" s="22">
        <v>327697</v>
      </c>
      <c r="Q211" s="22">
        <v>0</v>
      </c>
      <c r="R211" s="22">
        <v>0</v>
      </c>
      <c r="S211" s="22">
        <v>0</v>
      </c>
      <c r="T211" s="22">
        <v>0</v>
      </c>
      <c r="U211" s="22">
        <v>100930</v>
      </c>
      <c r="V211" s="22">
        <v>43153</v>
      </c>
      <c r="W211" s="22">
        <v>24475</v>
      </c>
      <c r="X211" s="22">
        <v>0</v>
      </c>
      <c r="Y211" s="22">
        <v>10476</v>
      </c>
      <c r="Z211" s="22">
        <v>0</v>
      </c>
      <c r="AA211" s="22">
        <v>1986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1749</v>
      </c>
      <c r="AJ211" s="22">
        <v>6828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881102</v>
      </c>
      <c r="AR211" s="22">
        <v>13421</v>
      </c>
      <c r="AS211" s="22">
        <v>137709</v>
      </c>
      <c r="AT211" s="22">
        <v>1343</v>
      </c>
      <c r="AU211" s="22">
        <v>0</v>
      </c>
      <c r="AV211" s="22">
        <v>26262</v>
      </c>
      <c r="AW211" s="22">
        <v>500</v>
      </c>
      <c r="AX211" s="22">
        <v>747</v>
      </c>
      <c r="AY211" s="22">
        <v>0</v>
      </c>
      <c r="AZ211" s="22">
        <v>0</v>
      </c>
      <c r="BA211" s="22">
        <v>0</v>
      </c>
      <c r="BB211" s="22">
        <v>200513</v>
      </c>
      <c r="BC211" s="22">
        <v>0</v>
      </c>
      <c r="BD211" s="22">
        <v>0</v>
      </c>
      <c r="BE211" s="22">
        <v>0</v>
      </c>
      <c r="BF211" s="22">
        <v>0</v>
      </c>
      <c r="BG211" s="22">
        <v>136456</v>
      </c>
      <c r="BH211" s="22">
        <v>55560</v>
      </c>
      <c r="BI211" s="22">
        <v>21381</v>
      </c>
      <c r="BJ211" s="22">
        <v>0</v>
      </c>
      <c r="BK211" s="22">
        <v>13101</v>
      </c>
      <c r="BL211" s="22">
        <v>0</v>
      </c>
      <c r="BM211" s="22">
        <v>2211</v>
      </c>
      <c r="BN211" s="22">
        <v>0</v>
      </c>
      <c r="BO211" s="22">
        <v>0</v>
      </c>
      <c r="BP211" s="22">
        <v>0</v>
      </c>
      <c r="BQ211" s="22">
        <v>38573</v>
      </c>
      <c r="BR211" s="22">
        <v>0</v>
      </c>
      <c r="BS211" s="22">
        <v>0</v>
      </c>
      <c r="BT211" s="22">
        <v>0</v>
      </c>
      <c r="BU211" s="22">
        <v>0</v>
      </c>
      <c r="BV211" s="22">
        <v>59912</v>
      </c>
      <c r="BW211" s="22">
        <v>6653</v>
      </c>
      <c r="BX211" s="22">
        <v>0</v>
      </c>
      <c r="BY211" s="22">
        <v>0</v>
      </c>
      <c r="BZ211" s="22">
        <v>0</v>
      </c>
      <c r="CA211" s="22">
        <v>0</v>
      </c>
      <c r="CB211" s="22">
        <v>0</v>
      </c>
      <c r="CC211" s="22">
        <v>714342</v>
      </c>
      <c r="CD211" s="22">
        <v>166760</v>
      </c>
    </row>
    <row r="212" spans="1:8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217656</v>
      </c>
      <c r="F212" s="22">
        <v>0</v>
      </c>
      <c r="G212" s="22">
        <v>29681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2296</v>
      </c>
      <c r="N212" s="22">
        <v>0</v>
      </c>
      <c r="O212" s="22">
        <v>0</v>
      </c>
      <c r="P212" s="22">
        <v>243473</v>
      </c>
      <c r="Q212" s="22">
        <v>0</v>
      </c>
      <c r="R212" s="22">
        <v>0</v>
      </c>
      <c r="S212" s="22">
        <v>0</v>
      </c>
      <c r="T212" s="22">
        <v>0</v>
      </c>
      <c r="U212" s="22">
        <v>83336</v>
      </c>
      <c r="V212" s="22">
        <v>100722</v>
      </c>
      <c r="W212" s="22">
        <v>68328</v>
      </c>
      <c r="X212" s="22">
        <v>0</v>
      </c>
      <c r="Y212" s="22">
        <v>0</v>
      </c>
      <c r="Z212" s="22">
        <v>0</v>
      </c>
      <c r="AA212" s="22">
        <v>3303</v>
      </c>
      <c r="AB212" s="22">
        <v>0</v>
      </c>
      <c r="AC212" s="22">
        <v>0</v>
      </c>
      <c r="AD212" s="22">
        <v>0</v>
      </c>
      <c r="AE212" s="22">
        <v>1140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8960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758895</v>
      </c>
      <c r="AR212" s="22">
        <v>9585</v>
      </c>
      <c r="AS212" s="22">
        <v>127431</v>
      </c>
      <c r="AT212" s="22">
        <v>0</v>
      </c>
      <c r="AU212" s="22">
        <v>0</v>
      </c>
      <c r="AV212" s="22">
        <v>7182</v>
      </c>
      <c r="AW212" s="22">
        <v>0</v>
      </c>
      <c r="AX212" s="22">
        <v>0</v>
      </c>
      <c r="AY212" s="22">
        <v>5457</v>
      </c>
      <c r="AZ212" s="22">
        <v>0</v>
      </c>
      <c r="BA212" s="22">
        <v>0</v>
      </c>
      <c r="BB212" s="22">
        <v>95133</v>
      </c>
      <c r="BC212" s="22">
        <v>0</v>
      </c>
      <c r="BD212" s="22">
        <v>0</v>
      </c>
      <c r="BE212" s="22">
        <v>1863</v>
      </c>
      <c r="BF212" s="22">
        <v>0</v>
      </c>
      <c r="BG212" s="22">
        <v>161159</v>
      </c>
      <c r="BH212" s="22">
        <v>150022</v>
      </c>
      <c r="BI212" s="22">
        <v>18967</v>
      </c>
      <c r="BJ212" s="22">
        <v>0</v>
      </c>
      <c r="BK212" s="22">
        <v>1684</v>
      </c>
      <c r="BL212" s="22">
        <v>0</v>
      </c>
      <c r="BM212" s="22">
        <v>4475</v>
      </c>
      <c r="BN212" s="22">
        <v>0</v>
      </c>
      <c r="BO212" s="22">
        <v>0</v>
      </c>
      <c r="BP212" s="22">
        <v>0</v>
      </c>
      <c r="BQ212" s="22">
        <v>0</v>
      </c>
      <c r="BR212" s="22">
        <v>0</v>
      </c>
      <c r="BS212" s="22">
        <v>0</v>
      </c>
      <c r="BT212" s="22">
        <v>0</v>
      </c>
      <c r="BU212" s="22">
        <v>0</v>
      </c>
      <c r="BV212" s="22">
        <v>7880</v>
      </c>
      <c r="BW212" s="22">
        <v>11853</v>
      </c>
      <c r="BX212" s="22">
        <v>0</v>
      </c>
      <c r="BY212" s="22">
        <v>0</v>
      </c>
      <c r="BZ212" s="22">
        <v>0</v>
      </c>
      <c r="CA212" s="22">
        <v>0</v>
      </c>
      <c r="CB212" s="22">
        <v>0</v>
      </c>
      <c r="CC212" s="22">
        <v>602691</v>
      </c>
      <c r="CD212" s="22">
        <v>156204</v>
      </c>
    </row>
    <row r="213" spans="1:8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1226947</v>
      </c>
      <c r="F213" s="22">
        <v>2206</v>
      </c>
      <c r="G213" s="22">
        <v>128127</v>
      </c>
      <c r="H213" s="22">
        <v>0</v>
      </c>
      <c r="I213" s="22">
        <v>0</v>
      </c>
      <c r="J213" s="22">
        <v>110954</v>
      </c>
      <c r="K213" s="22">
        <v>13016</v>
      </c>
      <c r="L213" s="22">
        <v>0</v>
      </c>
      <c r="M213" s="22">
        <v>0</v>
      </c>
      <c r="N213" s="22">
        <v>0</v>
      </c>
      <c r="O213" s="22">
        <v>5130</v>
      </c>
      <c r="P213" s="22">
        <v>357501</v>
      </c>
      <c r="Q213" s="22">
        <v>3300</v>
      </c>
      <c r="R213" s="22">
        <v>0</v>
      </c>
      <c r="S213" s="22">
        <v>0</v>
      </c>
      <c r="T213" s="22">
        <v>0</v>
      </c>
      <c r="U213" s="22">
        <v>683483</v>
      </c>
      <c r="V213" s="22">
        <v>156953</v>
      </c>
      <c r="W213" s="22">
        <v>178497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17111</v>
      </c>
      <c r="AE213" s="22">
        <v>21500</v>
      </c>
      <c r="AF213" s="22">
        <v>0</v>
      </c>
      <c r="AG213" s="22">
        <v>81455</v>
      </c>
      <c r="AH213" s="22">
        <v>0</v>
      </c>
      <c r="AI213" s="22">
        <v>0</v>
      </c>
      <c r="AJ213" s="22">
        <v>206550</v>
      </c>
      <c r="AK213" s="22">
        <v>26176</v>
      </c>
      <c r="AL213" s="22">
        <v>0</v>
      </c>
      <c r="AM213" s="22">
        <v>0</v>
      </c>
      <c r="AN213" s="22">
        <v>546354</v>
      </c>
      <c r="AO213" s="22">
        <v>0</v>
      </c>
      <c r="AP213" s="22">
        <v>0</v>
      </c>
      <c r="AQ213" s="22">
        <v>3765260</v>
      </c>
      <c r="AR213" s="22">
        <v>138489</v>
      </c>
      <c r="AS213" s="22">
        <v>556801</v>
      </c>
      <c r="AT213" s="22">
        <v>0</v>
      </c>
      <c r="AU213" s="22">
        <v>0</v>
      </c>
      <c r="AV213" s="22">
        <v>124172</v>
      </c>
      <c r="AW213" s="22">
        <v>0</v>
      </c>
      <c r="AX213" s="22">
        <v>0</v>
      </c>
      <c r="AY213" s="22">
        <v>150</v>
      </c>
      <c r="AZ213" s="22">
        <v>0</v>
      </c>
      <c r="BA213" s="22">
        <v>269006</v>
      </c>
      <c r="BB213" s="22">
        <v>218538</v>
      </c>
      <c r="BC213" s="22">
        <v>6998</v>
      </c>
      <c r="BD213" s="22">
        <v>0</v>
      </c>
      <c r="BE213" s="22">
        <v>11851</v>
      </c>
      <c r="BF213" s="22">
        <v>0</v>
      </c>
      <c r="BG213" s="22">
        <v>712479</v>
      </c>
      <c r="BH213" s="22">
        <v>68723</v>
      </c>
      <c r="BI213" s="22">
        <v>155030</v>
      </c>
      <c r="BJ213" s="22">
        <v>0</v>
      </c>
      <c r="BK213" s="22">
        <v>10421</v>
      </c>
      <c r="BL213" s="22">
        <v>0</v>
      </c>
      <c r="BM213" s="22">
        <v>0</v>
      </c>
      <c r="BN213" s="22">
        <v>0</v>
      </c>
      <c r="BO213" s="22">
        <v>0</v>
      </c>
      <c r="BP213" s="22">
        <v>40991</v>
      </c>
      <c r="BQ213" s="22">
        <v>49835</v>
      </c>
      <c r="BR213" s="22">
        <v>0</v>
      </c>
      <c r="BS213" s="22">
        <v>45089</v>
      </c>
      <c r="BT213" s="22">
        <v>0</v>
      </c>
      <c r="BU213" s="22">
        <v>0</v>
      </c>
      <c r="BV213" s="22">
        <v>429015</v>
      </c>
      <c r="BW213" s="22">
        <v>154900</v>
      </c>
      <c r="BX213" s="22">
        <v>0</v>
      </c>
      <c r="BY213" s="22">
        <v>0</v>
      </c>
      <c r="BZ213" s="22">
        <v>516260</v>
      </c>
      <c r="CA213" s="22">
        <v>0</v>
      </c>
      <c r="CB213" s="22">
        <v>0</v>
      </c>
      <c r="CC213" s="22">
        <v>3508748</v>
      </c>
      <c r="CD213" s="22">
        <v>256512</v>
      </c>
    </row>
    <row r="214" spans="1:8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752721</v>
      </c>
      <c r="F214" s="22">
        <v>0</v>
      </c>
      <c r="G214" s="22">
        <v>33355</v>
      </c>
      <c r="H214" s="22">
        <v>0</v>
      </c>
      <c r="I214" s="22">
        <v>57208</v>
      </c>
      <c r="J214" s="22">
        <v>0</v>
      </c>
      <c r="K214" s="22">
        <v>0</v>
      </c>
      <c r="L214" s="22">
        <v>0</v>
      </c>
      <c r="M214" s="22">
        <v>250</v>
      </c>
      <c r="N214" s="22">
        <v>0</v>
      </c>
      <c r="O214" s="22">
        <v>0</v>
      </c>
      <c r="P214" s="22">
        <v>188170</v>
      </c>
      <c r="Q214" s="22">
        <v>0</v>
      </c>
      <c r="R214" s="22">
        <v>0</v>
      </c>
      <c r="S214" s="22">
        <v>0</v>
      </c>
      <c r="T214" s="22">
        <v>0</v>
      </c>
      <c r="U214" s="22">
        <v>474683</v>
      </c>
      <c r="V214" s="22">
        <v>72401</v>
      </c>
      <c r="W214" s="22">
        <v>78965</v>
      </c>
      <c r="X214" s="22">
        <v>0</v>
      </c>
      <c r="Y214" s="22">
        <v>124733</v>
      </c>
      <c r="Z214" s="22">
        <v>0</v>
      </c>
      <c r="AA214" s="22">
        <v>1980</v>
      </c>
      <c r="AB214" s="22">
        <v>0</v>
      </c>
      <c r="AC214" s="22">
        <v>255</v>
      </c>
      <c r="AD214" s="22">
        <v>0</v>
      </c>
      <c r="AE214" s="22">
        <v>42354</v>
      </c>
      <c r="AF214" s="22">
        <v>0</v>
      </c>
      <c r="AG214" s="22">
        <v>0</v>
      </c>
      <c r="AH214" s="22">
        <v>0</v>
      </c>
      <c r="AI214" s="22">
        <v>0</v>
      </c>
      <c r="AJ214" s="22">
        <v>292141</v>
      </c>
      <c r="AK214" s="22">
        <v>87091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2206307</v>
      </c>
      <c r="AR214" s="22">
        <v>59247</v>
      </c>
      <c r="AS214" s="22">
        <v>220807</v>
      </c>
      <c r="AT214" s="22">
        <v>0</v>
      </c>
      <c r="AU214" s="22">
        <v>61393</v>
      </c>
      <c r="AV214" s="22">
        <v>0</v>
      </c>
      <c r="AW214" s="22">
        <v>1231</v>
      </c>
      <c r="AX214" s="22">
        <v>0</v>
      </c>
      <c r="AY214" s="22">
        <v>9600</v>
      </c>
      <c r="AZ214" s="22">
        <v>0</v>
      </c>
      <c r="BA214" s="22">
        <v>0</v>
      </c>
      <c r="BB214" s="22">
        <v>456106</v>
      </c>
      <c r="BC214" s="22">
        <v>0</v>
      </c>
      <c r="BD214" s="22">
        <v>0</v>
      </c>
      <c r="BE214" s="22">
        <v>0</v>
      </c>
      <c r="BF214" s="22">
        <v>0</v>
      </c>
      <c r="BG214" s="22">
        <v>68367</v>
      </c>
      <c r="BH214" s="22">
        <v>39457</v>
      </c>
      <c r="BI214" s="22">
        <v>76020</v>
      </c>
      <c r="BJ214" s="22">
        <v>0</v>
      </c>
      <c r="BK214" s="22">
        <v>125757</v>
      </c>
      <c r="BL214" s="22">
        <v>0</v>
      </c>
      <c r="BM214" s="22">
        <v>1705</v>
      </c>
      <c r="BN214" s="22">
        <v>0</v>
      </c>
      <c r="BO214" s="22">
        <v>0</v>
      </c>
      <c r="BP214" s="22">
        <v>11404</v>
      </c>
      <c r="BQ214" s="22">
        <v>12883</v>
      </c>
      <c r="BR214" s="22">
        <v>0</v>
      </c>
      <c r="BS214" s="22">
        <v>0</v>
      </c>
      <c r="BT214" s="22">
        <v>0</v>
      </c>
      <c r="BU214" s="22">
        <v>0</v>
      </c>
      <c r="BV214" s="22">
        <v>304458</v>
      </c>
      <c r="BW214" s="22">
        <v>163089</v>
      </c>
      <c r="BX214" s="22">
        <v>0</v>
      </c>
      <c r="BY214" s="22">
        <v>0</v>
      </c>
      <c r="BZ214" s="22">
        <v>0</v>
      </c>
      <c r="CA214" s="22">
        <v>0</v>
      </c>
      <c r="CB214" s="22">
        <v>0</v>
      </c>
      <c r="CC214" s="22">
        <v>1611524</v>
      </c>
      <c r="CD214" s="22">
        <v>594783</v>
      </c>
    </row>
    <row r="215" spans="1:8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411771</v>
      </c>
      <c r="F215" s="22">
        <v>55349</v>
      </c>
      <c r="G215" s="22">
        <v>397832</v>
      </c>
      <c r="H215" s="22">
        <v>5262</v>
      </c>
      <c r="I215" s="22">
        <v>0</v>
      </c>
      <c r="J215" s="22">
        <v>545787</v>
      </c>
      <c r="K215" s="22">
        <v>0</v>
      </c>
      <c r="L215" s="22">
        <v>0</v>
      </c>
      <c r="M215" s="22">
        <v>2332</v>
      </c>
      <c r="N215" s="22">
        <v>0</v>
      </c>
      <c r="O215" s="22">
        <v>240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203103</v>
      </c>
      <c r="V215" s="22">
        <v>52687</v>
      </c>
      <c r="W215" s="22">
        <v>26335</v>
      </c>
      <c r="X215" s="22">
        <v>0</v>
      </c>
      <c r="Y215" s="22">
        <v>0</v>
      </c>
      <c r="Z215" s="22">
        <v>0</v>
      </c>
      <c r="AA215" s="22">
        <v>1750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5711</v>
      </c>
      <c r="AH215" s="22">
        <v>0</v>
      </c>
      <c r="AI215" s="22">
        <v>0</v>
      </c>
      <c r="AJ215" s="22">
        <v>97786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63359</v>
      </c>
      <c r="AQ215" s="22">
        <v>1869304</v>
      </c>
      <c r="AR215" s="22">
        <v>31125</v>
      </c>
      <c r="AS215" s="22">
        <v>173518</v>
      </c>
      <c r="AT215" s="22">
        <v>0</v>
      </c>
      <c r="AU215" s="22">
        <v>0</v>
      </c>
      <c r="AV215" s="22">
        <v>114153</v>
      </c>
      <c r="AW215" s="22">
        <v>0</v>
      </c>
      <c r="AX215" s="22">
        <v>0</v>
      </c>
      <c r="AY215" s="22">
        <v>476</v>
      </c>
      <c r="AZ215" s="22">
        <v>0</v>
      </c>
      <c r="BA215" s="22">
        <v>70675</v>
      </c>
      <c r="BB215" s="22">
        <v>148260</v>
      </c>
      <c r="BC215" s="22">
        <v>0</v>
      </c>
      <c r="BD215" s="22">
        <v>0</v>
      </c>
      <c r="BE215" s="22">
        <v>0</v>
      </c>
      <c r="BF215" s="22">
        <v>0</v>
      </c>
      <c r="BG215" s="22">
        <v>294070</v>
      </c>
      <c r="BH215" s="22">
        <v>111507</v>
      </c>
      <c r="BI215" s="22">
        <v>51188</v>
      </c>
      <c r="BJ215" s="22">
        <v>0</v>
      </c>
      <c r="BK215" s="22">
        <v>5371</v>
      </c>
      <c r="BL215" s="22">
        <v>0</v>
      </c>
      <c r="BM215" s="22">
        <v>1201</v>
      </c>
      <c r="BN215" s="22">
        <v>0</v>
      </c>
      <c r="BO215" s="22">
        <v>5961</v>
      </c>
      <c r="BP215" s="22">
        <v>0</v>
      </c>
      <c r="BQ215" s="22">
        <v>13756</v>
      </c>
      <c r="BR215" s="22">
        <v>0</v>
      </c>
      <c r="BS215" s="22">
        <v>0</v>
      </c>
      <c r="BT215" s="22">
        <v>0</v>
      </c>
      <c r="BU215" s="22">
        <v>0</v>
      </c>
      <c r="BV215" s="22">
        <v>205494</v>
      </c>
      <c r="BW215" s="22">
        <v>12033</v>
      </c>
      <c r="BX215" s="22">
        <v>0</v>
      </c>
      <c r="BY215" s="22">
        <v>0</v>
      </c>
      <c r="BZ215" s="22">
        <v>0</v>
      </c>
      <c r="CA215" s="22">
        <v>0</v>
      </c>
      <c r="CB215" s="22">
        <v>66129</v>
      </c>
      <c r="CC215" s="22">
        <v>1304917</v>
      </c>
      <c r="CD215" s="22">
        <v>564387</v>
      </c>
    </row>
    <row r="216" spans="1:8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240601</v>
      </c>
      <c r="F216" s="22">
        <v>0</v>
      </c>
      <c r="G216" s="22">
        <v>126207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898</v>
      </c>
      <c r="N216" s="22">
        <v>0</v>
      </c>
      <c r="O216" s="22">
        <v>114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101064</v>
      </c>
      <c r="V216" s="22">
        <v>23504</v>
      </c>
      <c r="W216" s="22">
        <v>49017</v>
      </c>
      <c r="X216" s="22">
        <v>0</v>
      </c>
      <c r="Y216" s="22">
        <v>0</v>
      </c>
      <c r="Z216" s="22">
        <v>0</v>
      </c>
      <c r="AA216" s="22">
        <v>1950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7665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551020</v>
      </c>
      <c r="AR216" s="22">
        <v>15125</v>
      </c>
      <c r="AS216" s="22">
        <v>161657</v>
      </c>
      <c r="AT216" s="22">
        <v>0</v>
      </c>
      <c r="AU216" s="22">
        <v>0</v>
      </c>
      <c r="AV216" s="22">
        <v>10031</v>
      </c>
      <c r="AW216" s="22">
        <v>1994</v>
      </c>
      <c r="AX216" s="22">
        <v>0</v>
      </c>
      <c r="AY216" s="22">
        <v>407</v>
      </c>
      <c r="AZ216" s="22">
        <v>0</v>
      </c>
      <c r="BA216" s="22">
        <v>38901</v>
      </c>
      <c r="BB216" s="22">
        <v>82805</v>
      </c>
      <c r="BC216" s="22">
        <v>0</v>
      </c>
      <c r="BD216" s="22">
        <v>0</v>
      </c>
      <c r="BE216" s="22">
        <v>0</v>
      </c>
      <c r="BF216" s="22">
        <v>0</v>
      </c>
      <c r="BG216" s="22">
        <v>178241</v>
      </c>
      <c r="BH216" s="22">
        <v>73736</v>
      </c>
      <c r="BI216" s="22">
        <v>57766</v>
      </c>
      <c r="BJ216" s="22">
        <v>0</v>
      </c>
      <c r="BK216" s="22">
        <v>2085</v>
      </c>
      <c r="BL216" s="22">
        <v>0</v>
      </c>
      <c r="BM216" s="22">
        <v>1396</v>
      </c>
      <c r="BN216" s="22">
        <v>0</v>
      </c>
      <c r="BO216" s="22">
        <v>1015</v>
      </c>
      <c r="BP216" s="22">
        <v>0</v>
      </c>
      <c r="BQ216" s="22">
        <v>3663</v>
      </c>
      <c r="BR216" s="22">
        <v>0</v>
      </c>
      <c r="BS216" s="22">
        <v>0</v>
      </c>
      <c r="BT216" s="22">
        <v>0</v>
      </c>
      <c r="BU216" s="22">
        <v>0</v>
      </c>
      <c r="BV216" s="22">
        <v>20895</v>
      </c>
      <c r="BW216" s="22">
        <v>4576</v>
      </c>
      <c r="BX216" s="22">
        <v>0</v>
      </c>
      <c r="BY216" s="22">
        <v>0</v>
      </c>
      <c r="BZ216" s="22">
        <v>0</v>
      </c>
      <c r="CA216" s="22">
        <v>0</v>
      </c>
      <c r="CB216" s="22">
        <v>0</v>
      </c>
      <c r="CC216" s="22">
        <v>654293</v>
      </c>
      <c r="CD216" s="22">
        <v>-103273</v>
      </c>
    </row>
    <row r="217" spans="1:8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490804</v>
      </c>
      <c r="F217" s="22">
        <v>0</v>
      </c>
      <c r="G217" s="22">
        <v>234255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16488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298550</v>
      </c>
      <c r="V217" s="22">
        <v>81178</v>
      </c>
      <c r="W217" s="22">
        <v>56201</v>
      </c>
      <c r="X217" s="22">
        <v>0</v>
      </c>
      <c r="Y217" s="22">
        <v>0</v>
      </c>
      <c r="Z217" s="22">
        <v>0</v>
      </c>
      <c r="AA217" s="22">
        <v>7172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182648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1367296</v>
      </c>
      <c r="AR217" s="22">
        <v>28024</v>
      </c>
      <c r="AS217" s="22">
        <v>324106</v>
      </c>
      <c r="AT217" s="22">
        <v>0</v>
      </c>
      <c r="AU217" s="22">
        <v>0</v>
      </c>
      <c r="AV217" s="22">
        <v>99127</v>
      </c>
      <c r="AW217" s="22">
        <v>9600</v>
      </c>
      <c r="AX217" s="22">
        <v>0</v>
      </c>
      <c r="AY217" s="22">
        <v>5467</v>
      </c>
      <c r="AZ217" s="22">
        <v>0</v>
      </c>
      <c r="BA217" s="22">
        <v>441622</v>
      </c>
      <c r="BB217" s="22">
        <v>55199</v>
      </c>
      <c r="BC217" s="22">
        <v>0</v>
      </c>
      <c r="BD217" s="22">
        <v>0</v>
      </c>
      <c r="BE217" s="22">
        <v>1702</v>
      </c>
      <c r="BF217" s="22">
        <v>0</v>
      </c>
      <c r="BG217" s="22">
        <v>142234</v>
      </c>
      <c r="BH217" s="22">
        <v>107147</v>
      </c>
      <c r="BI217" s="22">
        <v>132865</v>
      </c>
      <c r="BJ217" s="22">
        <v>0</v>
      </c>
      <c r="BK217" s="22">
        <v>0</v>
      </c>
      <c r="BL217" s="22">
        <v>0</v>
      </c>
      <c r="BM217" s="22">
        <v>8268</v>
      </c>
      <c r="BN217" s="22">
        <v>0</v>
      </c>
      <c r="BO217" s="22">
        <v>12081</v>
      </c>
      <c r="BP217" s="22">
        <v>0</v>
      </c>
      <c r="BQ217" s="22">
        <v>0</v>
      </c>
      <c r="BR217" s="22">
        <v>0</v>
      </c>
      <c r="BS217" s="22">
        <v>0</v>
      </c>
      <c r="BT217" s="22">
        <v>0</v>
      </c>
      <c r="BU217" s="22">
        <v>0</v>
      </c>
      <c r="BV217" s="22">
        <v>180502</v>
      </c>
      <c r="BW217" s="22">
        <v>32578</v>
      </c>
      <c r="BX217" s="22">
        <v>0</v>
      </c>
      <c r="BY217" s="22">
        <v>0</v>
      </c>
      <c r="BZ217" s="22">
        <v>0</v>
      </c>
      <c r="CA217" s="22">
        <v>0</v>
      </c>
      <c r="CB217" s="22">
        <v>0</v>
      </c>
      <c r="CC217" s="22">
        <v>1580522</v>
      </c>
      <c r="CD217" s="22">
        <v>-213226</v>
      </c>
    </row>
    <row r="218" spans="1:8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320496</v>
      </c>
      <c r="F218" s="22">
        <v>0</v>
      </c>
      <c r="G218" s="22">
        <v>455532</v>
      </c>
      <c r="H218" s="22">
        <v>65791</v>
      </c>
      <c r="I218" s="22">
        <v>0</v>
      </c>
      <c r="J218" s="22">
        <v>4139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449559</v>
      </c>
      <c r="Q218" s="22">
        <v>0</v>
      </c>
      <c r="R218" s="22">
        <v>0</v>
      </c>
      <c r="S218" s="22">
        <v>0</v>
      </c>
      <c r="T218" s="22">
        <v>0</v>
      </c>
      <c r="U218" s="22">
        <v>189841</v>
      </c>
      <c r="V218" s="22">
        <v>20480</v>
      </c>
      <c r="W218" s="22">
        <v>68959</v>
      </c>
      <c r="X218" s="22">
        <v>0</v>
      </c>
      <c r="Y218" s="22">
        <v>0</v>
      </c>
      <c r="Z218" s="22">
        <v>0</v>
      </c>
      <c r="AA218" s="22">
        <v>800</v>
      </c>
      <c r="AB218" s="22">
        <v>0</v>
      </c>
      <c r="AC218" s="22">
        <v>0</v>
      </c>
      <c r="AD218" s="22">
        <v>0</v>
      </c>
      <c r="AE218" s="22">
        <v>27151</v>
      </c>
      <c r="AF218" s="22">
        <v>0</v>
      </c>
      <c r="AG218" s="22">
        <v>0</v>
      </c>
      <c r="AH218" s="22">
        <v>0</v>
      </c>
      <c r="AI218" s="22">
        <v>0</v>
      </c>
      <c r="AJ218" s="22">
        <v>153631</v>
      </c>
      <c r="AK218" s="22">
        <v>0</v>
      </c>
      <c r="AL218" s="22">
        <v>0</v>
      </c>
      <c r="AM218" s="22">
        <v>12136</v>
      </c>
      <c r="AN218" s="22">
        <v>0</v>
      </c>
      <c r="AO218" s="22">
        <v>0</v>
      </c>
      <c r="AP218" s="22">
        <v>0</v>
      </c>
      <c r="AQ218" s="22">
        <v>1768515</v>
      </c>
      <c r="AR218" s="22">
        <v>0</v>
      </c>
      <c r="AS218" s="22">
        <v>367756</v>
      </c>
      <c r="AT218" s="22">
        <v>0</v>
      </c>
      <c r="AU218" s="22">
        <v>0</v>
      </c>
      <c r="AV218" s="22">
        <v>15928</v>
      </c>
      <c r="AW218" s="22">
        <v>0</v>
      </c>
      <c r="AX218" s="22">
        <v>0</v>
      </c>
      <c r="AY218" s="22">
        <v>0</v>
      </c>
      <c r="AZ218" s="22">
        <v>0</v>
      </c>
      <c r="BA218" s="22">
        <v>0</v>
      </c>
      <c r="BB218" s="22">
        <v>206601</v>
      </c>
      <c r="BC218" s="22">
        <v>0</v>
      </c>
      <c r="BD218" s="22">
        <v>0</v>
      </c>
      <c r="BE218" s="22">
        <v>0</v>
      </c>
      <c r="BF218" s="22">
        <v>0</v>
      </c>
      <c r="BG218" s="22">
        <v>355179</v>
      </c>
      <c r="BH218" s="22">
        <v>0</v>
      </c>
      <c r="BI218" s="22">
        <v>0</v>
      </c>
      <c r="BJ218" s="22">
        <v>0</v>
      </c>
      <c r="BK218" s="22">
        <v>0</v>
      </c>
      <c r="BL218" s="22">
        <v>0</v>
      </c>
      <c r="BM218" s="22">
        <v>0</v>
      </c>
      <c r="BN218" s="22">
        <v>0</v>
      </c>
      <c r="BO218" s="22">
        <v>16853</v>
      </c>
      <c r="BP218" s="22">
        <v>0</v>
      </c>
      <c r="BQ218" s="22">
        <v>107679</v>
      </c>
      <c r="BR218" s="22">
        <v>0</v>
      </c>
      <c r="BS218" s="22">
        <v>0</v>
      </c>
      <c r="BT218" s="22">
        <v>0</v>
      </c>
      <c r="BU218" s="22">
        <v>0</v>
      </c>
      <c r="BV218" s="22">
        <v>179594</v>
      </c>
      <c r="BW218" s="22">
        <v>0</v>
      </c>
      <c r="BX218" s="22">
        <v>0</v>
      </c>
      <c r="BY218" s="22">
        <v>0</v>
      </c>
      <c r="BZ218" s="22">
        <v>0</v>
      </c>
      <c r="CA218" s="22">
        <v>0</v>
      </c>
      <c r="CB218" s="22">
        <v>0</v>
      </c>
      <c r="CC218" s="22">
        <v>1249590</v>
      </c>
      <c r="CD218" s="22">
        <v>518925</v>
      </c>
    </row>
    <row r="219" spans="1:8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503549</v>
      </c>
      <c r="F219" s="22">
        <v>0</v>
      </c>
      <c r="G219" s="22">
        <v>14298</v>
      </c>
      <c r="H219" s="22">
        <v>0</v>
      </c>
      <c r="I219" s="22">
        <v>0</v>
      </c>
      <c r="J219" s="22">
        <v>76214</v>
      </c>
      <c r="K219" s="22">
        <v>0</v>
      </c>
      <c r="L219" s="22">
        <v>0</v>
      </c>
      <c r="M219" s="22">
        <v>425</v>
      </c>
      <c r="N219" s="22">
        <v>0</v>
      </c>
      <c r="O219" s="22">
        <v>0</v>
      </c>
      <c r="P219" s="22">
        <v>15149</v>
      </c>
      <c r="Q219" s="22">
        <v>0</v>
      </c>
      <c r="R219" s="22">
        <v>0</v>
      </c>
      <c r="S219" s="22">
        <v>0</v>
      </c>
      <c r="T219" s="22">
        <v>0</v>
      </c>
      <c r="U219" s="22">
        <v>386408</v>
      </c>
      <c r="V219" s="22">
        <v>61872</v>
      </c>
      <c r="W219" s="22">
        <v>87258</v>
      </c>
      <c r="X219" s="22">
        <v>0</v>
      </c>
      <c r="Y219" s="22">
        <v>0</v>
      </c>
      <c r="Z219" s="22">
        <v>1910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194783</v>
      </c>
      <c r="AJ219" s="22">
        <v>10474</v>
      </c>
      <c r="AK219" s="22">
        <v>0</v>
      </c>
      <c r="AL219" s="22">
        <v>0</v>
      </c>
      <c r="AM219" s="22">
        <v>0</v>
      </c>
      <c r="AN219" s="22">
        <v>194223</v>
      </c>
      <c r="AO219" s="22">
        <v>0</v>
      </c>
      <c r="AP219" s="22">
        <v>0</v>
      </c>
      <c r="AQ219" s="22">
        <v>1546563</v>
      </c>
      <c r="AR219" s="22">
        <v>18557</v>
      </c>
      <c r="AS219" s="22">
        <v>153679</v>
      </c>
      <c r="AT219" s="22">
        <v>0</v>
      </c>
      <c r="AU219" s="22">
        <v>0</v>
      </c>
      <c r="AV219" s="22">
        <v>177352</v>
      </c>
      <c r="AW219" s="22">
        <v>0</v>
      </c>
      <c r="AX219" s="22">
        <v>0</v>
      </c>
      <c r="AY219" s="22">
        <v>0</v>
      </c>
      <c r="AZ219" s="22">
        <v>0</v>
      </c>
      <c r="BA219" s="22">
        <v>0</v>
      </c>
      <c r="BB219" s="22">
        <v>268301</v>
      </c>
      <c r="BC219" s="22">
        <v>0</v>
      </c>
      <c r="BD219" s="22">
        <v>0</v>
      </c>
      <c r="BE219" s="22">
        <v>3728</v>
      </c>
      <c r="BF219" s="22">
        <v>0</v>
      </c>
      <c r="BG219" s="22">
        <v>118368</v>
      </c>
      <c r="BH219" s="22">
        <v>63224</v>
      </c>
      <c r="BI219" s="22">
        <v>51198</v>
      </c>
      <c r="BJ219" s="22">
        <v>0</v>
      </c>
      <c r="BK219" s="22">
        <v>3016</v>
      </c>
      <c r="BL219" s="22">
        <v>945</v>
      </c>
      <c r="BM219" s="22">
        <v>0</v>
      </c>
      <c r="BN219" s="22">
        <v>400</v>
      </c>
      <c r="BO219" s="22">
        <v>0</v>
      </c>
      <c r="BP219" s="22">
        <v>0</v>
      </c>
      <c r="BQ219" s="22">
        <v>1203</v>
      </c>
      <c r="BR219" s="22">
        <v>0</v>
      </c>
      <c r="BS219" s="22">
        <v>0</v>
      </c>
      <c r="BT219" s="22">
        <v>0</v>
      </c>
      <c r="BU219" s="22">
        <v>328179</v>
      </c>
      <c r="BV219" s="22">
        <v>26328</v>
      </c>
      <c r="BW219" s="22">
        <v>14592</v>
      </c>
      <c r="BX219" s="22">
        <v>0</v>
      </c>
      <c r="BY219" s="22">
        <v>0</v>
      </c>
      <c r="BZ219" s="22">
        <v>150692</v>
      </c>
      <c r="CA219" s="22">
        <v>0</v>
      </c>
      <c r="CB219" s="22">
        <v>0</v>
      </c>
      <c r="CC219" s="22">
        <v>1379762</v>
      </c>
      <c r="CD219" s="22">
        <v>166801</v>
      </c>
    </row>
    <row r="220" spans="1:8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351646</v>
      </c>
      <c r="F220" s="22">
        <v>0</v>
      </c>
      <c r="G220" s="22">
        <v>99290</v>
      </c>
      <c r="H220" s="22">
        <v>9548</v>
      </c>
      <c r="I220" s="22">
        <v>0</v>
      </c>
      <c r="J220" s="22">
        <v>6689</v>
      </c>
      <c r="K220" s="22">
        <v>0</v>
      </c>
      <c r="L220" s="22">
        <v>0</v>
      </c>
      <c r="M220" s="22">
        <v>1035</v>
      </c>
      <c r="N220" s="22">
        <v>0</v>
      </c>
      <c r="O220" s="22">
        <v>0</v>
      </c>
      <c r="P220" s="22">
        <v>166586</v>
      </c>
      <c r="Q220" s="22">
        <v>0</v>
      </c>
      <c r="R220" s="22">
        <v>0</v>
      </c>
      <c r="S220" s="22">
        <v>0</v>
      </c>
      <c r="T220" s="22">
        <v>0</v>
      </c>
      <c r="U220" s="22">
        <v>259769</v>
      </c>
      <c r="V220" s="22">
        <v>28198</v>
      </c>
      <c r="W220" s="22">
        <v>21259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25493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14734</v>
      </c>
      <c r="AK220" s="22">
        <v>0</v>
      </c>
      <c r="AL220" s="22">
        <v>0</v>
      </c>
      <c r="AM220" s="22">
        <v>2045</v>
      </c>
      <c r="AN220" s="22">
        <v>0</v>
      </c>
      <c r="AO220" s="22">
        <v>0</v>
      </c>
      <c r="AP220" s="22">
        <v>0</v>
      </c>
      <c r="AQ220" s="22">
        <v>986292</v>
      </c>
      <c r="AR220" s="22">
        <v>14929</v>
      </c>
      <c r="AS220" s="22">
        <v>185594</v>
      </c>
      <c r="AT220" s="22">
        <v>0</v>
      </c>
      <c r="AU220" s="22">
        <v>0</v>
      </c>
      <c r="AV220" s="22">
        <v>18402</v>
      </c>
      <c r="AW220" s="22">
        <v>0</v>
      </c>
      <c r="AX220" s="22">
        <v>0</v>
      </c>
      <c r="AY220" s="22">
        <v>0</v>
      </c>
      <c r="AZ220" s="22">
        <v>0</v>
      </c>
      <c r="BA220" s="22">
        <v>13180</v>
      </c>
      <c r="BB220" s="22">
        <v>223505</v>
      </c>
      <c r="BC220" s="22">
        <v>0</v>
      </c>
      <c r="BD220" s="22">
        <v>0</v>
      </c>
      <c r="BE220" s="22">
        <v>0</v>
      </c>
      <c r="BF220" s="22">
        <v>0</v>
      </c>
      <c r="BG220" s="22">
        <v>180976</v>
      </c>
      <c r="BH220" s="22">
        <v>32300</v>
      </c>
      <c r="BI220" s="22">
        <v>21850</v>
      </c>
      <c r="BJ220" s="22">
        <v>0</v>
      </c>
      <c r="BK220" s="22">
        <v>49125</v>
      </c>
      <c r="BL220" s="22">
        <v>0</v>
      </c>
      <c r="BM220" s="22">
        <v>0</v>
      </c>
      <c r="BN220" s="22">
        <v>0</v>
      </c>
      <c r="BO220" s="22">
        <v>0</v>
      </c>
      <c r="BP220" s="22">
        <v>0</v>
      </c>
      <c r="BQ220" s="22">
        <v>0</v>
      </c>
      <c r="BR220" s="22">
        <v>0</v>
      </c>
      <c r="BS220" s="22">
        <v>0</v>
      </c>
      <c r="BT220" s="22">
        <v>0</v>
      </c>
      <c r="BU220" s="22">
        <v>0</v>
      </c>
      <c r="BV220" s="22">
        <v>25331</v>
      </c>
      <c r="BW220" s="22">
        <v>12391</v>
      </c>
      <c r="BX220" s="22">
        <v>0</v>
      </c>
      <c r="BY220" s="22">
        <v>0</v>
      </c>
      <c r="BZ220" s="22">
        <v>0</v>
      </c>
      <c r="CA220" s="22">
        <v>0</v>
      </c>
      <c r="CB220" s="22">
        <v>0</v>
      </c>
      <c r="CC220" s="22">
        <v>777583</v>
      </c>
      <c r="CD220" s="22">
        <v>208709</v>
      </c>
    </row>
    <row r="221" spans="1:8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753235</v>
      </c>
      <c r="F221" s="22">
        <v>0</v>
      </c>
      <c r="G221" s="22">
        <v>0</v>
      </c>
      <c r="H221" s="22">
        <v>0</v>
      </c>
      <c r="I221" s="22">
        <v>0</v>
      </c>
      <c r="J221" s="22">
        <v>24959</v>
      </c>
      <c r="K221" s="22">
        <v>0</v>
      </c>
      <c r="L221" s="22">
        <v>0</v>
      </c>
      <c r="M221" s="22">
        <v>3849</v>
      </c>
      <c r="N221" s="22">
        <v>0</v>
      </c>
      <c r="O221" s="22">
        <v>2501</v>
      </c>
      <c r="P221" s="22">
        <v>570199</v>
      </c>
      <c r="Q221" s="22">
        <v>0</v>
      </c>
      <c r="R221" s="22">
        <v>0</v>
      </c>
      <c r="S221" s="22">
        <v>0</v>
      </c>
      <c r="T221" s="22">
        <v>0</v>
      </c>
      <c r="U221" s="22">
        <v>128233</v>
      </c>
      <c r="V221" s="22">
        <v>37831</v>
      </c>
      <c r="W221" s="22">
        <v>100834</v>
      </c>
      <c r="X221" s="22">
        <v>0</v>
      </c>
      <c r="Y221" s="22">
        <v>17955</v>
      </c>
      <c r="Z221" s="22">
        <v>0</v>
      </c>
      <c r="AA221" s="22">
        <v>4993</v>
      </c>
      <c r="AB221" s="22">
        <v>0</v>
      </c>
      <c r="AC221" s="22">
        <v>5909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22935</v>
      </c>
      <c r="AK221" s="22">
        <v>45669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1719102</v>
      </c>
      <c r="AR221" s="22">
        <v>50313</v>
      </c>
      <c r="AS221" s="22">
        <v>243908</v>
      </c>
      <c r="AT221" s="22">
        <v>0</v>
      </c>
      <c r="AU221" s="22">
        <v>0</v>
      </c>
      <c r="AV221" s="22">
        <v>64775</v>
      </c>
      <c r="AW221" s="22">
        <v>9520</v>
      </c>
      <c r="AX221" s="22">
        <v>0</v>
      </c>
      <c r="AY221" s="22">
        <v>21457</v>
      </c>
      <c r="AZ221" s="22">
        <v>0</v>
      </c>
      <c r="BA221" s="22">
        <v>0</v>
      </c>
      <c r="BB221" s="22">
        <v>203999</v>
      </c>
      <c r="BC221" s="22">
        <v>0</v>
      </c>
      <c r="BD221" s="22">
        <v>0</v>
      </c>
      <c r="BE221" s="22">
        <v>0</v>
      </c>
      <c r="BF221" s="22">
        <v>0</v>
      </c>
      <c r="BG221" s="22">
        <v>118674</v>
      </c>
      <c r="BH221" s="22">
        <v>40770</v>
      </c>
      <c r="BI221" s="22">
        <v>103757</v>
      </c>
      <c r="BJ221" s="22">
        <v>0</v>
      </c>
      <c r="BK221" s="22">
        <v>24087</v>
      </c>
      <c r="BL221" s="22">
        <v>0</v>
      </c>
      <c r="BM221" s="22">
        <v>6969</v>
      </c>
      <c r="BN221" s="22">
        <v>0</v>
      </c>
      <c r="BO221" s="22">
        <v>10130</v>
      </c>
      <c r="BP221" s="22">
        <v>0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50022</v>
      </c>
      <c r="BW221" s="22">
        <v>54883</v>
      </c>
      <c r="BX221" s="22">
        <v>0</v>
      </c>
      <c r="BY221" s="22">
        <v>6897</v>
      </c>
      <c r="BZ221" s="22">
        <v>0</v>
      </c>
      <c r="CA221" s="22">
        <v>0</v>
      </c>
      <c r="CB221" s="22">
        <v>323501</v>
      </c>
      <c r="CC221" s="22">
        <v>1333662</v>
      </c>
      <c r="CD221" s="22">
        <v>385440</v>
      </c>
    </row>
    <row r="222" spans="1:8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323871</v>
      </c>
      <c r="F222" s="22">
        <v>0</v>
      </c>
      <c r="G222" s="22">
        <v>120564</v>
      </c>
      <c r="H222" s="22">
        <v>0</v>
      </c>
      <c r="I222" s="22">
        <v>0</v>
      </c>
      <c r="J222" s="22">
        <v>2411</v>
      </c>
      <c r="K222" s="22">
        <v>0</v>
      </c>
      <c r="L222" s="22">
        <v>0</v>
      </c>
      <c r="M222" s="22">
        <v>500</v>
      </c>
      <c r="N222" s="22">
        <v>0</v>
      </c>
      <c r="O222" s="22">
        <v>0</v>
      </c>
      <c r="P222" s="22">
        <v>696523</v>
      </c>
      <c r="Q222" s="22">
        <v>0</v>
      </c>
      <c r="R222" s="22">
        <v>0</v>
      </c>
      <c r="S222" s="22">
        <v>0</v>
      </c>
      <c r="T222" s="22">
        <v>0</v>
      </c>
      <c r="U222" s="22">
        <v>287217</v>
      </c>
      <c r="V222" s="22">
        <v>36453</v>
      </c>
      <c r="W222" s="22">
        <v>37852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3635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10886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1519912</v>
      </c>
      <c r="AR222" s="22">
        <v>0</v>
      </c>
      <c r="AS222" s="22">
        <v>263514</v>
      </c>
      <c r="AT222" s="22">
        <v>0</v>
      </c>
      <c r="AU222" s="22">
        <v>0</v>
      </c>
      <c r="AV222" s="22">
        <v>16478</v>
      </c>
      <c r="AW222" s="22">
        <v>0</v>
      </c>
      <c r="AX222" s="22">
        <v>0</v>
      </c>
      <c r="AY222" s="22">
        <v>127</v>
      </c>
      <c r="AZ222" s="22">
        <v>0</v>
      </c>
      <c r="BA222" s="22">
        <v>0</v>
      </c>
      <c r="BB222" s="22">
        <v>200555</v>
      </c>
      <c r="BC222" s="22">
        <v>0</v>
      </c>
      <c r="BD222" s="22">
        <v>0</v>
      </c>
      <c r="BE222" s="22">
        <v>0</v>
      </c>
      <c r="BF222" s="22">
        <v>0</v>
      </c>
      <c r="BG222" s="22">
        <v>139451</v>
      </c>
      <c r="BH222" s="22">
        <v>23887</v>
      </c>
      <c r="BI222" s="22">
        <v>41436</v>
      </c>
      <c r="BJ222" s="22">
        <v>0</v>
      </c>
      <c r="BK222" s="22">
        <v>4376</v>
      </c>
      <c r="BL222" s="22">
        <v>0</v>
      </c>
      <c r="BM222" s="22">
        <v>0</v>
      </c>
      <c r="BN222" s="22">
        <v>0</v>
      </c>
      <c r="BO222" s="22">
        <v>0</v>
      </c>
      <c r="BP222" s="22">
        <v>0</v>
      </c>
      <c r="BQ222" s="22">
        <v>0</v>
      </c>
      <c r="BR222" s="22">
        <v>0</v>
      </c>
      <c r="BS222" s="22">
        <v>0</v>
      </c>
      <c r="BT222" s="22">
        <v>0</v>
      </c>
      <c r="BU222" s="22">
        <v>0</v>
      </c>
      <c r="BV222" s="22">
        <v>45425</v>
      </c>
      <c r="BW222" s="22">
        <v>2163</v>
      </c>
      <c r="BX222" s="22">
        <v>0</v>
      </c>
      <c r="BY222" s="22">
        <v>0</v>
      </c>
      <c r="BZ222" s="22">
        <v>0</v>
      </c>
      <c r="CA222" s="22">
        <v>0</v>
      </c>
      <c r="CB222" s="22">
        <v>500</v>
      </c>
      <c r="CC222" s="22">
        <v>737912</v>
      </c>
      <c r="CD222" s="22">
        <v>782000</v>
      </c>
    </row>
    <row r="223" spans="1:8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1190434</v>
      </c>
      <c r="F223" s="22">
        <v>5715</v>
      </c>
      <c r="G223" s="22">
        <v>88422</v>
      </c>
      <c r="H223" s="22">
        <v>0</v>
      </c>
      <c r="I223" s="22">
        <v>18000</v>
      </c>
      <c r="J223" s="22">
        <v>27494</v>
      </c>
      <c r="K223" s="22">
        <v>0</v>
      </c>
      <c r="L223" s="22">
        <v>8571</v>
      </c>
      <c r="M223" s="22">
        <v>925</v>
      </c>
      <c r="N223" s="22">
        <v>448</v>
      </c>
      <c r="O223" s="22">
        <v>100</v>
      </c>
      <c r="P223" s="22">
        <v>79186</v>
      </c>
      <c r="Q223" s="22">
        <v>7864</v>
      </c>
      <c r="R223" s="22">
        <v>0</v>
      </c>
      <c r="S223" s="22">
        <v>0</v>
      </c>
      <c r="T223" s="22">
        <v>0</v>
      </c>
      <c r="U223" s="22">
        <v>970202</v>
      </c>
      <c r="V223" s="22">
        <v>884361</v>
      </c>
      <c r="W223" s="22">
        <v>140739</v>
      </c>
      <c r="X223" s="22">
        <v>0</v>
      </c>
      <c r="Y223" s="22">
        <v>20385</v>
      </c>
      <c r="Z223" s="22">
        <v>0</v>
      </c>
      <c r="AA223" s="22">
        <v>0</v>
      </c>
      <c r="AB223" s="22">
        <v>0</v>
      </c>
      <c r="AC223" s="22">
        <v>7250</v>
      </c>
      <c r="AD223" s="22">
        <v>16600</v>
      </c>
      <c r="AE223" s="22">
        <v>76155</v>
      </c>
      <c r="AF223" s="22">
        <v>0</v>
      </c>
      <c r="AG223" s="22">
        <v>0</v>
      </c>
      <c r="AH223" s="22">
        <v>0</v>
      </c>
      <c r="AI223" s="22">
        <v>0</v>
      </c>
      <c r="AJ223" s="22">
        <v>732208</v>
      </c>
      <c r="AK223" s="22">
        <v>7000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4282059</v>
      </c>
      <c r="AR223" s="22">
        <v>74024</v>
      </c>
      <c r="AS223" s="22">
        <v>593842</v>
      </c>
      <c r="AT223" s="22">
        <v>0</v>
      </c>
      <c r="AU223" s="22">
        <v>13917</v>
      </c>
      <c r="AV223" s="22">
        <v>68465</v>
      </c>
      <c r="AW223" s="22">
        <v>8064</v>
      </c>
      <c r="AX223" s="22">
        <v>11297</v>
      </c>
      <c r="AY223" s="22">
        <v>6892</v>
      </c>
      <c r="AZ223" s="22">
        <v>5357</v>
      </c>
      <c r="BA223" s="22">
        <v>140806</v>
      </c>
      <c r="BB223" s="22">
        <v>484066</v>
      </c>
      <c r="BC223" s="22">
        <v>19375</v>
      </c>
      <c r="BD223" s="22">
        <v>0</v>
      </c>
      <c r="BE223" s="22">
        <v>1275</v>
      </c>
      <c r="BF223" s="22">
        <v>0</v>
      </c>
      <c r="BG223" s="22">
        <v>533927</v>
      </c>
      <c r="BH223" s="22">
        <v>74356</v>
      </c>
      <c r="BI223" s="22">
        <v>127544</v>
      </c>
      <c r="BJ223" s="22">
        <v>0</v>
      </c>
      <c r="BK223" s="22">
        <v>25481</v>
      </c>
      <c r="BL223" s="22">
        <v>0</v>
      </c>
      <c r="BM223" s="22">
        <v>455</v>
      </c>
      <c r="BN223" s="22">
        <v>51213</v>
      </c>
      <c r="BO223" s="22">
        <v>17495</v>
      </c>
      <c r="BP223" s="22">
        <v>51187</v>
      </c>
      <c r="BQ223" s="22">
        <v>114512</v>
      </c>
      <c r="BR223" s="22">
        <v>17284</v>
      </c>
      <c r="BS223" s="22">
        <v>0</v>
      </c>
      <c r="BT223" s="22">
        <v>0</v>
      </c>
      <c r="BU223" s="22">
        <v>0</v>
      </c>
      <c r="BV223" s="22">
        <v>650958</v>
      </c>
      <c r="BW223" s="22">
        <v>10850</v>
      </c>
      <c r="BX223" s="22">
        <v>0</v>
      </c>
      <c r="BY223" s="22">
        <v>0</v>
      </c>
      <c r="BZ223" s="22">
        <v>0</v>
      </c>
      <c r="CA223" s="22">
        <v>0</v>
      </c>
      <c r="CB223" s="22">
        <v>0</v>
      </c>
      <c r="CC223" s="22">
        <v>3102642</v>
      </c>
      <c r="CD223" s="22">
        <v>1179417</v>
      </c>
    </row>
    <row r="224" spans="1:8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338952</v>
      </c>
      <c r="F224" s="22">
        <v>0</v>
      </c>
      <c r="G224" s="22">
        <v>100216</v>
      </c>
      <c r="H224" s="22">
        <v>0</v>
      </c>
      <c r="I224" s="22">
        <v>0</v>
      </c>
      <c r="J224" s="22">
        <v>3262</v>
      </c>
      <c r="K224" s="22">
        <v>0</v>
      </c>
      <c r="L224" s="22">
        <v>0</v>
      </c>
      <c r="M224" s="22">
        <v>0</v>
      </c>
      <c r="N224" s="22">
        <v>0</v>
      </c>
      <c r="O224" s="22">
        <v>12000</v>
      </c>
      <c r="P224" s="22">
        <v>87216</v>
      </c>
      <c r="Q224" s="22">
        <v>0</v>
      </c>
      <c r="R224" s="22">
        <v>0</v>
      </c>
      <c r="S224" s="22">
        <v>0</v>
      </c>
      <c r="T224" s="22">
        <v>0</v>
      </c>
      <c r="U224" s="22">
        <v>97757</v>
      </c>
      <c r="V224" s="22">
        <v>13733</v>
      </c>
      <c r="W224" s="22">
        <v>21447</v>
      </c>
      <c r="X224" s="22">
        <v>0</v>
      </c>
      <c r="Y224" s="22">
        <v>0</v>
      </c>
      <c r="Z224" s="22">
        <v>0</v>
      </c>
      <c r="AA224" s="22">
        <v>80</v>
      </c>
      <c r="AB224" s="22">
        <v>0</v>
      </c>
      <c r="AC224" s="22">
        <v>80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25149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699892</v>
      </c>
      <c r="AR224" s="22">
        <v>21288</v>
      </c>
      <c r="AS224" s="22">
        <v>174136</v>
      </c>
      <c r="AT224" s="22">
        <v>0</v>
      </c>
      <c r="AU224" s="22">
        <v>0</v>
      </c>
      <c r="AV224" s="22">
        <v>18904</v>
      </c>
      <c r="AW224" s="22">
        <v>0</v>
      </c>
      <c r="AX224" s="22">
        <v>705</v>
      </c>
      <c r="AY224" s="22">
        <v>0</v>
      </c>
      <c r="AZ224" s="22">
        <v>0</v>
      </c>
      <c r="BA224" s="22">
        <v>0</v>
      </c>
      <c r="BB224" s="22">
        <v>91550</v>
      </c>
      <c r="BC224" s="22">
        <v>0</v>
      </c>
      <c r="BD224" s="22">
        <v>0</v>
      </c>
      <c r="BE224" s="22">
        <v>0</v>
      </c>
      <c r="BF224" s="22">
        <v>0</v>
      </c>
      <c r="BG224" s="22">
        <v>204479</v>
      </c>
      <c r="BH224" s="22">
        <v>8047</v>
      </c>
      <c r="BI224" s="22">
        <v>30041</v>
      </c>
      <c r="BJ224" s="22">
        <v>0</v>
      </c>
      <c r="BK224" s="22">
        <v>0</v>
      </c>
      <c r="BL224" s="22">
        <v>0</v>
      </c>
      <c r="BM224" s="22">
        <v>0</v>
      </c>
      <c r="BN224" s="22">
        <v>0</v>
      </c>
      <c r="BO224" s="22">
        <v>0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30680</v>
      </c>
      <c r="BV224" s="22">
        <v>2064</v>
      </c>
      <c r="BW224" s="22">
        <v>68920</v>
      </c>
      <c r="BX224" s="22">
        <v>0</v>
      </c>
      <c r="BY224" s="22">
        <v>0</v>
      </c>
      <c r="BZ224" s="22">
        <v>0</v>
      </c>
      <c r="CA224" s="22">
        <v>0</v>
      </c>
      <c r="CB224" s="22">
        <v>291079</v>
      </c>
      <c r="CC224" s="22">
        <v>941893</v>
      </c>
      <c r="CD224" s="22">
        <v>-242001</v>
      </c>
    </row>
    <row r="225" spans="1:8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157376</v>
      </c>
      <c r="F225" s="22">
        <v>0</v>
      </c>
      <c r="G225" s="22">
        <v>0</v>
      </c>
      <c r="H225" s="22">
        <v>106846</v>
      </c>
      <c r="I225" s="22">
        <v>0</v>
      </c>
      <c r="J225" s="22">
        <v>9100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3073</v>
      </c>
      <c r="Q225" s="22">
        <v>0</v>
      </c>
      <c r="R225" s="22">
        <v>0</v>
      </c>
      <c r="S225" s="22">
        <v>0</v>
      </c>
      <c r="T225" s="22">
        <v>0</v>
      </c>
      <c r="U225" s="22">
        <v>46104</v>
      </c>
      <c r="V225" s="22">
        <v>321246</v>
      </c>
      <c r="W225" s="22">
        <v>32311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8155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684211</v>
      </c>
      <c r="AR225" s="22">
        <v>15880</v>
      </c>
      <c r="AS225" s="22">
        <v>120555</v>
      </c>
      <c r="AT225" s="22">
        <v>0</v>
      </c>
      <c r="AU225" s="22">
        <v>0</v>
      </c>
      <c r="AV225" s="22">
        <v>28085</v>
      </c>
      <c r="AW225" s="22">
        <v>0</v>
      </c>
      <c r="AX225" s="22">
        <v>0</v>
      </c>
      <c r="AY225" s="22">
        <v>0</v>
      </c>
      <c r="AZ225" s="22">
        <v>0</v>
      </c>
      <c r="BA225" s="22">
        <v>0</v>
      </c>
      <c r="BB225" s="22">
        <v>165367</v>
      </c>
      <c r="BC225" s="22">
        <v>0</v>
      </c>
      <c r="BD225" s="22">
        <v>0</v>
      </c>
      <c r="BE225" s="22">
        <v>0</v>
      </c>
      <c r="BF225" s="22">
        <v>0</v>
      </c>
      <c r="BG225" s="22">
        <v>118014</v>
      </c>
      <c r="BH225" s="22">
        <v>78381</v>
      </c>
      <c r="BI225" s="22">
        <v>20136</v>
      </c>
      <c r="BJ225" s="22">
        <v>0</v>
      </c>
      <c r="BK225" s="22">
        <v>0</v>
      </c>
      <c r="BL225" s="22">
        <v>0</v>
      </c>
      <c r="BM225" s="22">
        <v>0</v>
      </c>
      <c r="BN225" s="22">
        <v>0</v>
      </c>
      <c r="BO225" s="22">
        <v>0</v>
      </c>
      <c r="BP225" s="22">
        <v>0</v>
      </c>
      <c r="BQ225" s="22">
        <v>0</v>
      </c>
      <c r="BR225" s="22">
        <v>0</v>
      </c>
      <c r="BS225" s="22">
        <v>0</v>
      </c>
      <c r="BT225" s="22">
        <v>946</v>
      </c>
      <c r="BU225" s="22">
        <v>0</v>
      </c>
      <c r="BV225" s="22">
        <v>74210</v>
      </c>
      <c r="BW225" s="22">
        <v>0</v>
      </c>
      <c r="BX225" s="22">
        <v>0</v>
      </c>
      <c r="BY225" s="22">
        <v>0</v>
      </c>
      <c r="BZ225" s="22">
        <v>0</v>
      </c>
      <c r="CA225" s="22">
        <v>0</v>
      </c>
      <c r="CB225" s="22">
        <v>0</v>
      </c>
      <c r="CC225" s="22">
        <v>621574</v>
      </c>
      <c r="CD225" s="22">
        <v>62637</v>
      </c>
    </row>
    <row r="226" spans="1:8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875291</v>
      </c>
      <c r="F226" s="22">
        <v>0</v>
      </c>
      <c r="G226" s="22">
        <v>39452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260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209226</v>
      </c>
      <c r="V226" s="22">
        <v>34167</v>
      </c>
      <c r="W226" s="22">
        <v>54565</v>
      </c>
      <c r="X226" s="22">
        <v>0</v>
      </c>
      <c r="Y226" s="22">
        <v>96251</v>
      </c>
      <c r="Z226" s="22">
        <v>0</v>
      </c>
      <c r="AA226" s="22">
        <v>1200</v>
      </c>
      <c r="AB226" s="22">
        <v>0</v>
      </c>
      <c r="AC226" s="22">
        <v>2307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6915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1319634</v>
      </c>
      <c r="AR226" s="22">
        <v>34791</v>
      </c>
      <c r="AS226" s="22">
        <v>272575</v>
      </c>
      <c r="AT226" s="22">
        <v>0</v>
      </c>
      <c r="AU226" s="22">
        <v>0</v>
      </c>
      <c r="AV226" s="22">
        <v>65847</v>
      </c>
      <c r="AW226" s="22">
        <v>0</v>
      </c>
      <c r="AX226" s="22">
        <v>0</v>
      </c>
      <c r="AY226" s="22">
        <v>0</v>
      </c>
      <c r="AZ226" s="22">
        <v>0</v>
      </c>
      <c r="BA226" s="22">
        <v>0</v>
      </c>
      <c r="BB226" s="22">
        <v>269624</v>
      </c>
      <c r="BC226" s="22">
        <v>0</v>
      </c>
      <c r="BD226" s="22">
        <v>0</v>
      </c>
      <c r="BE226" s="22">
        <v>0</v>
      </c>
      <c r="BF226" s="22">
        <v>0</v>
      </c>
      <c r="BG226" s="22">
        <v>267295</v>
      </c>
      <c r="BH226" s="22">
        <v>105179</v>
      </c>
      <c r="BI226" s="22">
        <v>41838</v>
      </c>
      <c r="BJ226" s="22">
        <v>0</v>
      </c>
      <c r="BK226" s="22">
        <v>94872</v>
      </c>
      <c r="BL226" s="22">
        <v>0</v>
      </c>
      <c r="BM226" s="22">
        <v>2519</v>
      </c>
      <c r="BN226" s="22">
        <v>0</v>
      </c>
      <c r="BO226" s="22">
        <v>21747</v>
      </c>
      <c r="BP226" s="22">
        <v>0</v>
      </c>
      <c r="BQ226" s="22">
        <v>0</v>
      </c>
      <c r="BR226" s="22">
        <v>0</v>
      </c>
      <c r="BS226" s="22">
        <v>0</v>
      </c>
      <c r="BT226" s="22">
        <v>0</v>
      </c>
      <c r="BU226" s="22">
        <v>0</v>
      </c>
      <c r="BV226" s="22">
        <v>12383</v>
      </c>
      <c r="BW226" s="22">
        <v>14979</v>
      </c>
      <c r="BX226" s="22">
        <v>0</v>
      </c>
      <c r="BY226" s="22">
        <v>0</v>
      </c>
      <c r="BZ226" s="22">
        <v>0</v>
      </c>
      <c r="CA226" s="22">
        <v>0</v>
      </c>
      <c r="CB226" s="22">
        <v>0</v>
      </c>
      <c r="CC226" s="22">
        <v>1203649</v>
      </c>
      <c r="CD226" s="22">
        <v>115985</v>
      </c>
    </row>
    <row r="227" spans="1:8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175433</v>
      </c>
      <c r="F227" s="22">
        <v>0</v>
      </c>
      <c r="G227" s="22">
        <v>604</v>
      </c>
      <c r="H227" s="22">
        <v>0</v>
      </c>
      <c r="I227" s="22">
        <v>0</v>
      </c>
      <c r="J227" s="22">
        <v>3600</v>
      </c>
      <c r="K227" s="22">
        <v>0</v>
      </c>
      <c r="L227" s="22">
        <v>0</v>
      </c>
      <c r="M227" s="22">
        <v>761</v>
      </c>
      <c r="N227" s="22">
        <v>0</v>
      </c>
      <c r="O227" s="22">
        <v>0</v>
      </c>
      <c r="P227" s="22">
        <v>2041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19666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36791</v>
      </c>
      <c r="AK227" s="22">
        <v>12500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251396</v>
      </c>
      <c r="AR227" s="22">
        <v>7312</v>
      </c>
      <c r="AS227" s="22">
        <v>89674</v>
      </c>
      <c r="AT227" s="22">
        <v>0</v>
      </c>
      <c r="AU227" s="22">
        <v>0</v>
      </c>
      <c r="AV227" s="22">
        <v>14855</v>
      </c>
      <c r="AW227" s="22">
        <v>0</v>
      </c>
      <c r="AX227" s="22">
        <v>3027</v>
      </c>
      <c r="AY227" s="22">
        <v>325</v>
      </c>
      <c r="AZ227" s="22">
        <v>0</v>
      </c>
      <c r="BA227" s="22">
        <v>0</v>
      </c>
      <c r="BB227" s="22">
        <v>161021</v>
      </c>
      <c r="BC227" s="22">
        <v>0</v>
      </c>
      <c r="BD227" s="22">
        <v>0</v>
      </c>
      <c r="BE227" s="22">
        <v>0</v>
      </c>
      <c r="BF227" s="22">
        <v>0</v>
      </c>
      <c r="BG227" s="22">
        <v>0</v>
      </c>
      <c r="BH227" s="22">
        <v>42879</v>
      </c>
      <c r="BI227" s="22">
        <v>11985</v>
      </c>
      <c r="BJ227" s="22">
        <v>0</v>
      </c>
      <c r="BK227" s="22">
        <v>1384</v>
      </c>
      <c r="BL227" s="22">
        <v>0</v>
      </c>
      <c r="BM227" s="22">
        <v>0</v>
      </c>
      <c r="BN227" s="22">
        <v>0</v>
      </c>
      <c r="BO227" s="22">
        <v>0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16474</v>
      </c>
      <c r="BW227" s="22">
        <v>17706</v>
      </c>
      <c r="BX227" s="22">
        <v>0</v>
      </c>
      <c r="BY227" s="22">
        <v>0</v>
      </c>
      <c r="BZ227" s="22">
        <v>0</v>
      </c>
      <c r="CA227" s="22">
        <v>0</v>
      </c>
      <c r="CB227" s="22">
        <v>0</v>
      </c>
      <c r="CC227" s="22">
        <v>366642</v>
      </c>
      <c r="CD227" s="22">
        <v>-115246</v>
      </c>
    </row>
    <row r="228" spans="1:8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255192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75528</v>
      </c>
      <c r="V228" s="22">
        <v>13246</v>
      </c>
      <c r="W228" s="22">
        <v>9549</v>
      </c>
      <c r="X228" s="22">
        <v>0</v>
      </c>
      <c r="Y228" s="22">
        <v>6465</v>
      </c>
      <c r="Z228" s="22">
        <v>0</v>
      </c>
      <c r="AA228" s="22">
        <v>1900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6375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16</v>
      </c>
      <c r="AQ228" s="22">
        <v>368271</v>
      </c>
      <c r="AR228" s="22">
        <v>7395</v>
      </c>
      <c r="AS228" s="22">
        <v>135220</v>
      </c>
      <c r="AT228" s="22">
        <v>0</v>
      </c>
      <c r="AU228" s="22">
        <v>0</v>
      </c>
      <c r="AV228" s="22">
        <v>4209</v>
      </c>
      <c r="AW228" s="22">
        <v>0</v>
      </c>
      <c r="AX228" s="22">
        <v>0</v>
      </c>
      <c r="AY228" s="22">
        <v>0</v>
      </c>
      <c r="AZ228" s="22">
        <v>0</v>
      </c>
      <c r="BA228" s="22">
        <v>0</v>
      </c>
      <c r="BB228" s="22">
        <v>107021</v>
      </c>
      <c r="BC228" s="22">
        <v>0</v>
      </c>
      <c r="BD228" s="22">
        <v>0</v>
      </c>
      <c r="BE228" s="22">
        <v>0</v>
      </c>
      <c r="BF228" s="22">
        <v>0</v>
      </c>
      <c r="BG228" s="22">
        <v>92532</v>
      </c>
      <c r="BH228" s="22">
        <v>284</v>
      </c>
      <c r="BI228" s="22">
        <v>11426</v>
      </c>
      <c r="BJ228" s="22">
        <v>0</v>
      </c>
      <c r="BK228" s="22">
        <v>5078</v>
      </c>
      <c r="BL228" s="22">
        <v>0</v>
      </c>
      <c r="BM228" s="22">
        <v>0</v>
      </c>
      <c r="BN228" s="22">
        <v>0</v>
      </c>
      <c r="BO228" s="22">
        <v>0</v>
      </c>
      <c r="BP228" s="22">
        <v>0</v>
      </c>
      <c r="BQ228" s="22">
        <v>0</v>
      </c>
      <c r="BR228" s="22">
        <v>0</v>
      </c>
      <c r="BS228" s="22">
        <v>0</v>
      </c>
      <c r="BT228" s="22">
        <v>0</v>
      </c>
      <c r="BU228" s="22">
        <v>0</v>
      </c>
      <c r="BV228" s="22">
        <v>0</v>
      </c>
      <c r="BW228" s="22">
        <v>69719</v>
      </c>
      <c r="BX228" s="22">
        <v>13132</v>
      </c>
      <c r="BY228" s="22">
        <v>0</v>
      </c>
      <c r="BZ228" s="22">
        <v>0</v>
      </c>
      <c r="CA228" s="22">
        <v>0</v>
      </c>
      <c r="CB228" s="22">
        <v>116476</v>
      </c>
      <c r="CC228" s="22">
        <v>562492</v>
      </c>
      <c r="CD228" s="22">
        <v>-194221</v>
      </c>
    </row>
    <row r="229" spans="1:8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817703</v>
      </c>
      <c r="F229" s="22">
        <v>22379</v>
      </c>
      <c r="G229" s="22">
        <v>46424</v>
      </c>
      <c r="H229" s="22">
        <v>0</v>
      </c>
      <c r="I229" s="22">
        <v>0</v>
      </c>
      <c r="J229" s="22">
        <v>19962</v>
      </c>
      <c r="K229" s="22">
        <v>0</v>
      </c>
      <c r="L229" s="22">
        <v>0</v>
      </c>
      <c r="M229" s="22">
        <v>2897</v>
      </c>
      <c r="N229" s="22">
        <v>0</v>
      </c>
      <c r="O229" s="22">
        <v>321848</v>
      </c>
      <c r="P229" s="22">
        <v>269028</v>
      </c>
      <c r="Q229" s="22">
        <v>0</v>
      </c>
      <c r="R229" s="22">
        <v>0</v>
      </c>
      <c r="S229" s="22">
        <v>0</v>
      </c>
      <c r="T229" s="22">
        <v>0</v>
      </c>
      <c r="U229" s="22">
        <v>229854</v>
      </c>
      <c r="V229" s="22">
        <v>237503</v>
      </c>
      <c r="W229" s="22">
        <v>71030</v>
      </c>
      <c r="X229" s="22">
        <v>26664</v>
      </c>
      <c r="Y229" s="22">
        <v>115590</v>
      </c>
      <c r="Z229" s="22">
        <v>0</v>
      </c>
      <c r="AA229" s="22">
        <v>3600</v>
      </c>
      <c r="AB229" s="22">
        <v>0</v>
      </c>
      <c r="AC229" s="22">
        <v>16397</v>
      </c>
      <c r="AD229" s="22">
        <v>15806</v>
      </c>
      <c r="AE229" s="22">
        <v>116425</v>
      </c>
      <c r="AF229" s="22">
        <v>12328</v>
      </c>
      <c r="AG229" s="22">
        <v>19502</v>
      </c>
      <c r="AH229" s="22">
        <v>0</v>
      </c>
      <c r="AI229" s="22">
        <v>45146</v>
      </c>
      <c r="AJ229" s="22">
        <v>15479</v>
      </c>
      <c r="AK229" s="22">
        <v>25336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2450901</v>
      </c>
      <c r="AR229" s="22">
        <v>78866</v>
      </c>
      <c r="AS229" s="22">
        <v>356050</v>
      </c>
      <c r="AT229" s="22">
        <v>0</v>
      </c>
      <c r="AU229" s="22">
        <v>0</v>
      </c>
      <c r="AV229" s="22">
        <v>68866</v>
      </c>
      <c r="AW229" s="22">
        <v>5191</v>
      </c>
      <c r="AX229" s="22">
        <v>0</v>
      </c>
      <c r="AY229" s="22">
        <v>15882</v>
      </c>
      <c r="AZ229" s="22">
        <v>0</v>
      </c>
      <c r="BA229" s="22">
        <v>166701</v>
      </c>
      <c r="BB229" s="22">
        <v>352033</v>
      </c>
      <c r="BC229" s="22">
        <v>0</v>
      </c>
      <c r="BD229" s="22">
        <v>0</v>
      </c>
      <c r="BE229" s="22">
        <v>4805</v>
      </c>
      <c r="BF229" s="22">
        <v>0</v>
      </c>
      <c r="BG229" s="22">
        <v>142396</v>
      </c>
      <c r="BH229" s="22">
        <v>74431</v>
      </c>
      <c r="BI229" s="22">
        <v>83840</v>
      </c>
      <c r="BJ229" s="22">
        <v>45691</v>
      </c>
      <c r="BK229" s="22">
        <v>125383</v>
      </c>
      <c r="BL229" s="22">
        <v>0</v>
      </c>
      <c r="BM229" s="22">
        <v>6204</v>
      </c>
      <c r="BN229" s="22">
        <v>0</v>
      </c>
      <c r="BO229" s="22">
        <v>18182</v>
      </c>
      <c r="BP229" s="22">
        <v>83144</v>
      </c>
      <c r="BQ229" s="22">
        <v>54908</v>
      </c>
      <c r="BR229" s="22">
        <v>12328</v>
      </c>
      <c r="BS229" s="22">
        <v>276</v>
      </c>
      <c r="BT229" s="22">
        <v>0</v>
      </c>
      <c r="BU229" s="22">
        <v>45145</v>
      </c>
      <c r="BV229" s="22">
        <v>175281</v>
      </c>
      <c r="BW229" s="22">
        <v>44391</v>
      </c>
      <c r="BX229" s="22">
        <v>0</v>
      </c>
      <c r="BY229" s="22">
        <v>0</v>
      </c>
      <c r="BZ229" s="22">
        <v>0</v>
      </c>
      <c r="CA229" s="22">
        <v>0</v>
      </c>
      <c r="CB229" s="22">
        <v>0</v>
      </c>
      <c r="CC229" s="22">
        <v>1959994</v>
      </c>
      <c r="CD229" s="22">
        <v>490907</v>
      </c>
    </row>
    <row r="230" spans="1:8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252766</v>
      </c>
      <c r="F230" s="22">
        <v>0</v>
      </c>
      <c r="G230" s="22">
        <v>11770</v>
      </c>
      <c r="H230" s="22">
        <v>0</v>
      </c>
      <c r="I230" s="22">
        <v>0</v>
      </c>
      <c r="J230" s="22">
        <v>24381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1687</v>
      </c>
      <c r="Q230" s="22">
        <v>0</v>
      </c>
      <c r="R230" s="22">
        <v>0</v>
      </c>
      <c r="S230" s="22">
        <v>0</v>
      </c>
      <c r="T230" s="22">
        <v>0</v>
      </c>
      <c r="U230" s="22">
        <v>303863</v>
      </c>
      <c r="V230" s="22">
        <v>28840</v>
      </c>
      <c r="W230" s="22">
        <v>37630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2000</v>
      </c>
      <c r="AF230" s="22">
        <v>0</v>
      </c>
      <c r="AG230" s="22">
        <v>0</v>
      </c>
      <c r="AH230" s="22">
        <v>0</v>
      </c>
      <c r="AI230" s="22">
        <v>0</v>
      </c>
      <c r="AJ230" s="22">
        <v>9802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672739</v>
      </c>
      <c r="AR230" s="22">
        <v>10743</v>
      </c>
      <c r="AS230" s="22">
        <v>144486</v>
      </c>
      <c r="AT230" s="22">
        <v>0</v>
      </c>
      <c r="AU230" s="22">
        <v>0</v>
      </c>
      <c r="AV230" s="22">
        <v>27022</v>
      </c>
      <c r="AW230" s="22">
        <v>0</v>
      </c>
      <c r="AX230" s="22">
        <v>0</v>
      </c>
      <c r="AY230" s="22">
        <v>0</v>
      </c>
      <c r="AZ230" s="22">
        <v>0</v>
      </c>
      <c r="BA230" s="22">
        <v>0</v>
      </c>
      <c r="BB230" s="22">
        <v>130542</v>
      </c>
      <c r="BC230" s="22">
        <v>0</v>
      </c>
      <c r="BD230" s="22">
        <v>0</v>
      </c>
      <c r="BE230" s="22">
        <v>0</v>
      </c>
      <c r="BF230" s="22">
        <v>0</v>
      </c>
      <c r="BG230" s="22">
        <v>145424</v>
      </c>
      <c r="BH230" s="22">
        <v>29976</v>
      </c>
      <c r="BI230" s="22">
        <v>18371</v>
      </c>
      <c r="BJ230" s="22">
        <v>0</v>
      </c>
      <c r="BK230" s="22">
        <v>1641</v>
      </c>
      <c r="BL230" s="22">
        <v>0</v>
      </c>
      <c r="BM230" s="22">
        <v>0</v>
      </c>
      <c r="BN230" s="22">
        <v>0</v>
      </c>
      <c r="BO230" s="22">
        <v>0</v>
      </c>
      <c r="BP230" s="22">
        <v>2020</v>
      </c>
      <c r="BQ230" s="22">
        <v>10</v>
      </c>
      <c r="BR230" s="22">
        <v>0</v>
      </c>
      <c r="BS230" s="22">
        <v>0</v>
      </c>
      <c r="BT230" s="22">
        <v>0</v>
      </c>
      <c r="BU230" s="22">
        <v>0</v>
      </c>
      <c r="BV230" s="22">
        <v>10382</v>
      </c>
      <c r="BW230" s="22">
        <v>6025</v>
      </c>
      <c r="BX230" s="22">
        <v>0</v>
      </c>
      <c r="BY230" s="22">
        <v>0</v>
      </c>
      <c r="BZ230" s="22">
        <v>0</v>
      </c>
      <c r="CA230" s="22">
        <v>0</v>
      </c>
      <c r="CB230" s="22">
        <v>0</v>
      </c>
      <c r="CC230" s="22">
        <v>526642</v>
      </c>
      <c r="CD230" s="22">
        <v>146097</v>
      </c>
    </row>
    <row r="231" spans="1:8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255356</v>
      </c>
      <c r="F231" s="22">
        <v>0</v>
      </c>
      <c r="G231" s="22">
        <v>15024</v>
      </c>
      <c r="H231" s="22">
        <v>0</v>
      </c>
      <c r="I231" s="22">
        <v>0</v>
      </c>
      <c r="J231" s="22">
        <v>1790</v>
      </c>
      <c r="K231" s="22">
        <v>0</v>
      </c>
      <c r="L231" s="22">
        <v>0</v>
      </c>
      <c r="M231" s="22">
        <v>360</v>
      </c>
      <c r="N231" s="22">
        <v>0</v>
      </c>
      <c r="O231" s="22">
        <v>0</v>
      </c>
      <c r="P231" s="22">
        <v>150</v>
      </c>
      <c r="Q231" s="22">
        <v>0</v>
      </c>
      <c r="R231" s="22">
        <v>0</v>
      </c>
      <c r="S231" s="22">
        <v>0</v>
      </c>
      <c r="T231" s="22">
        <v>0</v>
      </c>
      <c r="U231" s="22">
        <v>90707</v>
      </c>
      <c r="V231" s="22">
        <v>16418</v>
      </c>
      <c r="W231" s="22">
        <v>35973</v>
      </c>
      <c r="X231" s="22">
        <v>0</v>
      </c>
      <c r="Y231" s="22">
        <v>11625</v>
      </c>
      <c r="Z231" s="22">
        <v>0</v>
      </c>
      <c r="AA231" s="22">
        <v>2775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1100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431278</v>
      </c>
      <c r="AR231" s="22">
        <v>15836</v>
      </c>
      <c r="AS231" s="22">
        <v>119694</v>
      </c>
      <c r="AT231" s="22">
        <v>0</v>
      </c>
      <c r="AU231" s="22">
        <v>0</v>
      </c>
      <c r="AV231" s="22">
        <v>26790</v>
      </c>
      <c r="AW231" s="22">
        <v>0</v>
      </c>
      <c r="AX231" s="22">
        <v>0</v>
      </c>
      <c r="AY231" s="22">
        <v>550</v>
      </c>
      <c r="AZ231" s="22">
        <v>0</v>
      </c>
      <c r="BA231" s="22">
        <v>0</v>
      </c>
      <c r="BB231" s="22">
        <v>125541</v>
      </c>
      <c r="BC231" s="22">
        <v>0</v>
      </c>
      <c r="BD231" s="22">
        <v>0</v>
      </c>
      <c r="BE231" s="22">
        <v>0</v>
      </c>
      <c r="BF231" s="22">
        <v>0</v>
      </c>
      <c r="BG231" s="22">
        <v>114818</v>
      </c>
      <c r="BH231" s="22">
        <v>28588</v>
      </c>
      <c r="BI231" s="22">
        <v>35724</v>
      </c>
      <c r="BJ231" s="22">
        <v>0</v>
      </c>
      <c r="BK231" s="22">
        <v>11268</v>
      </c>
      <c r="BL231" s="22">
        <v>0</v>
      </c>
      <c r="BM231" s="22">
        <v>1206</v>
      </c>
      <c r="BN231" s="22">
        <v>0</v>
      </c>
      <c r="BO231" s="22">
        <v>0</v>
      </c>
      <c r="BP231" s="22">
        <v>0</v>
      </c>
      <c r="BQ231" s="22">
        <v>0</v>
      </c>
      <c r="BR231" s="22">
        <v>0</v>
      </c>
      <c r="BS231" s="22">
        <v>0</v>
      </c>
      <c r="BT231" s="22">
        <v>0</v>
      </c>
      <c r="BU231" s="22">
        <v>0</v>
      </c>
      <c r="BV231" s="22">
        <v>16479</v>
      </c>
      <c r="BW231" s="22">
        <v>37489</v>
      </c>
      <c r="BX231" s="22">
        <v>0</v>
      </c>
      <c r="BY231" s="22">
        <v>0</v>
      </c>
      <c r="BZ231" s="22">
        <v>0</v>
      </c>
      <c r="CA231" s="22">
        <v>0</v>
      </c>
      <c r="CB231" s="22">
        <v>0</v>
      </c>
      <c r="CC231" s="22">
        <v>533983</v>
      </c>
      <c r="CD231" s="22">
        <v>-102705</v>
      </c>
    </row>
    <row r="232" spans="1:8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368931</v>
      </c>
      <c r="F232" s="22">
        <v>167</v>
      </c>
      <c r="G232" s="22">
        <v>36976</v>
      </c>
      <c r="H232" s="22">
        <v>0</v>
      </c>
      <c r="I232" s="22">
        <v>0</v>
      </c>
      <c r="J232" s="22">
        <v>45419</v>
      </c>
      <c r="K232" s="22">
        <v>0</v>
      </c>
      <c r="L232" s="22">
        <v>0</v>
      </c>
      <c r="M232" s="22">
        <v>879</v>
      </c>
      <c r="N232" s="22">
        <v>0</v>
      </c>
      <c r="O232" s="22">
        <v>0</v>
      </c>
      <c r="P232" s="22">
        <v>34477</v>
      </c>
      <c r="Q232" s="22">
        <v>7164</v>
      </c>
      <c r="R232" s="22">
        <v>0</v>
      </c>
      <c r="S232" s="22">
        <v>65714</v>
      </c>
      <c r="T232" s="22">
        <v>0</v>
      </c>
      <c r="U232" s="22">
        <v>185460</v>
      </c>
      <c r="V232" s="22">
        <v>54810</v>
      </c>
      <c r="W232" s="22">
        <v>44858</v>
      </c>
      <c r="X232" s="22">
        <v>0</v>
      </c>
      <c r="Y232" s="22">
        <v>4402</v>
      </c>
      <c r="Z232" s="22">
        <v>0</v>
      </c>
      <c r="AA232" s="22">
        <v>0</v>
      </c>
      <c r="AB232" s="22">
        <v>1200</v>
      </c>
      <c r="AC232" s="22">
        <v>5676</v>
      </c>
      <c r="AD232" s="22">
        <v>0</v>
      </c>
      <c r="AE232" s="22">
        <v>40000</v>
      </c>
      <c r="AF232" s="22">
        <v>0</v>
      </c>
      <c r="AG232" s="22">
        <v>0</v>
      </c>
      <c r="AH232" s="22">
        <v>0</v>
      </c>
      <c r="AI232" s="22">
        <v>0</v>
      </c>
      <c r="AJ232" s="22">
        <v>5000</v>
      </c>
      <c r="AK232" s="22">
        <v>2690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903823</v>
      </c>
      <c r="AR232" s="22">
        <v>26658</v>
      </c>
      <c r="AS232" s="22">
        <v>129431</v>
      </c>
      <c r="AT232" s="22">
        <v>0</v>
      </c>
      <c r="AU232" s="22">
        <v>0</v>
      </c>
      <c r="AV232" s="22">
        <v>51144</v>
      </c>
      <c r="AW232" s="22">
        <v>0</v>
      </c>
      <c r="AX232" s="22">
        <v>0</v>
      </c>
      <c r="AY232" s="22">
        <v>3336</v>
      </c>
      <c r="AZ232" s="22">
        <v>0</v>
      </c>
      <c r="BA232" s="22">
        <v>0</v>
      </c>
      <c r="BB232" s="22">
        <v>295935</v>
      </c>
      <c r="BC232" s="22">
        <v>7164</v>
      </c>
      <c r="BD232" s="22">
        <v>0</v>
      </c>
      <c r="BE232" s="22">
        <v>73820</v>
      </c>
      <c r="BF232" s="22">
        <v>0</v>
      </c>
      <c r="BG232" s="22">
        <v>197118</v>
      </c>
      <c r="BH232" s="22">
        <v>69575</v>
      </c>
      <c r="BI232" s="22">
        <v>46283</v>
      </c>
      <c r="BJ232" s="22">
        <v>0</v>
      </c>
      <c r="BK232" s="22">
        <v>4402</v>
      </c>
      <c r="BL232" s="22">
        <v>0</v>
      </c>
      <c r="BM232" s="22">
        <v>0</v>
      </c>
      <c r="BN232" s="22">
        <v>2373</v>
      </c>
      <c r="BO232" s="22">
        <v>5676</v>
      </c>
      <c r="BP232" s="22">
        <v>0</v>
      </c>
      <c r="BQ232" s="22">
        <v>42176</v>
      </c>
      <c r="BR232" s="22">
        <v>0</v>
      </c>
      <c r="BS232" s="22">
        <v>0</v>
      </c>
      <c r="BT232" s="22">
        <v>0</v>
      </c>
      <c r="BU232" s="22">
        <v>0</v>
      </c>
      <c r="BV232" s="22">
        <v>36991</v>
      </c>
      <c r="BW232" s="22">
        <v>2690</v>
      </c>
      <c r="BX232" s="22">
        <v>0</v>
      </c>
      <c r="BY232" s="22">
        <v>0</v>
      </c>
      <c r="BZ232" s="22">
        <v>0</v>
      </c>
      <c r="CA232" s="22">
        <v>0</v>
      </c>
      <c r="CB232" s="22">
        <v>0</v>
      </c>
      <c r="CC232" s="22">
        <v>994772</v>
      </c>
      <c r="CD232" s="22">
        <v>-90949</v>
      </c>
    </row>
    <row r="233" spans="1:8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779270</v>
      </c>
      <c r="F233" s="22">
        <v>0</v>
      </c>
      <c r="G233" s="22">
        <v>191742</v>
      </c>
      <c r="H233" s="22">
        <v>0</v>
      </c>
      <c r="I233" s="22">
        <v>0</v>
      </c>
      <c r="J233" s="22">
        <v>10290</v>
      </c>
      <c r="K233" s="22">
        <v>0</v>
      </c>
      <c r="L233" s="22">
        <v>0</v>
      </c>
      <c r="M233" s="22">
        <v>35136</v>
      </c>
      <c r="N233" s="22">
        <v>0</v>
      </c>
      <c r="O233" s="22">
        <v>0</v>
      </c>
      <c r="P233" s="22">
        <v>402837</v>
      </c>
      <c r="Q233" s="22">
        <v>0</v>
      </c>
      <c r="R233" s="22">
        <v>0</v>
      </c>
      <c r="S233" s="22">
        <v>0</v>
      </c>
      <c r="T233" s="22">
        <v>0</v>
      </c>
      <c r="U233" s="22">
        <v>312830</v>
      </c>
      <c r="V233" s="22">
        <v>84757</v>
      </c>
      <c r="W233" s="22">
        <v>129599</v>
      </c>
      <c r="X233" s="22">
        <v>0</v>
      </c>
      <c r="Y233" s="22">
        <v>0</v>
      </c>
      <c r="Z233" s="22">
        <v>0</v>
      </c>
      <c r="AA233" s="22">
        <v>4960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76585</v>
      </c>
      <c r="AI233" s="22">
        <v>75871</v>
      </c>
      <c r="AJ233" s="22">
        <v>117404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2221281</v>
      </c>
      <c r="AR233" s="22">
        <v>24421</v>
      </c>
      <c r="AS233" s="22">
        <v>267648</v>
      </c>
      <c r="AT233" s="22">
        <v>0</v>
      </c>
      <c r="AU233" s="22">
        <v>0</v>
      </c>
      <c r="AV233" s="22">
        <v>187853</v>
      </c>
      <c r="AW233" s="22">
        <v>0</v>
      </c>
      <c r="AX233" s="22">
        <v>0</v>
      </c>
      <c r="AY233" s="22">
        <v>33000</v>
      </c>
      <c r="AZ233" s="22">
        <v>0</v>
      </c>
      <c r="BA233" s="22">
        <v>0</v>
      </c>
      <c r="BB233" s="22">
        <v>464322</v>
      </c>
      <c r="BC233" s="22">
        <v>0</v>
      </c>
      <c r="BD233" s="22">
        <v>0</v>
      </c>
      <c r="BE233" s="22">
        <v>18068</v>
      </c>
      <c r="BF233" s="22">
        <v>0</v>
      </c>
      <c r="BG233" s="22">
        <v>310561</v>
      </c>
      <c r="BH233" s="22">
        <v>168108</v>
      </c>
      <c r="BI233" s="22">
        <v>106430</v>
      </c>
      <c r="BJ233" s="22">
        <v>0</v>
      </c>
      <c r="BK233" s="22">
        <v>0</v>
      </c>
      <c r="BL233" s="22">
        <v>0</v>
      </c>
      <c r="BM233" s="22">
        <v>1758</v>
      </c>
      <c r="BN233" s="22">
        <v>0</v>
      </c>
      <c r="BO233" s="22">
        <v>0</v>
      </c>
      <c r="BP233" s="22">
        <v>0</v>
      </c>
      <c r="BQ233" s="22">
        <v>0</v>
      </c>
      <c r="BR233" s="22">
        <v>0</v>
      </c>
      <c r="BS233" s="22">
        <v>0</v>
      </c>
      <c r="BT233" s="22">
        <v>76585</v>
      </c>
      <c r="BU233" s="22">
        <v>84364</v>
      </c>
      <c r="BV233" s="22">
        <v>404719</v>
      </c>
      <c r="BW233" s="22">
        <v>11805</v>
      </c>
      <c r="BX233" s="22">
        <v>0</v>
      </c>
      <c r="BY233" s="22">
        <v>0</v>
      </c>
      <c r="BZ233" s="22">
        <v>0</v>
      </c>
      <c r="CA233" s="22">
        <v>0</v>
      </c>
      <c r="CB233" s="22">
        <v>0</v>
      </c>
      <c r="CC233" s="22">
        <v>2159642</v>
      </c>
      <c r="CD233" s="22">
        <v>61639</v>
      </c>
    </row>
    <row r="234" spans="1:8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226765</v>
      </c>
      <c r="F234" s="22">
        <v>0</v>
      </c>
      <c r="G234" s="22">
        <v>0</v>
      </c>
      <c r="H234" s="22">
        <v>0</v>
      </c>
      <c r="I234" s="22">
        <v>0</v>
      </c>
      <c r="J234" s="22">
        <v>21388</v>
      </c>
      <c r="K234" s="22">
        <v>0</v>
      </c>
      <c r="L234" s="22">
        <v>0</v>
      </c>
      <c r="M234" s="22">
        <v>45</v>
      </c>
      <c r="N234" s="22">
        <v>0</v>
      </c>
      <c r="O234" s="22">
        <v>0</v>
      </c>
      <c r="P234" s="22">
        <v>3000</v>
      </c>
      <c r="Q234" s="22">
        <v>0</v>
      </c>
      <c r="R234" s="22">
        <v>0</v>
      </c>
      <c r="S234" s="22">
        <v>0</v>
      </c>
      <c r="T234" s="22">
        <v>0</v>
      </c>
      <c r="U234" s="22">
        <v>216052</v>
      </c>
      <c r="V234" s="22">
        <v>31039</v>
      </c>
      <c r="W234" s="22">
        <v>42732</v>
      </c>
      <c r="X234" s="22">
        <v>0</v>
      </c>
      <c r="Y234" s="22">
        <v>6141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967</v>
      </c>
      <c r="AN234" s="22">
        <v>0</v>
      </c>
      <c r="AO234" s="22">
        <v>0</v>
      </c>
      <c r="AP234" s="22">
        <v>0</v>
      </c>
      <c r="AQ234" s="22">
        <v>548129</v>
      </c>
      <c r="AR234" s="22">
        <v>17754</v>
      </c>
      <c r="AS234" s="22">
        <v>138344</v>
      </c>
      <c r="AT234" s="22">
        <v>1300</v>
      </c>
      <c r="AU234" s="22">
        <v>0</v>
      </c>
      <c r="AV234" s="22">
        <v>54620</v>
      </c>
      <c r="AW234" s="22">
        <v>0</v>
      </c>
      <c r="AX234" s="22">
        <v>1286</v>
      </c>
      <c r="AY234" s="22">
        <v>3358</v>
      </c>
      <c r="AZ234" s="22">
        <v>0</v>
      </c>
      <c r="BA234" s="22">
        <v>0</v>
      </c>
      <c r="BB234" s="22">
        <v>122394</v>
      </c>
      <c r="BC234" s="22">
        <v>0</v>
      </c>
      <c r="BD234" s="22">
        <v>0</v>
      </c>
      <c r="BE234" s="22">
        <v>0</v>
      </c>
      <c r="BF234" s="22">
        <v>0</v>
      </c>
      <c r="BG234" s="22">
        <v>216704</v>
      </c>
      <c r="BH234" s="22">
        <v>25412</v>
      </c>
      <c r="BI234" s="22">
        <v>42634</v>
      </c>
      <c r="BJ234" s="22">
        <v>0</v>
      </c>
      <c r="BK234" s="22">
        <v>6482</v>
      </c>
      <c r="BL234" s="22">
        <v>0</v>
      </c>
      <c r="BM234" s="22">
        <v>0</v>
      </c>
      <c r="BN234" s="22">
        <v>0</v>
      </c>
      <c r="BO234" s="22">
        <v>7500</v>
      </c>
      <c r="BP234" s="22">
        <v>0</v>
      </c>
      <c r="BQ234" s="22">
        <v>0</v>
      </c>
      <c r="BR234" s="22">
        <v>0</v>
      </c>
      <c r="BS234" s="22">
        <v>0</v>
      </c>
      <c r="BT234" s="22">
        <v>0</v>
      </c>
      <c r="BU234" s="22">
        <v>0</v>
      </c>
      <c r="BV234" s="22">
        <v>21021</v>
      </c>
      <c r="BW234" s="22">
        <v>4600</v>
      </c>
      <c r="BX234" s="22">
        <v>0</v>
      </c>
      <c r="BY234" s="22">
        <v>0</v>
      </c>
      <c r="BZ234" s="22">
        <v>0</v>
      </c>
      <c r="CA234" s="22">
        <v>0</v>
      </c>
      <c r="CB234" s="22">
        <v>0</v>
      </c>
      <c r="CC234" s="22">
        <v>663409</v>
      </c>
      <c r="CD234" s="22">
        <v>-115280</v>
      </c>
    </row>
    <row r="235" spans="1:8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157317</v>
      </c>
      <c r="F235" s="22">
        <v>0</v>
      </c>
      <c r="G235" s="22">
        <v>33093</v>
      </c>
      <c r="H235" s="22">
        <v>0</v>
      </c>
      <c r="I235" s="22">
        <v>0</v>
      </c>
      <c r="J235" s="22">
        <v>13905</v>
      </c>
      <c r="K235" s="22">
        <v>0</v>
      </c>
      <c r="L235" s="22">
        <v>0</v>
      </c>
      <c r="M235" s="22">
        <v>293</v>
      </c>
      <c r="N235" s="22">
        <v>0</v>
      </c>
      <c r="O235" s="22">
        <v>0</v>
      </c>
      <c r="P235" s="22">
        <v>17664</v>
      </c>
      <c r="Q235" s="22">
        <v>0</v>
      </c>
      <c r="R235" s="22">
        <v>0</v>
      </c>
      <c r="S235" s="22">
        <v>0</v>
      </c>
      <c r="T235" s="22">
        <v>0</v>
      </c>
      <c r="U235" s="22">
        <v>122346</v>
      </c>
      <c r="V235" s="22">
        <v>98716</v>
      </c>
      <c r="W235" s="22">
        <v>309787</v>
      </c>
      <c r="X235" s="22">
        <v>0</v>
      </c>
      <c r="Y235" s="22">
        <v>0</v>
      </c>
      <c r="Z235" s="22">
        <v>0</v>
      </c>
      <c r="AA235" s="22">
        <v>16562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310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769993</v>
      </c>
      <c r="AR235" s="22">
        <v>6596</v>
      </c>
      <c r="AS235" s="22">
        <v>104915</v>
      </c>
      <c r="AT235" s="22">
        <v>0</v>
      </c>
      <c r="AU235" s="22">
        <v>0</v>
      </c>
      <c r="AV235" s="22">
        <v>14959</v>
      </c>
      <c r="AW235" s="22">
        <v>0</v>
      </c>
      <c r="AX235" s="22">
        <v>0</v>
      </c>
      <c r="AY235" s="22">
        <v>0</v>
      </c>
      <c r="AZ235" s="22">
        <v>0</v>
      </c>
      <c r="BA235" s="22">
        <v>0</v>
      </c>
      <c r="BB235" s="22">
        <v>48431</v>
      </c>
      <c r="BC235" s="22">
        <v>0</v>
      </c>
      <c r="BD235" s="22">
        <v>0</v>
      </c>
      <c r="BE235" s="22">
        <v>0</v>
      </c>
      <c r="BF235" s="22">
        <v>0</v>
      </c>
      <c r="BG235" s="22">
        <v>77088</v>
      </c>
      <c r="BH235" s="22">
        <v>38912</v>
      </c>
      <c r="BI235" s="22">
        <v>213798</v>
      </c>
      <c r="BJ235" s="22">
        <v>0</v>
      </c>
      <c r="BK235" s="22">
        <v>1415</v>
      </c>
      <c r="BL235" s="22">
        <v>0</v>
      </c>
      <c r="BM235" s="22">
        <v>1562</v>
      </c>
      <c r="BN235" s="22">
        <v>0</v>
      </c>
      <c r="BO235" s="22">
        <v>0</v>
      </c>
      <c r="BP235" s="22">
        <v>0</v>
      </c>
      <c r="BQ235" s="22">
        <v>987</v>
      </c>
      <c r="BR235" s="22">
        <v>0</v>
      </c>
      <c r="BS235" s="22">
        <v>0</v>
      </c>
      <c r="BT235" s="22">
        <v>0</v>
      </c>
      <c r="BU235" s="22">
        <v>0</v>
      </c>
      <c r="BV235" s="22">
        <v>2932</v>
      </c>
      <c r="BW235" s="22">
        <v>1851</v>
      </c>
      <c r="BX235" s="22">
        <v>0</v>
      </c>
      <c r="BY235" s="22">
        <v>0</v>
      </c>
      <c r="BZ235" s="22">
        <v>0</v>
      </c>
      <c r="CA235" s="22">
        <v>0</v>
      </c>
      <c r="CB235" s="22">
        <v>0</v>
      </c>
      <c r="CC235" s="22">
        <v>513446</v>
      </c>
      <c r="CD235" s="22">
        <v>256547</v>
      </c>
    </row>
    <row r="236" spans="1:8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511112</v>
      </c>
      <c r="F236" s="22">
        <v>0</v>
      </c>
      <c r="G236" s="22">
        <v>337750</v>
      </c>
      <c r="H236" s="22">
        <v>0</v>
      </c>
      <c r="I236" s="22">
        <v>0</v>
      </c>
      <c r="J236" s="22">
        <v>85039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21124</v>
      </c>
      <c r="Q236" s="22">
        <v>0</v>
      </c>
      <c r="R236" s="22">
        <v>0</v>
      </c>
      <c r="S236" s="22">
        <v>0</v>
      </c>
      <c r="T236" s="22">
        <v>0</v>
      </c>
      <c r="U236" s="22">
        <v>276283</v>
      </c>
      <c r="V236" s="22">
        <v>81782</v>
      </c>
      <c r="W236" s="22">
        <v>65551</v>
      </c>
      <c r="X236" s="22">
        <v>0</v>
      </c>
      <c r="Y236" s="22">
        <v>0</v>
      </c>
      <c r="Z236" s="22">
        <v>0</v>
      </c>
      <c r="AA236" s="22">
        <v>23779</v>
      </c>
      <c r="AB236" s="22">
        <v>0</v>
      </c>
      <c r="AC236" s="22">
        <v>0</v>
      </c>
      <c r="AD236" s="22">
        <v>0</v>
      </c>
      <c r="AE236" s="22">
        <v>4914</v>
      </c>
      <c r="AF236" s="22">
        <v>0</v>
      </c>
      <c r="AG236" s="22">
        <v>0</v>
      </c>
      <c r="AH236" s="22">
        <v>0</v>
      </c>
      <c r="AI236" s="22">
        <v>0</v>
      </c>
      <c r="AJ236" s="22">
        <v>173097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1580431</v>
      </c>
      <c r="AR236" s="22">
        <v>34457</v>
      </c>
      <c r="AS236" s="22">
        <v>417220</v>
      </c>
      <c r="AT236" s="22">
        <v>0</v>
      </c>
      <c r="AU236" s="22">
        <v>0</v>
      </c>
      <c r="AV236" s="22">
        <v>131879</v>
      </c>
      <c r="AW236" s="22">
        <v>0</v>
      </c>
      <c r="AX236" s="22">
        <v>0</v>
      </c>
      <c r="AY236" s="22">
        <v>0</v>
      </c>
      <c r="AZ236" s="22">
        <v>0</v>
      </c>
      <c r="BA236" s="22">
        <v>0</v>
      </c>
      <c r="BB236" s="22">
        <v>168384</v>
      </c>
      <c r="BC236" s="22">
        <v>0</v>
      </c>
      <c r="BD236" s="22">
        <v>0</v>
      </c>
      <c r="BE236" s="22">
        <v>2574</v>
      </c>
      <c r="BF236" s="22">
        <v>0</v>
      </c>
      <c r="BG236" s="22">
        <v>136369</v>
      </c>
      <c r="BH236" s="22">
        <v>104418</v>
      </c>
      <c r="BI236" s="22">
        <v>74870</v>
      </c>
      <c r="BJ236" s="22">
        <v>0</v>
      </c>
      <c r="BK236" s="22">
        <v>3016</v>
      </c>
      <c r="BL236" s="22">
        <v>0</v>
      </c>
      <c r="BM236" s="22">
        <v>2216</v>
      </c>
      <c r="BN236" s="22">
        <v>0</v>
      </c>
      <c r="BO236" s="22">
        <v>0</v>
      </c>
      <c r="BP236" s="22">
        <v>0</v>
      </c>
      <c r="BQ236" s="22">
        <v>1089</v>
      </c>
      <c r="BR236" s="22">
        <v>0</v>
      </c>
      <c r="BS236" s="22">
        <v>0</v>
      </c>
      <c r="BT236" s="22">
        <v>0</v>
      </c>
      <c r="BU236" s="22">
        <v>0</v>
      </c>
      <c r="BV236" s="22">
        <v>188559</v>
      </c>
      <c r="BW236" s="22">
        <v>58547</v>
      </c>
      <c r="BX236" s="22">
        <v>0</v>
      </c>
      <c r="BY236" s="22">
        <v>0</v>
      </c>
      <c r="BZ236" s="22">
        <v>0</v>
      </c>
      <c r="CA236" s="22">
        <v>0</v>
      </c>
      <c r="CB236" s="22">
        <v>0</v>
      </c>
      <c r="CC236" s="22">
        <v>1323598</v>
      </c>
      <c r="CD236" s="22">
        <v>256833</v>
      </c>
    </row>
    <row r="237" spans="1:8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247353</v>
      </c>
      <c r="F237" s="22">
        <v>0</v>
      </c>
      <c r="G237" s="22">
        <v>16365</v>
      </c>
      <c r="H237" s="22">
        <v>0</v>
      </c>
      <c r="I237" s="22">
        <v>1834</v>
      </c>
      <c r="J237" s="22">
        <v>48087</v>
      </c>
      <c r="K237" s="22">
        <v>0</v>
      </c>
      <c r="L237" s="22">
        <v>0</v>
      </c>
      <c r="M237" s="22">
        <v>744</v>
      </c>
      <c r="N237" s="22">
        <v>0</v>
      </c>
      <c r="O237" s="22">
        <v>0</v>
      </c>
      <c r="P237" s="22">
        <v>31983</v>
      </c>
      <c r="Q237" s="22">
        <v>0</v>
      </c>
      <c r="R237" s="22">
        <v>0</v>
      </c>
      <c r="S237" s="22">
        <v>0</v>
      </c>
      <c r="T237" s="22">
        <v>0</v>
      </c>
      <c r="U237" s="22">
        <v>64778</v>
      </c>
      <c r="V237" s="22">
        <v>19011</v>
      </c>
      <c r="W237" s="22">
        <v>53508</v>
      </c>
      <c r="X237" s="22">
        <v>0</v>
      </c>
      <c r="Y237" s="22">
        <v>80327</v>
      </c>
      <c r="Z237" s="22">
        <v>0</v>
      </c>
      <c r="AA237" s="22">
        <v>0</v>
      </c>
      <c r="AB237" s="22">
        <v>0</v>
      </c>
      <c r="AC237" s="22">
        <v>250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32182</v>
      </c>
      <c r="AK237" s="22">
        <v>1966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598388</v>
      </c>
      <c r="AR237" s="22">
        <v>15564</v>
      </c>
      <c r="AS237" s="22">
        <v>126343</v>
      </c>
      <c r="AT237" s="22">
        <v>0</v>
      </c>
      <c r="AU237" s="22">
        <v>0</v>
      </c>
      <c r="AV237" s="22">
        <v>48266</v>
      </c>
      <c r="AW237" s="22">
        <v>82</v>
      </c>
      <c r="AX237" s="22">
        <v>0</v>
      </c>
      <c r="AY237" s="22">
        <v>3218</v>
      </c>
      <c r="AZ237" s="22">
        <v>0</v>
      </c>
      <c r="BA237" s="22">
        <v>0</v>
      </c>
      <c r="BB237" s="22">
        <v>206442</v>
      </c>
      <c r="BC237" s="22">
        <v>0</v>
      </c>
      <c r="BD237" s="22">
        <v>0</v>
      </c>
      <c r="BE237" s="22">
        <v>0</v>
      </c>
      <c r="BF237" s="22">
        <v>0</v>
      </c>
      <c r="BG237" s="22">
        <v>49267</v>
      </c>
      <c r="BH237" s="22">
        <v>31367</v>
      </c>
      <c r="BI237" s="22">
        <v>47810</v>
      </c>
      <c r="BJ237" s="22">
        <v>0</v>
      </c>
      <c r="BK237" s="22">
        <v>96855</v>
      </c>
      <c r="BL237" s="22">
        <v>0</v>
      </c>
      <c r="BM237" s="22">
        <v>0</v>
      </c>
      <c r="BN237" s="22">
        <v>0</v>
      </c>
      <c r="BO237" s="22">
        <v>0</v>
      </c>
      <c r="BP237" s="22">
        <v>0</v>
      </c>
      <c r="BQ237" s="22">
        <v>0</v>
      </c>
      <c r="BR237" s="22">
        <v>0</v>
      </c>
      <c r="BS237" s="22">
        <v>0</v>
      </c>
      <c r="BT237" s="22">
        <v>0</v>
      </c>
      <c r="BU237" s="22">
        <v>0</v>
      </c>
      <c r="BV237" s="22">
        <v>32072</v>
      </c>
      <c r="BW237" s="22">
        <v>13075</v>
      </c>
      <c r="BX237" s="22">
        <v>0</v>
      </c>
      <c r="BY237" s="22">
        <v>0</v>
      </c>
      <c r="BZ237" s="22">
        <v>0</v>
      </c>
      <c r="CA237" s="22">
        <v>0</v>
      </c>
      <c r="CB237" s="22">
        <v>0</v>
      </c>
      <c r="CC237" s="22">
        <v>670361</v>
      </c>
      <c r="CD237" s="22">
        <v>-71973</v>
      </c>
    </row>
    <row r="238" spans="1:8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155874</v>
      </c>
      <c r="G238" s="22">
        <v>0</v>
      </c>
      <c r="H238" s="22">
        <v>8612</v>
      </c>
      <c r="I238" s="22">
        <v>0</v>
      </c>
      <c r="J238" s="22">
        <v>3189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155341</v>
      </c>
      <c r="Q238" s="22">
        <v>0</v>
      </c>
      <c r="R238" s="22">
        <v>0</v>
      </c>
      <c r="S238" s="22">
        <v>0</v>
      </c>
      <c r="T238" s="22">
        <v>0</v>
      </c>
      <c r="U238" s="22">
        <v>91839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100097</v>
      </c>
      <c r="AQ238" s="22">
        <v>514952</v>
      </c>
      <c r="AR238" s="22">
        <v>80374</v>
      </c>
      <c r="AS238" s="22">
        <v>119934</v>
      </c>
      <c r="AT238" s="22">
        <v>6956</v>
      </c>
      <c r="AU238" s="22">
        <v>0</v>
      </c>
      <c r="AV238" s="22">
        <v>30202</v>
      </c>
      <c r="AW238" s="22">
        <v>0</v>
      </c>
      <c r="AX238" s="22">
        <v>0</v>
      </c>
      <c r="AY238" s="22">
        <v>0</v>
      </c>
      <c r="AZ238" s="22">
        <v>0</v>
      </c>
      <c r="BA238" s="22">
        <v>0</v>
      </c>
      <c r="BB238" s="22">
        <v>148887</v>
      </c>
      <c r="BC238" s="22">
        <v>0</v>
      </c>
      <c r="BD238" s="22">
        <v>0</v>
      </c>
      <c r="BE238" s="22">
        <v>0</v>
      </c>
      <c r="BF238" s="22">
        <v>0</v>
      </c>
      <c r="BG238" s="22">
        <v>90247</v>
      </c>
      <c r="BH238" s="22">
        <v>0</v>
      </c>
      <c r="BI238" s="22">
        <v>0</v>
      </c>
      <c r="BJ238" s="22">
        <v>0</v>
      </c>
      <c r="BK238" s="22">
        <v>0</v>
      </c>
      <c r="BL238" s="22">
        <v>0</v>
      </c>
      <c r="BM238" s="22">
        <v>0</v>
      </c>
      <c r="BN238" s="22">
        <v>0</v>
      </c>
      <c r="BO238" s="22">
        <v>5595</v>
      </c>
      <c r="BP238" s="22">
        <v>0</v>
      </c>
      <c r="BQ238" s="22">
        <v>0</v>
      </c>
      <c r="BR238" s="22">
        <v>0</v>
      </c>
      <c r="BS238" s="22">
        <v>0</v>
      </c>
      <c r="BT238" s="22">
        <v>0</v>
      </c>
      <c r="BU238" s="22">
        <v>0</v>
      </c>
      <c r="BV238" s="22">
        <v>83147</v>
      </c>
      <c r="BW238" s="22">
        <v>0</v>
      </c>
      <c r="BX238" s="22">
        <v>0</v>
      </c>
      <c r="BY238" s="22">
        <v>0</v>
      </c>
      <c r="BZ238" s="22">
        <v>0</v>
      </c>
      <c r="CA238" s="22">
        <v>0</v>
      </c>
      <c r="CB238" s="22">
        <v>11523</v>
      </c>
      <c r="CC238" s="22">
        <v>576865</v>
      </c>
      <c r="CD238" s="22">
        <v>-61913</v>
      </c>
    </row>
    <row r="239" spans="1:8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789855</v>
      </c>
      <c r="F239" s="22">
        <v>5041</v>
      </c>
      <c r="G239" s="22">
        <v>0</v>
      </c>
      <c r="H239" s="22">
        <v>0</v>
      </c>
      <c r="I239" s="22">
        <v>0</v>
      </c>
      <c r="J239" s="22">
        <v>15110</v>
      </c>
      <c r="K239" s="22">
        <v>0</v>
      </c>
      <c r="L239" s="22">
        <v>120</v>
      </c>
      <c r="M239" s="22">
        <v>400</v>
      </c>
      <c r="N239" s="22">
        <v>0</v>
      </c>
      <c r="O239" s="22">
        <v>0</v>
      </c>
      <c r="P239" s="22">
        <v>182879</v>
      </c>
      <c r="Q239" s="22">
        <v>2672</v>
      </c>
      <c r="R239" s="22">
        <v>0</v>
      </c>
      <c r="S239" s="22">
        <v>0</v>
      </c>
      <c r="T239" s="22">
        <v>0</v>
      </c>
      <c r="U239" s="22">
        <v>4769930</v>
      </c>
      <c r="V239" s="22">
        <v>123868</v>
      </c>
      <c r="W239" s="22">
        <v>90113</v>
      </c>
      <c r="X239" s="22">
        <v>0</v>
      </c>
      <c r="Y239" s="22">
        <v>0</v>
      </c>
      <c r="Z239" s="22">
        <v>0</v>
      </c>
      <c r="AA239" s="22">
        <v>7779</v>
      </c>
      <c r="AB239" s="22">
        <v>4216</v>
      </c>
      <c r="AC239" s="22">
        <v>0</v>
      </c>
      <c r="AD239" s="22">
        <v>0</v>
      </c>
      <c r="AE239" s="22">
        <v>290893</v>
      </c>
      <c r="AF239" s="22">
        <v>0</v>
      </c>
      <c r="AG239" s="22">
        <v>0</v>
      </c>
      <c r="AH239" s="22">
        <v>16244</v>
      </c>
      <c r="AI239" s="22">
        <v>55777</v>
      </c>
      <c r="AJ239" s="22">
        <v>204445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6559342</v>
      </c>
      <c r="AR239" s="22">
        <v>17400</v>
      </c>
      <c r="AS239" s="22">
        <v>314230</v>
      </c>
      <c r="AT239" s="22">
        <v>0</v>
      </c>
      <c r="AU239" s="22">
        <v>0</v>
      </c>
      <c r="AV239" s="22">
        <v>10782</v>
      </c>
      <c r="AW239" s="22">
        <v>0</v>
      </c>
      <c r="AX239" s="22">
        <v>10877</v>
      </c>
      <c r="AY239" s="22">
        <v>0</v>
      </c>
      <c r="AZ239" s="22">
        <v>0</v>
      </c>
      <c r="BA239" s="22">
        <v>0</v>
      </c>
      <c r="BB239" s="22">
        <v>292745</v>
      </c>
      <c r="BC239" s="22">
        <v>246825</v>
      </c>
      <c r="BD239" s="22">
        <v>0</v>
      </c>
      <c r="BE239" s="22">
        <v>0</v>
      </c>
      <c r="BF239" s="22">
        <v>948</v>
      </c>
      <c r="BG239" s="22">
        <v>170000</v>
      </c>
      <c r="BH239" s="22">
        <v>50844</v>
      </c>
      <c r="BI239" s="22">
        <v>74382</v>
      </c>
      <c r="BJ239" s="22">
        <v>0</v>
      </c>
      <c r="BK239" s="22">
        <v>4158</v>
      </c>
      <c r="BL239" s="22">
        <v>0</v>
      </c>
      <c r="BM239" s="22">
        <v>20116</v>
      </c>
      <c r="BN239" s="22">
        <v>8189</v>
      </c>
      <c r="BO239" s="22">
        <v>0</v>
      </c>
      <c r="BP239" s="22">
        <v>0</v>
      </c>
      <c r="BQ239" s="22">
        <v>99694</v>
      </c>
      <c r="BR239" s="22">
        <v>0</v>
      </c>
      <c r="BS239" s="22">
        <v>0</v>
      </c>
      <c r="BT239" s="22">
        <v>20791</v>
      </c>
      <c r="BU239" s="22">
        <v>38671</v>
      </c>
      <c r="BV239" s="22">
        <v>138741</v>
      </c>
      <c r="BW239" s="22">
        <v>41129</v>
      </c>
      <c r="BX239" s="22">
        <v>0</v>
      </c>
      <c r="BY239" s="22">
        <v>0</v>
      </c>
      <c r="BZ239" s="22">
        <v>0</v>
      </c>
      <c r="CA239" s="22">
        <v>0</v>
      </c>
      <c r="CB239" s="22">
        <v>0</v>
      </c>
      <c r="CC239" s="22">
        <v>1560522</v>
      </c>
      <c r="CD239" s="22">
        <v>4998820</v>
      </c>
    </row>
    <row r="240" spans="1:8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800089</v>
      </c>
      <c r="G240" s="22">
        <v>209484</v>
      </c>
      <c r="H240" s="22">
        <v>119631</v>
      </c>
      <c r="I240" s="22">
        <v>0</v>
      </c>
      <c r="J240" s="22">
        <v>41852</v>
      </c>
      <c r="K240" s="22">
        <v>0</v>
      </c>
      <c r="L240" s="22">
        <v>0</v>
      </c>
      <c r="M240" s="22">
        <v>11605</v>
      </c>
      <c r="N240" s="22">
        <v>0</v>
      </c>
      <c r="O240" s="22">
        <v>0</v>
      </c>
      <c r="P240" s="22">
        <v>122239</v>
      </c>
      <c r="Q240" s="22">
        <v>2985</v>
      </c>
      <c r="R240" s="22">
        <v>0</v>
      </c>
      <c r="S240" s="22">
        <v>0</v>
      </c>
      <c r="T240" s="22">
        <v>0</v>
      </c>
      <c r="U240" s="22">
        <v>1100016</v>
      </c>
      <c r="V240" s="22">
        <v>67022</v>
      </c>
      <c r="W240" s="22">
        <v>177688</v>
      </c>
      <c r="X240" s="22">
        <v>0</v>
      </c>
      <c r="Y240" s="22">
        <v>84405</v>
      </c>
      <c r="Z240" s="22">
        <v>0</v>
      </c>
      <c r="AA240" s="22">
        <v>2000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75605</v>
      </c>
      <c r="AH240" s="22">
        <v>0</v>
      </c>
      <c r="AI240" s="22">
        <v>0</v>
      </c>
      <c r="AJ240" s="22">
        <v>136764</v>
      </c>
      <c r="AK240" s="22">
        <v>0</v>
      </c>
      <c r="AL240" s="22">
        <v>0</v>
      </c>
      <c r="AM240" s="22">
        <v>0</v>
      </c>
      <c r="AN240" s="22">
        <v>625551</v>
      </c>
      <c r="AO240" s="22">
        <v>0</v>
      </c>
      <c r="AP240" s="22">
        <v>0</v>
      </c>
      <c r="AQ240" s="22">
        <v>3576936</v>
      </c>
      <c r="AR240" s="22">
        <v>65633</v>
      </c>
      <c r="AS240" s="22">
        <v>378620</v>
      </c>
      <c r="AT240" s="22">
        <v>9735</v>
      </c>
      <c r="AU240" s="22">
        <v>0</v>
      </c>
      <c r="AV240" s="22">
        <v>68436</v>
      </c>
      <c r="AW240" s="22">
        <v>0</v>
      </c>
      <c r="AX240" s="22">
        <v>5354</v>
      </c>
      <c r="AY240" s="22">
        <v>10469</v>
      </c>
      <c r="AZ240" s="22">
        <v>8002</v>
      </c>
      <c r="BA240" s="22">
        <v>0</v>
      </c>
      <c r="BB240" s="22">
        <v>389548</v>
      </c>
      <c r="BC240" s="22">
        <v>10552</v>
      </c>
      <c r="BD240" s="22">
        <v>0</v>
      </c>
      <c r="BE240" s="22">
        <v>0</v>
      </c>
      <c r="BF240" s="22">
        <v>180083</v>
      </c>
      <c r="BG240" s="22">
        <v>206119</v>
      </c>
      <c r="BH240" s="22">
        <v>67906</v>
      </c>
      <c r="BI240" s="22">
        <v>150497</v>
      </c>
      <c r="BJ240" s="22">
        <v>147978</v>
      </c>
      <c r="BK240" s="22">
        <v>149166</v>
      </c>
      <c r="BL240" s="22">
        <v>0</v>
      </c>
      <c r="BM240" s="22">
        <v>16629</v>
      </c>
      <c r="BN240" s="22">
        <v>5876</v>
      </c>
      <c r="BO240" s="22">
        <v>1745</v>
      </c>
      <c r="BP240" s="22">
        <v>0</v>
      </c>
      <c r="BQ240" s="22">
        <v>39656</v>
      </c>
      <c r="BR240" s="22">
        <v>0</v>
      </c>
      <c r="BS240" s="22">
        <v>82825</v>
      </c>
      <c r="BT240" s="22">
        <v>12301</v>
      </c>
      <c r="BU240" s="22">
        <v>0</v>
      </c>
      <c r="BV240" s="22">
        <v>270834</v>
      </c>
      <c r="BW240" s="22">
        <v>63858</v>
      </c>
      <c r="BX240" s="22">
        <v>0</v>
      </c>
      <c r="BY240" s="22">
        <v>164930</v>
      </c>
      <c r="BZ240" s="22">
        <v>417721</v>
      </c>
      <c r="CA240" s="22">
        <v>0</v>
      </c>
      <c r="CB240" s="22">
        <v>0</v>
      </c>
      <c r="CC240" s="22">
        <v>2924473</v>
      </c>
      <c r="CD240" s="22">
        <v>652463</v>
      </c>
    </row>
    <row r="241" spans="1:8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222801</v>
      </c>
      <c r="F241" s="22">
        <v>0</v>
      </c>
      <c r="G241" s="22">
        <v>14958</v>
      </c>
      <c r="H241" s="22">
        <v>0</v>
      </c>
      <c r="I241" s="22">
        <v>0</v>
      </c>
      <c r="J241" s="22">
        <v>19279</v>
      </c>
      <c r="K241" s="22">
        <v>0</v>
      </c>
      <c r="L241" s="22">
        <v>0</v>
      </c>
      <c r="M241" s="22">
        <v>817</v>
      </c>
      <c r="N241" s="22">
        <v>0</v>
      </c>
      <c r="O241" s="22">
        <v>0</v>
      </c>
      <c r="P241" s="22">
        <v>195</v>
      </c>
      <c r="Q241" s="22">
        <v>0</v>
      </c>
      <c r="R241" s="22">
        <v>0</v>
      </c>
      <c r="S241" s="22">
        <v>0</v>
      </c>
      <c r="T241" s="22">
        <v>0</v>
      </c>
      <c r="U241" s="22">
        <v>100048</v>
      </c>
      <c r="V241" s="22">
        <v>19787</v>
      </c>
      <c r="W241" s="22">
        <v>315424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23401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716710</v>
      </c>
      <c r="AR241" s="22">
        <v>10016</v>
      </c>
      <c r="AS241" s="22">
        <v>81753</v>
      </c>
      <c r="AT241" s="22">
        <v>0</v>
      </c>
      <c r="AU241" s="22">
        <v>0</v>
      </c>
      <c r="AV241" s="22">
        <v>21435</v>
      </c>
      <c r="AW241" s="22">
        <v>0</v>
      </c>
      <c r="AX241" s="22">
        <v>0</v>
      </c>
      <c r="AY241" s="22">
        <v>0</v>
      </c>
      <c r="AZ241" s="22">
        <v>0</v>
      </c>
      <c r="BA241" s="22">
        <v>0</v>
      </c>
      <c r="BB241" s="22">
        <v>98384</v>
      </c>
      <c r="BC241" s="22">
        <v>0</v>
      </c>
      <c r="BD241" s="22">
        <v>0</v>
      </c>
      <c r="BE241" s="22">
        <v>0</v>
      </c>
      <c r="BF241" s="22">
        <v>0</v>
      </c>
      <c r="BG241" s="22">
        <v>95042</v>
      </c>
      <c r="BH241" s="22">
        <v>83623</v>
      </c>
      <c r="BI241" s="22">
        <v>221429</v>
      </c>
      <c r="BJ241" s="22">
        <v>0</v>
      </c>
      <c r="BK241" s="22">
        <v>1316</v>
      </c>
      <c r="BL241" s="22">
        <v>0</v>
      </c>
      <c r="BM241" s="22">
        <v>0</v>
      </c>
      <c r="BN241" s="22">
        <v>0</v>
      </c>
      <c r="BO241" s="22">
        <v>0</v>
      </c>
      <c r="BP241" s="22">
        <v>0</v>
      </c>
      <c r="BQ241" s="22">
        <v>2908</v>
      </c>
      <c r="BR241" s="22">
        <v>0</v>
      </c>
      <c r="BS241" s="22">
        <v>0</v>
      </c>
      <c r="BT241" s="22">
        <v>0</v>
      </c>
      <c r="BU241" s="22">
        <v>0</v>
      </c>
      <c r="BV241" s="22">
        <v>23347</v>
      </c>
      <c r="BW241" s="22">
        <v>0</v>
      </c>
      <c r="BX241" s="22">
        <v>0</v>
      </c>
      <c r="BY241" s="22">
        <v>0</v>
      </c>
      <c r="BZ241" s="22">
        <v>0</v>
      </c>
      <c r="CA241" s="22">
        <v>0</v>
      </c>
      <c r="CB241" s="22">
        <v>0</v>
      </c>
      <c r="CC241" s="22">
        <v>639253</v>
      </c>
      <c r="CD241" s="22">
        <v>77457</v>
      </c>
    </row>
    <row r="242" spans="1:8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316429</v>
      </c>
      <c r="F242" s="22">
        <v>0</v>
      </c>
      <c r="G242" s="22">
        <v>6543</v>
      </c>
      <c r="H242" s="22">
        <v>0</v>
      </c>
      <c r="I242" s="22">
        <v>0</v>
      </c>
      <c r="J242" s="22">
        <v>15392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57842</v>
      </c>
      <c r="Q242" s="22">
        <v>4588</v>
      </c>
      <c r="R242" s="22">
        <v>0</v>
      </c>
      <c r="S242" s="22">
        <v>0</v>
      </c>
      <c r="T242" s="22">
        <v>0</v>
      </c>
      <c r="U242" s="22">
        <v>221248</v>
      </c>
      <c r="V242" s="22">
        <v>33226</v>
      </c>
      <c r="W242" s="22">
        <v>42663</v>
      </c>
      <c r="X242" s="22">
        <v>0</v>
      </c>
      <c r="Y242" s="22">
        <v>2650</v>
      </c>
      <c r="Z242" s="22">
        <v>0</v>
      </c>
      <c r="AA242" s="22">
        <v>0</v>
      </c>
      <c r="AB242" s="22">
        <v>960</v>
      </c>
      <c r="AC242" s="22">
        <v>0</v>
      </c>
      <c r="AD242" s="22">
        <v>4656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24483</v>
      </c>
      <c r="AK242" s="22">
        <v>18428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749108</v>
      </c>
      <c r="AR242" s="22">
        <v>11107</v>
      </c>
      <c r="AS242" s="22">
        <v>144242</v>
      </c>
      <c r="AT242" s="22">
        <v>0</v>
      </c>
      <c r="AU242" s="22">
        <v>0</v>
      </c>
      <c r="AV242" s="22">
        <v>16014</v>
      </c>
      <c r="AW242" s="22">
        <v>0</v>
      </c>
      <c r="AX242" s="22">
        <v>0</v>
      </c>
      <c r="AY242" s="22">
        <v>0</v>
      </c>
      <c r="AZ242" s="22">
        <v>0</v>
      </c>
      <c r="BA242" s="22">
        <v>0</v>
      </c>
      <c r="BB242" s="22">
        <v>248649</v>
      </c>
      <c r="BC242" s="22">
        <v>4588</v>
      </c>
      <c r="BD242" s="22">
        <v>0</v>
      </c>
      <c r="BE242" s="22">
        <v>10510</v>
      </c>
      <c r="BF242" s="22">
        <v>0</v>
      </c>
      <c r="BG242" s="22">
        <v>188191</v>
      </c>
      <c r="BH242" s="22">
        <v>59458</v>
      </c>
      <c r="BI242" s="22">
        <v>38521</v>
      </c>
      <c r="BJ242" s="22">
        <v>0</v>
      </c>
      <c r="BK242" s="22">
        <v>3182</v>
      </c>
      <c r="BL242" s="22">
        <v>0</v>
      </c>
      <c r="BM242" s="22">
        <v>0</v>
      </c>
      <c r="BN242" s="22">
        <v>1639</v>
      </c>
      <c r="BO242" s="22">
        <v>0</v>
      </c>
      <c r="BP242" s="22">
        <v>8848</v>
      </c>
      <c r="BQ242" s="22">
        <v>0</v>
      </c>
      <c r="BR242" s="22">
        <v>0</v>
      </c>
      <c r="BS242" s="22">
        <v>0</v>
      </c>
      <c r="BT242" s="22">
        <v>0</v>
      </c>
      <c r="BU242" s="22">
        <v>0</v>
      </c>
      <c r="BV242" s="22">
        <v>64885</v>
      </c>
      <c r="BW242" s="22">
        <v>43506</v>
      </c>
      <c r="BX242" s="22">
        <v>0</v>
      </c>
      <c r="BY242" s="22">
        <v>0</v>
      </c>
      <c r="BZ242" s="22">
        <v>0</v>
      </c>
      <c r="CA242" s="22">
        <v>0</v>
      </c>
      <c r="CB242" s="22">
        <v>0</v>
      </c>
      <c r="CC242" s="22">
        <v>843340</v>
      </c>
      <c r="CD242" s="22">
        <v>-94232</v>
      </c>
    </row>
    <row r="243" spans="1:8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482653</v>
      </c>
      <c r="F243" s="22">
        <v>0</v>
      </c>
      <c r="G243" s="22">
        <v>65067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16800</v>
      </c>
      <c r="N243" s="22">
        <v>0</v>
      </c>
      <c r="O243" s="22">
        <v>0</v>
      </c>
      <c r="P243" s="22">
        <v>240994</v>
      </c>
      <c r="Q243" s="22">
        <v>0</v>
      </c>
      <c r="R243" s="22">
        <v>0</v>
      </c>
      <c r="S243" s="22">
        <v>0</v>
      </c>
      <c r="T243" s="22">
        <v>0</v>
      </c>
      <c r="U243" s="22">
        <v>118578</v>
      </c>
      <c r="V243" s="22">
        <v>62693</v>
      </c>
      <c r="W243" s="22">
        <v>64812</v>
      </c>
      <c r="X243" s="22">
        <v>0</v>
      </c>
      <c r="Y243" s="22">
        <v>14306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19349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1085252</v>
      </c>
      <c r="AR243" s="22">
        <v>22102</v>
      </c>
      <c r="AS243" s="22">
        <v>209654</v>
      </c>
      <c r="AT243" s="22">
        <v>0</v>
      </c>
      <c r="AU243" s="22">
        <v>0</v>
      </c>
      <c r="AV243" s="22">
        <v>1479</v>
      </c>
      <c r="AW243" s="22">
        <v>0</v>
      </c>
      <c r="AX243" s="22">
        <v>0</v>
      </c>
      <c r="AY243" s="22">
        <v>17200</v>
      </c>
      <c r="AZ243" s="22">
        <v>0</v>
      </c>
      <c r="BA243" s="22">
        <v>0</v>
      </c>
      <c r="BB243" s="22">
        <v>283319</v>
      </c>
      <c r="BC243" s="22">
        <v>0</v>
      </c>
      <c r="BD243" s="22">
        <v>0</v>
      </c>
      <c r="BE243" s="22">
        <v>0</v>
      </c>
      <c r="BF243" s="22">
        <v>0</v>
      </c>
      <c r="BG243" s="22">
        <v>191752</v>
      </c>
      <c r="BH243" s="22">
        <v>87177</v>
      </c>
      <c r="BI243" s="22">
        <v>55390</v>
      </c>
      <c r="BJ243" s="22">
        <v>0</v>
      </c>
      <c r="BK243" s="22">
        <v>15831</v>
      </c>
      <c r="BL243" s="22">
        <v>0</v>
      </c>
      <c r="BM243" s="22">
        <v>0</v>
      </c>
      <c r="BN243" s="22">
        <v>0</v>
      </c>
      <c r="BO243" s="22">
        <v>0</v>
      </c>
      <c r="BP243" s="22">
        <v>0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132890</v>
      </c>
      <c r="BW243" s="22">
        <v>0</v>
      </c>
      <c r="BX243" s="22">
        <v>0</v>
      </c>
      <c r="BY243" s="22">
        <v>0</v>
      </c>
      <c r="BZ243" s="22">
        <v>0</v>
      </c>
      <c r="CA243" s="22">
        <v>0</v>
      </c>
      <c r="CB243" s="22">
        <v>0</v>
      </c>
      <c r="CC243" s="22">
        <v>1016794</v>
      </c>
      <c r="CD243" s="22">
        <v>68458</v>
      </c>
    </row>
    <row r="244" spans="1:8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221342</v>
      </c>
      <c r="F244" s="22">
        <v>0</v>
      </c>
      <c r="G244" s="22">
        <v>130255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160</v>
      </c>
      <c r="N244" s="22">
        <v>0</v>
      </c>
      <c r="O244" s="22">
        <v>0</v>
      </c>
      <c r="P244" s="22">
        <v>227564</v>
      </c>
      <c r="Q244" s="22">
        <v>0</v>
      </c>
      <c r="R244" s="22">
        <v>0</v>
      </c>
      <c r="S244" s="22">
        <v>0</v>
      </c>
      <c r="T244" s="22">
        <v>0</v>
      </c>
      <c r="U244" s="22">
        <v>187776</v>
      </c>
      <c r="V244" s="22">
        <v>245530</v>
      </c>
      <c r="W244" s="22">
        <v>11678</v>
      </c>
      <c r="X244" s="22">
        <v>0</v>
      </c>
      <c r="Y244" s="22">
        <v>0</v>
      </c>
      <c r="Z244" s="22">
        <v>0</v>
      </c>
      <c r="AA244" s="22">
        <v>700</v>
      </c>
      <c r="AB244" s="22">
        <v>0</v>
      </c>
      <c r="AC244" s="22">
        <v>0</v>
      </c>
      <c r="AD244" s="22">
        <v>0</v>
      </c>
      <c r="AE244" s="22">
        <v>360</v>
      </c>
      <c r="AF244" s="22">
        <v>0</v>
      </c>
      <c r="AG244" s="22">
        <v>0</v>
      </c>
      <c r="AH244" s="22">
        <v>0</v>
      </c>
      <c r="AI244" s="22">
        <v>0</v>
      </c>
      <c r="AJ244" s="22">
        <v>45119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1070484</v>
      </c>
      <c r="AR244" s="22">
        <v>0</v>
      </c>
      <c r="AS244" s="22">
        <v>266436</v>
      </c>
      <c r="AT244" s="22">
        <v>0</v>
      </c>
      <c r="AU244" s="22">
        <v>0</v>
      </c>
      <c r="AV244" s="22">
        <v>12463</v>
      </c>
      <c r="AW244" s="22">
        <v>0</v>
      </c>
      <c r="AX244" s="22">
        <v>0</v>
      </c>
      <c r="AY244" s="22">
        <v>0</v>
      </c>
      <c r="AZ244" s="22">
        <v>0</v>
      </c>
      <c r="BA244" s="22">
        <v>16441</v>
      </c>
      <c r="BB244" s="22">
        <v>43111</v>
      </c>
      <c r="BC244" s="22">
        <v>0</v>
      </c>
      <c r="BD244" s="22">
        <v>0</v>
      </c>
      <c r="BE244" s="22">
        <v>0</v>
      </c>
      <c r="BF244" s="22">
        <v>0</v>
      </c>
      <c r="BG244" s="22">
        <v>90186</v>
      </c>
      <c r="BH244" s="22">
        <v>5755</v>
      </c>
      <c r="BI244" s="22">
        <v>12279</v>
      </c>
      <c r="BJ244" s="22">
        <v>0</v>
      </c>
      <c r="BK244" s="22">
        <v>0</v>
      </c>
      <c r="BL244" s="22">
        <v>0</v>
      </c>
      <c r="BM244" s="22">
        <v>3550</v>
      </c>
      <c r="BN244" s="22">
        <v>0</v>
      </c>
      <c r="BO244" s="22">
        <v>0</v>
      </c>
      <c r="BP244" s="22">
        <v>0</v>
      </c>
      <c r="BQ244" s="22">
        <v>4716</v>
      </c>
      <c r="BR244" s="22">
        <v>0</v>
      </c>
      <c r="BS244" s="22">
        <v>0</v>
      </c>
      <c r="BT244" s="22">
        <v>0</v>
      </c>
      <c r="BU244" s="22">
        <v>0</v>
      </c>
      <c r="BV244" s="22">
        <v>22158</v>
      </c>
      <c r="BW244" s="22">
        <v>27841</v>
      </c>
      <c r="BX244" s="22">
        <v>0</v>
      </c>
      <c r="BY244" s="22">
        <v>39241</v>
      </c>
      <c r="BZ244" s="22">
        <v>0</v>
      </c>
      <c r="CA244" s="22">
        <v>0</v>
      </c>
      <c r="CB244" s="22">
        <v>217025</v>
      </c>
      <c r="CC244" s="22">
        <v>761202</v>
      </c>
      <c r="CD244" s="22">
        <v>309282</v>
      </c>
    </row>
    <row r="245" spans="1:8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67257</v>
      </c>
      <c r="F245" s="22">
        <v>0</v>
      </c>
      <c r="G245" s="22">
        <v>12691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6900</v>
      </c>
      <c r="Q245" s="22">
        <v>0</v>
      </c>
      <c r="R245" s="22">
        <v>0</v>
      </c>
      <c r="S245" s="22">
        <v>0</v>
      </c>
      <c r="T245" s="22">
        <v>0</v>
      </c>
      <c r="U245" s="22">
        <v>58707</v>
      </c>
      <c r="V245" s="22">
        <v>4480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71</v>
      </c>
      <c r="AF245" s="22">
        <v>0</v>
      </c>
      <c r="AG245" s="22">
        <v>0</v>
      </c>
      <c r="AH245" s="22">
        <v>0</v>
      </c>
      <c r="AI245" s="22">
        <v>0</v>
      </c>
      <c r="AJ245" s="22">
        <v>16684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166790</v>
      </c>
      <c r="AR245" s="22">
        <v>3100</v>
      </c>
      <c r="AS245" s="22">
        <v>58604</v>
      </c>
      <c r="AT245" s="22">
        <v>0</v>
      </c>
      <c r="AU245" s="22">
        <v>0</v>
      </c>
      <c r="AV245" s="22">
        <v>7804</v>
      </c>
      <c r="AW245" s="22">
        <v>0</v>
      </c>
      <c r="AX245" s="22">
        <v>0</v>
      </c>
      <c r="AY245" s="22">
        <v>0</v>
      </c>
      <c r="AZ245" s="22">
        <v>0</v>
      </c>
      <c r="BA245" s="22">
        <v>0</v>
      </c>
      <c r="BB245" s="22">
        <v>43936</v>
      </c>
      <c r="BC245" s="22">
        <v>0</v>
      </c>
      <c r="BD245" s="22">
        <v>0</v>
      </c>
      <c r="BE245" s="22">
        <v>0</v>
      </c>
      <c r="BF245" s="22">
        <v>0</v>
      </c>
      <c r="BG245" s="22">
        <v>15200</v>
      </c>
      <c r="BH245" s="22">
        <v>35979</v>
      </c>
      <c r="BI245" s="22">
        <v>0</v>
      </c>
      <c r="BJ245" s="22">
        <v>0</v>
      </c>
      <c r="BK245" s="22">
        <v>0</v>
      </c>
      <c r="BL245" s="22">
        <v>0</v>
      </c>
      <c r="BM245" s="22">
        <v>0</v>
      </c>
      <c r="BN245" s="22">
        <v>0</v>
      </c>
      <c r="BO245" s="22">
        <v>0</v>
      </c>
      <c r="BP245" s="22">
        <v>0</v>
      </c>
      <c r="BQ245" s="22">
        <v>0</v>
      </c>
      <c r="BR245" s="22">
        <v>0</v>
      </c>
      <c r="BS245" s="22">
        <v>0</v>
      </c>
      <c r="BT245" s="22">
        <v>0</v>
      </c>
      <c r="BU245" s="22">
        <v>0</v>
      </c>
      <c r="BV245" s="22">
        <v>2048</v>
      </c>
      <c r="BW245" s="22">
        <v>0</v>
      </c>
      <c r="BX245" s="22">
        <v>0</v>
      </c>
      <c r="BY245" s="22">
        <v>0</v>
      </c>
      <c r="BZ245" s="22">
        <v>0</v>
      </c>
      <c r="CA245" s="22">
        <v>0</v>
      </c>
      <c r="CB245" s="22">
        <v>0</v>
      </c>
      <c r="CC245" s="22">
        <v>166671</v>
      </c>
      <c r="CD245" s="22">
        <v>119</v>
      </c>
    </row>
    <row r="246" spans="1:8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87725</v>
      </c>
      <c r="F246" s="22">
        <v>0</v>
      </c>
      <c r="G246" s="22">
        <v>37840</v>
      </c>
      <c r="H246" s="22">
        <v>0</v>
      </c>
      <c r="I246" s="22">
        <v>0</v>
      </c>
      <c r="J246" s="22">
        <v>36380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37635</v>
      </c>
      <c r="Q246" s="22">
        <v>0</v>
      </c>
      <c r="R246" s="22">
        <v>0</v>
      </c>
      <c r="S246" s="22">
        <v>0</v>
      </c>
      <c r="T246" s="22">
        <v>0</v>
      </c>
      <c r="U246" s="22">
        <v>83794</v>
      </c>
      <c r="V246" s="22">
        <v>15317</v>
      </c>
      <c r="W246" s="22">
        <v>15174</v>
      </c>
      <c r="X246" s="22">
        <v>0</v>
      </c>
      <c r="Y246" s="22">
        <v>4140</v>
      </c>
      <c r="Z246" s="22">
        <v>0</v>
      </c>
      <c r="AA246" s="22">
        <v>1200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47887</v>
      </c>
      <c r="AK246" s="22">
        <v>5000</v>
      </c>
      <c r="AL246" s="22">
        <v>0</v>
      </c>
      <c r="AM246" s="22">
        <v>0</v>
      </c>
      <c r="AN246" s="22">
        <v>71398</v>
      </c>
      <c r="AO246" s="22">
        <v>0</v>
      </c>
      <c r="AP246" s="22">
        <v>0</v>
      </c>
      <c r="AQ246" s="22">
        <v>443490</v>
      </c>
      <c r="AR246" s="22">
        <v>11099</v>
      </c>
      <c r="AS246" s="22">
        <v>93058</v>
      </c>
      <c r="AT246" s="22">
        <v>0</v>
      </c>
      <c r="AU246" s="22">
        <v>0</v>
      </c>
      <c r="AV246" s="22">
        <v>43562</v>
      </c>
      <c r="AW246" s="22">
        <v>0</v>
      </c>
      <c r="AX246" s="22">
        <v>0</v>
      </c>
      <c r="AY246" s="22">
        <v>0</v>
      </c>
      <c r="AZ246" s="22">
        <v>0</v>
      </c>
      <c r="BA246" s="22">
        <v>0</v>
      </c>
      <c r="BB246" s="22">
        <v>72438</v>
      </c>
      <c r="BC246" s="22">
        <v>0</v>
      </c>
      <c r="BD246" s="22">
        <v>0</v>
      </c>
      <c r="BE246" s="22">
        <v>0</v>
      </c>
      <c r="BF246" s="22">
        <v>0</v>
      </c>
      <c r="BG246" s="22">
        <v>69523</v>
      </c>
      <c r="BH246" s="22">
        <v>20795</v>
      </c>
      <c r="BI246" s="22">
        <v>7440</v>
      </c>
      <c r="BJ246" s="22">
        <v>0</v>
      </c>
      <c r="BK246" s="22">
        <v>6860</v>
      </c>
      <c r="BL246" s="22">
        <v>0</v>
      </c>
      <c r="BM246" s="22">
        <v>2549</v>
      </c>
      <c r="BN246" s="22">
        <v>0</v>
      </c>
      <c r="BO246" s="22">
        <v>0</v>
      </c>
      <c r="BP246" s="22">
        <v>0</v>
      </c>
      <c r="BQ246" s="22">
        <v>620</v>
      </c>
      <c r="BR246" s="22">
        <v>0</v>
      </c>
      <c r="BS246" s="22">
        <v>0</v>
      </c>
      <c r="BT246" s="22">
        <v>0</v>
      </c>
      <c r="BU246" s="22">
        <v>0</v>
      </c>
      <c r="BV246" s="22">
        <v>49599</v>
      </c>
      <c r="BW246" s="22">
        <v>0</v>
      </c>
      <c r="BX246" s="22">
        <v>0</v>
      </c>
      <c r="BY246" s="22">
        <v>0</v>
      </c>
      <c r="BZ246" s="22">
        <v>50115</v>
      </c>
      <c r="CA246" s="22">
        <v>0</v>
      </c>
      <c r="CB246" s="22">
        <v>0</v>
      </c>
      <c r="CC246" s="22">
        <v>427658</v>
      </c>
      <c r="CD246" s="22">
        <v>15832</v>
      </c>
    </row>
    <row r="247" spans="1:8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419588</v>
      </c>
      <c r="F247" s="22">
        <v>0</v>
      </c>
      <c r="G247" s="22">
        <v>18634</v>
      </c>
      <c r="H247" s="22">
        <v>0</v>
      </c>
      <c r="I247" s="22">
        <v>0</v>
      </c>
      <c r="J247" s="22">
        <v>16113</v>
      </c>
      <c r="K247" s="22">
        <v>0</v>
      </c>
      <c r="L247" s="22">
        <v>0</v>
      </c>
      <c r="M247" s="22">
        <v>2716</v>
      </c>
      <c r="N247" s="22">
        <v>0</v>
      </c>
      <c r="O247" s="22">
        <v>0</v>
      </c>
      <c r="P247" s="22">
        <v>255857</v>
      </c>
      <c r="Q247" s="22">
        <v>0</v>
      </c>
      <c r="R247" s="22">
        <v>0</v>
      </c>
      <c r="S247" s="22">
        <v>0</v>
      </c>
      <c r="T247" s="22">
        <v>0</v>
      </c>
      <c r="U247" s="22">
        <v>124706</v>
      </c>
      <c r="V247" s="22">
        <v>25310</v>
      </c>
      <c r="W247" s="22">
        <v>61233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657</v>
      </c>
      <c r="AE247" s="22">
        <v>47000</v>
      </c>
      <c r="AF247" s="22">
        <v>0</v>
      </c>
      <c r="AG247" s="22">
        <v>0</v>
      </c>
      <c r="AH247" s="22">
        <v>0</v>
      </c>
      <c r="AI247" s="22">
        <v>0</v>
      </c>
      <c r="AJ247" s="22">
        <v>32079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1003893</v>
      </c>
      <c r="AR247" s="22">
        <v>31836</v>
      </c>
      <c r="AS247" s="22">
        <v>152086</v>
      </c>
      <c r="AT247" s="22">
        <v>0</v>
      </c>
      <c r="AU247" s="22">
        <v>0</v>
      </c>
      <c r="AV247" s="22">
        <v>39786</v>
      </c>
      <c r="AW247" s="22">
        <v>500</v>
      </c>
      <c r="AX247" s="22">
        <v>0</v>
      </c>
      <c r="AY247" s="22">
        <v>6573</v>
      </c>
      <c r="AZ247" s="22">
        <v>0</v>
      </c>
      <c r="BA247" s="22">
        <v>0</v>
      </c>
      <c r="BB247" s="22">
        <v>297117</v>
      </c>
      <c r="BC247" s="22">
        <v>0</v>
      </c>
      <c r="BD247" s="22">
        <v>0</v>
      </c>
      <c r="BE247" s="22">
        <v>0</v>
      </c>
      <c r="BF247" s="22">
        <v>0</v>
      </c>
      <c r="BG247" s="22">
        <v>164264</v>
      </c>
      <c r="BH247" s="22">
        <v>74254</v>
      </c>
      <c r="BI247" s="22">
        <v>73107</v>
      </c>
      <c r="BJ247" s="22">
        <v>0</v>
      </c>
      <c r="BK247" s="22">
        <v>2867</v>
      </c>
      <c r="BL247" s="22">
        <v>0</v>
      </c>
      <c r="BM247" s="22">
        <v>0</v>
      </c>
      <c r="BN247" s="22">
        <v>0</v>
      </c>
      <c r="BO247" s="22">
        <v>0</v>
      </c>
      <c r="BP247" s="22">
        <v>1211</v>
      </c>
      <c r="BQ247" s="22">
        <v>32209</v>
      </c>
      <c r="BR247" s="22">
        <v>0</v>
      </c>
      <c r="BS247" s="22">
        <v>0</v>
      </c>
      <c r="BT247" s="22">
        <v>0</v>
      </c>
      <c r="BU247" s="22">
        <v>0</v>
      </c>
      <c r="BV247" s="22">
        <v>50217</v>
      </c>
      <c r="BW247" s="22">
        <v>12201</v>
      </c>
      <c r="BX247" s="22">
        <v>0</v>
      </c>
      <c r="BY247" s="22">
        <v>0</v>
      </c>
      <c r="BZ247" s="22">
        <v>0</v>
      </c>
      <c r="CA247" s="22">
        <v>0</v>
      </c>
      <c r="CB247" s="22">
        <v>0</v>
      </c>
      <c r="CC247" s="22">
        <v>938228</v>
      </c>
      <c r="CD247" s="22">
        <v>65665</v>
      </c>
    </row>
    <row r="248" spans="1:8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240232</v>
      </c>
      <c r="F248" s="22">
        <v>0</v>
      </c>
      <c r="G248" s="22">
        <v>4031</v>
      </c>
      <c r="H248" s="22">
        <v>0</v>
      </c>
      <c r="I248" s="22">
        <v>0</v>
      </c>
      <c r="J248" s="22">
        <v>29815</v>
      </c>
      <c r="K248" s="22">
        <v>0</v>
      </c>
      <c r="L248" s="22">
        <v>0</v>
      </c>
      <c r="M248" s="22">
        <v>670</v>
      </c>
      <c r="N248" s="22">
        <v>0</v>
      </c>
      <c r="O248" s="22">
        <v>0</v>
      </c>
      <c r="P248" s="22">
        <v>191315</v>
      </c>
      <c r="Q248" s="22">
        <v>0</v>
      </c>
      <c r="R248" s="22">
        <v>0</v>
      </c>
      <c r="S248" s="22">
        <v>0</v>
      </c>
      <c r="T248" s="22">
        <v>0</v>
      </c>
      <c r="U248" s="22">
        <v>54995</v>
      </c>
      <c r="V248" s="22">
        <v>124137</v>
      </c>
      <c r="W248" s="22">
        <v>24081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1005</v>
      </c>
      <c r="AD248" s="22">
        <v>0</v>
      </c>
      <c r="AE248" s="22">
        <v>2</v>
      </c>
      <c r="AF248" s="22">
        <v>0</v>
      </c>
      <c r="AG248" s="22">
        <v>0</v>
      </c>
      <c r="AH248" s="22">
        <v>0</v>
      </c>
      <c r="AI248" s="22">
        <v>0</v>
      </c>
      <c r="AJ248" s="22">
        <v>21295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691578</v>
      </c>
      <c r="AR248" s="22">
        <v>9410</v>
      </c>
      <c r="AS248" s="22">
        <v>93071</v>
      </c>
      <c r="AT248" s="22">
        <v>0</v>
      </c>
      <c r="AU248" s="22">
        <v>0</v>
      </c>
      <c r="AV248" s="22">
        <v>37183</v>
      </c>
      <c r="AW248" s="22">
        <v>0</v>
      </c>
      <c r="AX248" s="22">
        <v>160</v>
      </c>
      <c r="AY248" s="22">
        <v>7192</v>
      </c>
      <c r="AZ248" s="22">
        <v>0</v>
      </c>
      <c r="BA248" s="22">
        <v>0</v>
      </c>
      <c r="BB248" s="22">
        <v>137179</v>
      </c>
      <c r="BC248" s="22">
        <v>0</v>
      </c>
      <c r="BD248" s="22">
        <v>0</v>
      </c>
      <c r="BE248" s="22">
        <v>0</v>
      </c>
      <c r="BF248" s="22">
        <v>0</v>
      </c>
      <c r="BG248" s="22">
        <v>93760</v>
      </c>
      <c r="BH248" s="22">
        <v>34482</v>
      </c>
      <c r="BI248" s="22">
        <v>23238</v>
      </c>
      <c r="BJ248" s="22">
        <v>0</v>
      </c>
      <c r="BK248" s="22">
        <v>1814</v>
      </c>
      <c r="BL248" s="22">
        <v>0</v>
      </c>
      <c r="BM248" s="22">
        <v>0</v>
      </c>
      <c r="BN248" s="22">
        <v>0</v>
      </c>
      <c r="BO248" s="22">
        <v>1428</v>
      </c>
      <c r="BP248" s="22">
        <v>0</v>
      </c>
      <c r="BQ248" s="22">
        <v>0</v>
      </c>
      <c r="BR248" s="22">
        <v>0</v>
      </c>
      <c r="BS248" s="22">
        <v>0</v>
      </c>
      <c r="BT248" s="22">
        <v>0</v>
      </c>
      <c r="BU248" s="22">
        <v>0</v>
      </c>
      <c r="BV248" s="22">
        <v>31620</v>
      </c>
      <c r="BW248" s="22">
        <v>4227</v>
      </c>
      <c r="BX248" s="22">
        <v>0</v>
      </c>
      <c r="BY248" s="22">
        <v>0</v>
      </c>
      <c r="BZ248" s="22">
        <v>0</v>
      </c>
      <c r="CA248" s="22">
        <v>0</v>
      </c>
      <c r="CB248" s="22">
        <v>0</v>
      </c>
      <c r="CC248" s="22">
        <v>474764</v>
      </c>
      <c r="CD248" s="22">
        <v>216814</v>
      </c>
    </row>
    <row r="249" spans="1:8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126748</v>
      </c>
      <c r="F249" s="22">
        <v>0</v>
      </c>
      <c r="G249" s="22">
        <v>62804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409</v>
      </c>
      <c r="N249" s="22">
        <v>0</v>
      </c>
      <c r="O249" s="22">
        <v>0</v>
      </c>
      <c r="P249" s="22">
        <v>122398</v>
      </c>
      <c r="Q249" s="22">
        <v>0</v>
      </c>
      <c r="R249" s="22">
        <v>0</v>
      </c>
      <c r="S249" s="22">
        <v>0</v>
      </c>
      <c r="T249" s="22">
        <v>0</v>
      </c>
      <c r="U249" s="22">
        <v>83312</v>
      </c>
      <c r="V249" s="22">
        <v>34168</v>
      </c>
      <c r="W249" s="22">
        <v>7663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1045</v>
      </c>
      <c r="AI249" s="22">
        <v>0</v>
      </c>
      <c r="AJ249" s="22">
        <v>18519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457066</v>
      </c>
      <c r="AR249" s="22">
        <v>0</v>
      </c>
      <c r="AS249" s="22">
        <v>150846</v>
      </c>
      <c r="AT249" s="22">
        <v>0</v>
      </c>
      <c r="AU249" s="22">
        <v>0</v>
      </c>
      <c r="AV249" s="22">
        <v>9908</v>
      </c>
      <c r="AW249" s="22">
        <v>0</v>
      </c>
      <c r="AX249" s="22">
        <v>465</v>
      </c>
      <c r="AY249" s="22">
        <v>0</v>
      </c>
      <c r="AZ249" s="22">
        <v>0</v>
      </c>
      <c r="BA249" s="22">
        <v>0</v>
      </c>
      <c r="BB249" s="22">
        <v>23707</v>
      </c>
      <c r="BC249" s="22">
        <v>0</v>
      </c>
      <c r="BD249" s="22">
        <v>0</v>
      </c>
      <c r="BE249" s="22">
        <v>0</v>
      </c>
      <c r="BF249" s="22">
        <v>0</v>
      </c>
      <c r="BG249" s="22">
        <v>65756</v>
      </c>
      <c r="BH249" s="22">
        <v>3722</v>
      </c>
      <c r="BI249" s="22">
        <v>8188</v>
      </c>
      <c r="BJ249" s="22">
        <v>0</v>
      </c>
      <c r="BK249" s="22">
        <v>0</v>
      </c>
      <c r="BL249" s="22">
        <v>0</v>
      </c>
      <c r="BM249" s="22">
        <v>0</v>
      </c>
      <c r="BN249" s="22">
        <v>0</v>
      </c>
      <c r="BO249" s="22">
        <v>0</v>
      </c>
      <c r="BP249" s="22">
        <v>0</v>
      </c>
      <c r="BQ249" s="22">
        <v>0</v>
      </c>
      <c r="BR249" s="22">
        <v>0</v>
      </c>
      <c r="BS249" s="22">
        <v>0</v>
      </c>
      <c r="BT249" s="22">
        <v>3020</v>
      </c>
      <c r="BU249" s="22">
        <v>1500</v>
      </c>
      <c r="BV249" s="22">
        <v>9951</v>
      </c>
      <c r="BW249" s="22">
        <v>1789</v>
      </c>
      <c r="BX249" s="22">
        <v>0</v>
      </c>
      <c r="BY249" s="22">
        <v>730</v>
      </c>
      <c r="BZ249" s="22">
        <v>0</v>
      </c>
      <c r="CA249" s="22">
        <v>0</v>
      </c>
      <c r="CB249" s="22">
        <v>95786</v>
      </c>
      <c r="CC249" s="22">
        <v>375368</v>
      </c>
      <c r="CD249" s="22">
        <v>81698</v>
      </c>
    </row>
    <row r="250" spans="1:8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546610</v>
      </c>
      <c r="F250" s="22">
        <v>0</v>
      </c>
      <c r="G250" s="22">
        <v>113153</v>
      </c>
      <c r="H250" s="22">
        <v>0</v>
      </c>
      <c r="I250" s="22">
        <v>0</v>
      </c>
      <c r="J250" s="22">
        <v>6024</v>
      </c>
      <c r="K250" s="22">
        <v>0</v>
      </c>
      <c r="L250" s="22">
        <v>0</v>
      </c>
      <c r="M250" s="22">
        <v>2790</v>
      </c>
      <c r="N250" s="22">
        <v>0</v>
      </c>
      <c r="O250" s="22">
        <v>0</v>
      </c>
      <c r="P250" s="22">
        <v>5369</v>
      </c>
      <c r="Q250" s="22">
        <v>0</v>
      </c>
      <c r="R250" s="22">
        <v>0</v>
      </c>
      <c r="S250" s="22">
        <v>0</v>
      </c>
      <c r="T250" s="22">
        <v>0</v>
      </c>
      <c r="U250" s="22">
        <v>151376</v>
      </c>
      <c r="V250" s="22">
        <v>32444</v>
      </c>
      <c r="W250" s="22">
        <v>55218</v>
      </c>
      <c r="X250" s="22">
        <v>0</v>
      </c>
      <c r="Y250" s="22">
        <v>14030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602770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16782</v>
      </c>
      <c r="AQ250" s="22">
        <v>1546566</v>
      </c>
      <c r="AR250" s="22">
        <v>12290</v>
      </c>
      <c r="AS250" s="22">
        <v>257309</v>
      </c>
      <c r="AT250" s="22">
        <v>0</v>
      </c>
      <c r="AU250" s="22">
        <v>0</v>
      </c>
      <c r="AV250" s="22">
        <v>0</v>
      </c>
      <c r="AW250" s="22">
        <v>0</v>
      </c>
      <c r="AX250" s="22">
        <v>0</v>
      </c>
      <c r="AY250" s="22">
        <v>29852</v>
      </c>
      <c r="AZ250" s="22">
        <v>0</v>
      </c>
      <c r="BA250" s="22">
        <v>0</v>
      </c>
      <c r="BB250" s="22">
        <v>189225</v>
      </c>
      <c r="BC250" s="22">
        <v>0</v>
      </c>
      <c r="BD250" s="22">
        <v>0</v>
      </c>
      <c r="BE250" s="22">
        <v>0</v>
      </c>
      <c r="BF250" s="22">
        <v>0</v>
      </c>
      <c r="BG250" s="22">
        <v>526642</v>
      </c>
      <c r="BH250" s="22">
        <v>53456</v>
      </c>
      <c r="BI250" s="22">
        <v>51516</v>
      </c>
      <c r="BJ250" s="22">
        <v>0</v>
      </c>
      <c r="BK250" s="22">
        <v>0</v>
      </c>
      <c r="BL250" s="22">
        <v>0</v>
      </c>
      <c r="BM250" s="22">
        <v>0</v>
      </c>
      <c r="BN250" s="22">
        <v>0</v>
      </c>
      <c r="BO250" s="22">
        <v>0</v>
      </c>
      <c r="BP250" s="22">
        <v>0</v>
      </c>
      <c r="BQ250" s="22">
        <v>22948</v>
      </c>
      <c r="BR250" s="22">
        <v>0</v>
      </c>
      <c r="BS250" s="22">
        <v>0</v>
      </c>
      <c r="BT250" s="22">
        <v>0</v>
      </c>
      <c r="BU250" s="22">
        <v>0</v>
      </c>
      <c r="BV250" s="22">
        <v>346865</v>
      </c>
      <c r="BW250" s="22">
        <v>24755</v>
      </c>
      <c r="BX250" s="22">
        <v>0</v>
      </c>
      <c r="BY250" s="22">
        <v>0</v>
      </c>
      <c r="BZ250" s="22">
        <v>0</v>
      </c>
      <c r="CA250" s="22">
        <v>0</v>
      </c>
      <c r="CB250" s="22">
        <v>0</v>
      </c>
      <c r="CC250" s="22">
        <v>1514858</v>
      </c>
      <c r="CD250" s="22">
        <v>31708</v>
      </c>
    </row>
    <row r="251" spans="1:8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641640</v>
      </c>
      <c r="F251" s="22">
        <v>0</v>
      </c>
      <c r="G251" s="22">
        <v>20558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3704</v>
      </c>
      <c r="N251" s="22">
        <v>0</v>
      </c>
      <c r="O251" s="22">
        <v>0</v>
      </c>
      <c r="P251" s="22">
        <v>10398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52417</v>
      </c>
      <c r="W251" s="22">
        <v>29990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42122</v>
      </c>
      <c r="AK251" s="22">
        <v>32122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832951</v>
      </c>
      <c r="AR251" s="22">
        <v>22169</v>
      </c>
      <c r="AS251" s="22">
        <v>315277</v>
      </c>
      <c r="AT251" s="22">
        <v>0</v>
      </c>
      <c r="AU251" s="22">
        <v>0</v>
      </c>
      <c r="AV251" s="22">
        <v>42672</v>
      </c>
      <c r="AW251" s="22">
        <v>0</v>
      </c>
      <c r="AX251" s="22">
        <v>0</v>
      </c>
      <c r="AY251" s="22">
        <v>10090</v>
      </c>
      <c r="AZ251" s="22">
        <v>0</v>
      </c>
      <c r="BA251" s="22">
        <v>0</v>
      </c>
      <c r="BB251" s="22">
        <v>227389</v>
      </c>
      <c r="BC251" s="22">
        <v>0</v>
      </c>
      <c r="BD251" s="22">
        <v>0</v>
      </c>
      <c r="BE251" s="22">
        <v>0</v>
      </c>
      <c r="BF251" s="22">
        <v>0</v>
      </c>
      <c r="BG251" s="22">
        <v>0</v>
      </c>
      <c r="BH251" s="22">
        <v>78875</v>
      </c>
      <c r="BI251" s="22">
        <v>20278</v>
      </c>
      <c r="BJ251" s="22">
        <v>0</v>
      </c>
      <c r="BK251" s="22">
        <v>3500</v>
      </c>
      <c r="BL251" s="22">
        <v>0</v>
      </c>
      <c r="BM251" s="22">
        <v>0</v>
      </c>
      <c r="BN251" s="22">
        <v>1727</v>
      </c>
      <c r="BO251" s="22">
        <v>0</v>
      </c>
      <c r="BP251" s="22">
        <v>0</v>
      </c>
      <c r="BQ251" s="22">
        <v>0</v>
      </c>
      <c r="BR251" s="22">
        <v>0</v>
      </c>
      <c r="BS251" s="22">
        <v>0</v>
      </c>
      <c r="BT251" s="22">
        <v>0</v>
      </c>
      <c r="BU251" s="22">
        <v>0</v>
      </c>
      <c r="BV251" s="22">
        <v>40277</v>
      </c>
      <c r="BW251" s="22">
        <v>61771</v>
      </c>
      <c r="BX251" s="22">
        <v>0</v>
      </c>
      <c r="BY251" s="22">
        <v>0</v>
      </c>
      <c r="BZ251" s="22">
        <v>0</v>
      </c>
      <c r="CA251" s="22">
        <v>0</v>
      </c>
      <c r="CB251" s="22">
        <v>0</v>
      </c>
      <c r="CC251" s="22">
        <v>824025</v>
      </c>
      <c r="CD251" s="22">
        <v>8926</v>
      </c>
    </row>
    <row r="252" spans="1:8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246912</v>
      </c>
      <c r="F252" s="22">
        <v>0</v>
      </c>
      <c r="G252" s="22">
        <v>6147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47373</v>
      </c>
      <c r="Q252" s="22">
        <v>0</v>
      </c>
      <c r="R252" s="22">
        <v>0</v>
      </c>
      <c r="S252" s="22">
        <v>0</v>
      </c>
      <c r="T252" s="22">
        <v>0</v>
      </c>
      <c r="U252" s="22">
        <v>102633</v>
      </c>
      <c r="V252" s="22">
        <v>47120</v>
      </c>
      <c r="W252" s="22">
        <v>29405</v>
      </c>
      <c r="X252" s="22">
        <v>0</v>
      </c>
      <c r="Y252" s="22">
        <v>0</v>
      </c>
      <c r="Z252" s="22">
        <v>0</v>
      </c>
      <c r="AA252" s="22">
        <v>1205</v>
      </c>
      <c r="AB252" s="22">
        <v>0</v>
      </c>
      <c r="AC252" s="22">
        <v>0</v>
      </c>
      <c r="AD252" s="22">
        <v>0</v>
      </c>
      <c r="AE252" s="22">
        <v>250</v>
      </c>
      <c r="AF252" s="22">
        <v>0</v>
      </c>
      <c r="AG252" s="22">
        <v>0</v>
      </c>
      <c r="AH252" s="22">
        <v>0</v>
      </c>
      <c r="AI252" s="22">
        <v>0</v>
      </c>
      <c r="AJ252" s="22">
        <v>236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481281</v>
      </c>
      <c r="AR252" s="22">
        <v>8678</v>
      </c>
      <c r="AS252" s="22">
        <v>109960</v>
      </c>
      <c r="AT252" s="22">
        <v>0</v>
      </c>
      <c r="AU252" s="22">
        <v>0</v>
      </c>
      <c r="AV252" s="22">
        <v>33874</v>
      </c>
      <c r="AW252" s="22">
        <v>0</v>
      </c>
      <c r="AX252" s="22">
        <v>0</v>
      </c>
      <c r="AY252" s="22">
        <v>463</v>
      </c>
      <c r="AZ252" s="22">
        <v>0</v>
      </c>
      <c r="BA252" s="22">
        <v>0</v>
      </c>
      <c r="BB252" s="22">
        <v>140006</v>
      </c>
      <c r="BC252" s="22">
        <v>0</v>
      </c>
      <c r="BD252" s="22">
        <v>0</v>
      </c>
      <c r="BE252" s="22">
        <v>0</v>
      </c>
      <c r="BF252" s="22">
        <v>0</v>
      </c>
      <c r="BG252" s="22">
        <v>119747</v>
      </c>
      <c r="BH252" s="22">
        <v>61886</v>
      </c>
      <c r="BI252" s="22">
        <v>27664</v>
      </c>
      <c r="BJ252" s="22">
        <v>0</v>
      </c>
      <c r="BK252" s="22">
        <v>2138</v>
      </c>
      <c r="BL252" s="22">
        <v>0</v>
      </c>
      <c r="BM252" s="22">
        <v>70</v>
      </c>
      <c r="BN252" s="22">
        <v>0</v>
      </c>
      <c r="BO252" s="22">
        <v>0</v>
      </c>
      <c r="BP252" s="22">
        <v>0</v>
      </c>
      <c r="BQ252" s="22">
        <v>681</v>
      </c>
      <c r="BR252" s="22">
        <v>0</v>
      </c>
      <c r="BS252" s="22">
        <v>0</v>
      </c>
      <c r="BT252" s="22">
        <v>0</v>
      </c>
      <c r="BU252" s="22">
        <v>0</v>
      </c>
      <c r="BV252" s="22">
        <v>17084</v>
      </c>
      <c r="BW252" s="22">
        <v>6706</v>
      </c>
      <c r="BX252" s="22">
        <v>0</v>
      </c>
      <c r="BY252" s="22">
        <v>0</v>
      </c>
      <c r="BZ252" s="22">
        <v>0</v>
      </c>
      <c r="CA252" s="22">
        <v>0</v>
      </c>
      <c r="CB252" s="22">
        <v>0</v>
      </c>
      <c r="CC252" s="22">
        <v>528957</v>
      </c>
      <c r="CD252" s="22">
        <v>-47676</v>
      </c>
    </row>
    <row r="253" spans="1:8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227166</v>
      </c>
      <c r="F253" s="22">
        <v>0</v>
      </c>
      <c r="G253" s="22">
        <v>43005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250</v>
      </c>
      <c r="N253" s="22">
        <v>0</v>
      </c>
      <c r="O253" s="22">
        <v>0</v>
      </c>
      <c r="P253" s="22">
        <v>364367</v>
      </c>
      <c r="Q253" s="22">
        <v>0</v>
      </c>
      <c r="R253" s="22">
        <v>0</v>
      </c>
      <c r="S253" s="22">
        <v>0</v>
      </c>
      <c r="T253" s="22">
        <v>0</v>
      </c>
      <c r="U253" s="22">
        <v>234008</v>
      </c>
      <c r="V253" s="22">
        <v>249494</v>
      </c>
      <c r="W253" s="22">
        <v>30161</v>
      </c>
      <c r="X253" s="22">
        <v>0</v>
      </c>
      <c r="Y253" s="22">
        <v>0</v>
      </c>
      <c r="Z253" s="22">
        <v>0</v>
      </c>
      <c r="AA253" s="22">
        <v>5819</v>
      </c>
      <c r="AB253" s="22">
        <v>0</v>
      </c>
      <c r="AC253" s="22">
        <v>325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4950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1159545</v>
      </c>
      <c r="AR253" s="22">
        <v>18119</v>
      </c>
      <c r="AS253" s="22">
        <v>113304</v>
      </c>
      <c r="AT253" s="22">
        <v>0</v>
      </c>
      <c r="AU253" s="22">
        <v>0</v>
      </c>
      <c r="AV253" s="22">
        <v>9325</v>
      </c>
      <c r="AW253" s="22">
        <v>0</v>
      </c>
      <c r="AX253" s="22">
        <v>1805</v>
      </c>
      <c r="AY253" s="22">
        <v>0</v>
      </c>
      <c r="AZ253" s="22">
        <v>0</v>
      </c>
      <c r="BA253" s="22">
        <v>16742</v>
      </c>
      <c r="BB253" s="22">
        <v>163720</v>
      </c>
      <c r="BC253" s="22">
        <v>0</v>
      </c>
      <c r="BD253" s="22">
        <v>0</v>
      </c>
      <c r="BE253" s="22">
        <v>0</v>
      </c>
      <c r="BF253" s="22">
        <v>0</v>
      </c>
      <c r="BG253" s="22">
        <v>94453</v>
      </c>
      <c r="BH253" s="22">
        <v>31543</v>
      </c>
      <c r="BI253" s="22">
        <v>24312</v>
      </c>
      <c r="BJ253" s="22">
        <v>0</v>
      </c>
      <c r="BK253" s="22">
        <v>1316</v>
      </c>
      <c r="BL253" s="22">
        <v>0</v>
      </c>
      <c r="BM253" s="22">
        <v>2762</v>
      </c>
      <c r="BN253" s="22">
        <v>0</v>
      </c>
      <c r="BO253" s="22">
        <v>2695</v>
      </c>
      <c r="BP253" s="22">
        <v>0</v>
      </c>
      <c r="BQ253" s="22">
        <v>0</v>
      </c>
      <c r="BR253" s="22">
        <v>0</v>
      </c>
      <c r="BS253" s="22">
        <v>0</v>
      </c>
      <c r="BT253" s="22">
        <v>0</v>
      </c>
      <c r="BU253" s="22">
        <v>0</v>
      </c>
      <c r="BV253" s="22">
        <v>0</v>
      </c>
      <c r="BW253" s="22">
        <v>9020</v>
      </c>
      <c r="BX253" s="22">
        <v>0</v>
      </c>
      <c r="BY253" s="22">
        <v>71662</v>
      </c>
      <c r="BZ253" s="22">
        <v>0</v>
      </c>
      <c r="CA253" s="22">
        <v>0</v>
      </c>
      <c r="CB253" s="22">
        <v>0</v>
      </c>
      <c r="CC253" s="22">
        <v>560778</v>
      </c>
      <c r="CD253" s="22">
        <v>598767</v>
      </c>
    </row>
    <row r="254" spans="1:8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950035</v>
      </c>
      <c r="H254" s="22">
        <v>90989</v>
      </c>
      <c r="I254" s="22">
        <v>0</v>
      </c>
      <c r="J254" s="22">
        <v>95486</v>
      </c>
      <c r="K254" s="22">
        <v>0</v>
      </c>
      <c r="L254" s="22">
        <v>0</v>
      </c>
      <c r="M254" s="22">
        <v>8403</v>
      </c>
      <c r="N254" s="22">
        <v>0</v>
      </c>
      <c r="O254" s="22">
        <v>0</v>
      </c>
      <c r="P254" s="22">
        <v>14657</v>
      </c>
      <c r="Q254" s="22">
        <v>0</v>
      </c>
      <c r="R254" s="22">
        <v>0</v>
      </c>
      <c r="S254" s="22">
        <v>0</v>
      </c>
      <c r="T254" s="22">
        <v>0</v>
      </c>
      <c r="U254" s="22">
        <v>22075</v>
      </c>
      <c r="V254" s="22">
        <v>118227</v>
      </c>
      <c r="W254" s="22">
        <v>149531</v>
      </c>
      <c r="X254" s="22">
        <v>0</v>
      </c>
      <c r="Y254" s="22">
        <v>0</v>
      </c>
      <c r="Z254" s="22">
        <v>0</v>
      </c>
      <c r="AA254" s="22">
        <v>6249</v>
      </c>
      <c r="AB254" s="22">
        <v>0</v>
      </c>
      <c r="AC254" s="22">
        <v>387</v>
      </c>
      <c r="AD254" s="22">
        <v>0</v>
      </c>
      <c r="AE254" s="22">
        <v>0</v>
      </c>
      <c r="AF254" s="22">
        <v>0</v>
      </c>
      <c r="AG254" s="22">
        <v>21300</v>
      </c>
      <c r="AH254" s="22">
        <v>0</v>
      </c>
      <c r="AI254" s="22">
        <v>0</v>
      </c>
      <c r="AJ254" s="22">
        <v>26156</v>
      </c>
      <c r="AK254" s="22">
        <v>49135</v>
      </c>
      <c r="AL254" s="22">
        <v>0</v>
      </c>
      <c r="AM254" s="22">
        <v>65354</v>
      </c>
      <c r="AN254" s="22">
        <v>0</v>
      </c>
      <c r="AO254" s="22">
        <v>0</v>
      </c>
      <c r="AP254" s="22">
        <v>0</v>
      </c>
      <c r="AQ254" s="22">
        <v>1617984</v>
      </c>
      <c r="AR254" s="22">
        <v>8129</v>
      </c>
      <c r="AS254" s="22">
        <v>258591</v>
      </c>
      <c r="AT254" s="22">
        <v>0</v>
      </c>
      <c r="AU254" s="22">
        <v>0</v>
      </c>
      <c r="AV254" s="22">
        <v>92607</v>
      </c>
      <c r="AW254" s="22">
        <v>0</v>
      </c>
      <c r="AX254" s="22">
        <v>6640</v>
      </c>
      <c r="AY254" s="22">
        <v>31532</v>
      </c>
      <c r="AZ254" s="22">
        <v>0</v>
      </c>
      <c r="BA254" s="22">
        <v>0</v>
      </c>
      <c r="BB254" s="22">
        <v>602029</v>
      </c>
      <c r="BC254" s="22">
        <v>0</v>
      </c>
      <c r="BD254" s="22">
        <v>0</v>
      </c>
      <c r="BE254" s="22">
        <v>0</v>
      </c>
      <c r="BF254" s="22">
        <v>0</v>
      </c>
      <c r="BG254" s="22">
        <v>68202</v>
      </c>
      <c r="BH254" s="22">
        <v>111209</v>
      </c>
      <c r="BI254" s="22">
        <v>105734</v>
      </c>
      <c r="BJ254" s="22">
        <v>0</v>
      </c>
      <c r="BK254" s="22">
        <v>67288</v>
      </c>
      <c r="BL254" s="22">
        <v>0</v>
      </c>
      <c r="BM254" s="22">
        <v>4722</v>
      </c>
      <c r="BN254" s="22">
        <v>7489</v>
      </c>
      <c r="BO254" s="22">
        <v>200</v>
      </c>
      <c r="BP254" s="22">
        <v>0</v>
      </c>
      <c r="BQ254" s="22">
        <v>0</v>
      </c>
      <c r="BR254" s="22">
        <v>0</v>
      </c>
      <c r="BS254" s="22">
        <v>0</v>
      </c>
      <c r="BT254" s="22">
        <v>0</v>
      </c>
      <c r="BU254" s="22">
        <v>0</v>
      </c>
      <c r="BV254" s="22">
        <v>67590</v>
      </c>
      <c r="BW254" s="22">
        <v>52636</v>
      </c>
      <c r="BX254" s="22">
        <v>0</v>
      </c>
      <c r="BY254" s="22">
        <v>19131</v>
      </c>
      <c r="BZ254" s="22">
        <v>0</v>
      </c>
      <c r="CA254" s="22">
        <v>0</v>
      </c>
      <c r="CB254" s="22">
        <v>32325</v>
      </c>
      <c r="CC254" s="22">
        <v>1536054</v>
      </c>
      <c r="CD254" s="22">
        <v>81930</v>
      </c>
    </row>
    <row r="255" spans="1:8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348057</v>
      </c>
      <c r="F255" s="22">
        <v>0</v>
      </c>
      <c r="G255" s="22">
        <v>12310</v>
      </c>
      <c r="H255" s="22">
        <v>0</v>
      </c>
      <c r="I255" s="22">
        <v>0</v>
      </c>
      <c r="J255" s="22">
        <v>39637</v>
      </c>
      <c r="K255" s="22">
        <v>0</v>
      </c>
      <c r="L255" s="22">
        <v>0</v>
      </c>
      <c r="M255" s="22">
        <v>1070</v>
      </c>
      <c r="N255" s="22">
        <v>0</v>
      </c>
      <c r="O255" s="22">
        <v>0</v>
      </c>
      <c r="P255" s="22">
        <v>64403</v>
      </c>
      <c r="Q255" s="22">
        <v>0</v>
      </c>
      <c r="R255" s="22">
        <v>0</v>
      </c>
      <c r="S255" s="22">
        <v>0</v>
      </c>
      <c r="T255" s="22">
        <v>0</v>
      </c>
      <c r="U255" s="22">
        <v>172296</v>
      </c>
      <c r="V255" s="22">
        <v>36291</v>
      </c>
      <c r="W255" s="22">
        <v>66230</v>
      </c>
      <c r="X255" s="22">
        <v>0</v>
      </c>
      <c r="Y255" s="22">
        <v>0</v>
      </c>
      <c r="Z255" s="22">
        <v>0</v>
      </c>
      <c r="AA255" s="22">
        <v>0</v>
      </c>
      <c r="AB255" s="22">
        <v>1000</v>
      </c>
      <c r="AC255" s="22">
        <v>0</v>
      </c>
      <c r="AD255" s="22">
        <v>0</v>
      </c>
      <c r="AE255" s="22">
        <v>2325</v>
      </c>
      <c r="AF255" s="22">
        <v>0</v>
      </c>
      <c r="AG255" s="22">
        <v>0</v>
      </c>
      <c r="AH255" s="22">
        <v>0</v>
      </c>
      <c r="AI255" s="22">
        <v>0</v>
      </c>
      <c r="AJ255" s="22">
        <v>34441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778060</v>
      </c>
      <c r="AR255" s="22">
        <v>13395</v>
      </c>
      <c r="AS255" s="22">
        <v>148651</v>
      </c>
      <c r="AT255" s="22">
        <v>0</v>
      </c>
      <c r="AU255" s="22">
        <v>0</v>
      </c>
      <c r="AV255" s="22">
        <v>43239</v>
      </c>
      <c r="AW255" s="22">
        <v>0</v>
      </c>
      <c r="AX255" s="22">
        <v>0</v>
      </c>
      <c r="AY255" s="22">
        <v>223</v>
      </c>
      <c r="AZ255" s="22">
        <v>0</v>
      </c>
      <c r="BA255" s="22">
        <v>0</v>
      </c>
      <c r="BB255" s="22">
        <v>151580</v>
      </c>
      <c r="BC255" s="22">
        <v>0</v>
      </c>
      <c r="BD255" s="22">
        <v>0</v>
      </c>
      <c r="BE255" s="22">
        <v>0</v>
      </c>
      <c r="BF255" s="22">
        <v>0</v>
      </c>
      <c r="BG255" s="22">
        <v>146196</v>
      </c>
      <c r="BH255" s="22">
        <v>55427</v>
      </c>
      <c r="BI255" s="22">
        <v>52052</v>
      </c>
      <c r="BJ255" s="22">
        <v>0</v>
      </c>
      <c r="BK255" s="22">
        <v>1838</v>
      </c>
      <c r="BL255" s="22">
        <v>0</v>
      </c>
      <c r="BM255" s="22">
        <v>0</v>
      </c>
      <c r="BN255" s="22">
        <v>1731</v>
      </c>
      <c r="BO255" s="22">
        <v>0</v>
      </c>
      <c r="BP255" s="22">
        <v>0</v>
      </c>
      <c r="BQ255" s="22">
        <v>2557</v>
      </c>
      <c r="BR255" s="22">
        <v>0</v>
      </c>
      <c r="BS255" s="22">
        <v>0</v>
      </c>
      <c r="BT255" s="22">
        <v>0</v>
      </c>
      <c r="BU255" s="22">
        <v>0</v>
      </c>
      <c r="BV255" s="22">
        <v>35704</v>
      </c>
      <c r="BW255" s="22">
        <v>11840</v>
      </c>
      <c r="BX255" s="22">
        <v>0</v>
      </c>
      <c r="BY255" s="22">
        <v>0</v>
      </c>
      <c r="BZ255" s="22">
        <v>0</v>
      </c>
      <c r="CA255" s="22">
        <v>0</v>
      </c>
      <c r="CB255" s="22">
        <v>0</v>
      </c>
      <c r="CC255" s="22">
        <v>664433</v>
      </c>
      <c r="CD255" s="22">
        <v>113627</v>
      </c>
    </row>
    <row r="256" spans="1:8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648446</v>
      </c>
      <c r="F256" s="22">
        <v>0</v>
      </c>
      <c r="G256" s="22">
        <v>10186</v>
      </c>
      <c r="H256" s="22">
        <v>0</v>
      </c>
      <c r="I256" s="22">
        <v>0</v>
      </c>
      <c r="J256" s="22">
        <v>89613</v>
      </c>
      <c r="K256" s="22">
        <v>0</v>
      </c>
      <c r="L256" s="22">
        <v>0</v>
      </c>
      <c r="M256" s="22">
        <v>650</v>
      </c>
      <c r="N256" s="22">
        <v>0</v>
      </c>
      <c r="O256" s="22">
        <v>0</v>
      </c>
      <c r="P256" s="22">
        <v>106370</v>
      </c>
      <c r="Q256" s="22">
        <v>0</v>
      </c>
      <c r="R256" s="22">
        <v>0</v>
      </c>
      <c r="S256" s="22">
        <v>30495</v>
      </c>
      <c r="T256" s="22">
        <v>0</v>
      </c>
      <c r="U256" s="22">
        <v>469956</v>
      </c>
      <c r="V256" s="22">
        <v>79422</v>
      </c>
      <c r="W256" s="22">
        <v>63347</v>
      </c>
      <c r="X256" s="22">
        <v>0</v>
      </c>
      <c r="Y256" s="22">
        <v>0</v>
      </c>
      <c r="Z256" s="22">
        <v>0</v>
      </c>
      <c r="AA256" s="22">
        <v>4773</v>
      </c>
      <c r="AB256" s="22">
        <v>0</v>
      </c>
      <c r="AC256" s="22">
        <v>0</v>
      </c>
      <c r="AD256" s="22">
        <v>0</v>
      </c>
      <c r="AE256" s="22">
        <v>45858</v>
      </c>
      <c r="AF256" s="22">
        <v>0</v>
      </c>
      <c r="AG256" s="22">
        <v>0</v>
      </c>
      <c r="AH256" s="22">
        <v>0</v>
      </c>
      <c r="AI256" s="22">
        <v>189724</v>
      </c>
      <c r="AJ256" s="22">
        <v>120345</v>
      </c>
      <c r="AK256" s="22">
        <v>3000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1862185</v>
      </c>
      <c r="AR256" s="22">
        <v>47936</v>
      </c>
      <c r="AS256" s="22">
        <v>156471</v>
      </c>
      <c r="AT256" s="22">
        <v>0</v>
      </c>
      <c r="AU256" s="22">
        <v>0</v>
      </c>
      <c r="AV256" s="22">
        <v>142488</v>
      </c>
      <c r="AW256" s="22">
        <v>0</v>
      </c>
      <c r="AX256" s="22">
        <v>0</v>
      </c>
      <c r="AY256" s="22">
        <v>0</v>
      </c>
      <c r="AZ256" s="22">
        <v>0</v>
      </c>
      <c r="BA256" s="22">
        <v>0</v>
      </c>
      <c r="BB256" s="22">
        <v>302788</v>
      </c>
      <c r="BC256" s="22">
        <v>0</v>
      </c>
      <c r="BD256" s="22">
        <v>0</v>
      </c>
      <c r="BE256" s="22">
        <v>2437</v>
      </c>
      <c r="BF256" s="22">
        <v>0</v>
      </c>
      <c r="BG256" s="22">
        <v>152245</v>
      </c>
      <c r="BH256" s="22">
        <v>70927</v>
      </c>
      <c r="BI256" s="22">
        <v>71257</v>
      </c>
      <c r="BJ256" s="22">
        <v>0</v>
      </c>
      <c r="BK256" s="22">
        <v>3828</v>
      </c>
      <c r="BL256" s="22">
        <v>0</v>
      </c>
      <c r="BM256" s="22">
        <v>7002</v>
      </c>
      <c r="BN256" s="22">
        <v>0</v>
      </c>
      <c r="BO256" s="22">
        <v>0</v>
      </c>
      <c r="BP256" s="22">
        <v>0</v>
      </c>
      <c r="BQ256" s="22">
        <v>24270</v>
      </c>
      <c r="BR256" s="22">
        <v>0</v>
      </c>
      <c r="BS256" s="22">
        <v>0</v>
      </c>
      <c r="BT256" s="22">
        <v>0</v>
      </c>
      <c r="BU256" s="22">
        <v>207974</v>
      </c>
      <c r="BV256" s="22">
        <v>119572</v>
      </c>
      <c r="BW256" s="22">
        <v>357281</v>
      </c>
      <c r="BX256" s="22">
        <v>0</v>
      </c>
      <c r="BY256" s="22">
        <v>0</v>
      </c>
      <c r="BZ256" s="22">
        <v>0</v>
      </c>
      <c r="CA256" s="22">
        <v>0</v>
      </c>
      <c r="CB256" s="22">
        <v>0</v>
      </c>
      <c r="CC256" s="22">
        <v>1666476</v>
      </c>
      <c r="CD256" s="22">
        <v>195709</v>
      </c>
    </row>
    <row r="257" spans="1:8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1125488</v>
      </c>
      <c r="F257" s="22">
        <v>0</v>
      </c>
      <c r="G257" s="22">
        <v>0</v>
      </c>
      <c r="H257" s="22">
        <v>82920</v>
      </c>
      <c r="I257" s="22">
        <v>0</v>
      </c>
      <c r="J257" s="22">
        <v>75063</v>
      </c>
      <c r="K257" s="22">
        <v>0</v>
      </c>
      <c r="L257" s="22">
        <v>0</v>
      </c>
      <c r="M257" s="22">
        <v>3609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62</v>
      </c>
      <c r="U257" s="22">
        <v>424472</v>
      </c>
      <c r="V257" s="22">
        <v>78363</v>
      </c>
      <c r="W257" s="22">
        <v>119637</v>
      </c>
      <c r="X257" s="22">
        <v>0</v>
      </c>
      <c r="Y257" s="22">
        <v>25512</v>
      </c>
      <c r="Z257" s="22">
        <v>0</v>
      </c>
      <c r="AA257" s="22">
        <v>1873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196018</v>
      </c>
      <c r="AK257" s="22">
        <v>41218</v>
      </c>
      <c r="AL257" s="22">
        <v>0</v>
      </c>
      <c r="AM257" s="22">
        <v>0</v>
      </c>
      <c r="AN257" s="22">
        <v>0</v>
      </c>
      <c r="AO257" s="22">
        <v>0</v>
      </c>
      <c r="AP257" s="22">
        <v>-3359</v>
      </c>
      <c r="AQ257" s="22">
        <v>2170876</v>
      </c>
      <c r="AR257" s="22">
        <v>39070</v>
      </c>
      <c r="AS257" s="22">
        <v>352134</v>
      </c>
      <c r="AT257" s="22">
        <v>0</v>
      </c>
      <c r="AU257" s="22">
        <v>4638</v>
      </c>
      <c r="AV257" s="22">
        <v>122404</v>
      </c>
      <c r="AW257" s="22">
        <v>0</v>
      </c>
      <c r="AX257" s="22">
        <v>6189</v>
      </c>
      <c r="AY257" s="22">
        <v>3323</v>
      </c>
      <c r="AZ257" s="22">
        <v>0</v>
      </c>
      <c r="BA257" s="22">
        <v>0</v>
      </c>
      <c r="BB257" s="22">
        <v>394506</v>
      </c>
      <c r="BC257" s="22">
        <v>0</v>
      </c>
      <c r="BD257" s="22">
        <v>0</v>
      </c>
      <c r="BE257" s="22">
        <v>0</v>
      </c>
      <c r="BF257" s="22">
        <v>0</v>
      </c>
      <c r="BG257" s="22">
        <v>371434</v>
      </c>
      <c r="BH257" s="22">
        <v>93003</v>
      </c>
      <c r="BI257" s="22">
        <v>87987</v>
      </c>
      <c r="BJ257" s="22">
        <v>0</v>
      </c>
      <c r="BK257" s="22">
        <v>28333</v>
      </c>
      <c r="BL257" s="22">
        <v>0</v>
      </c>
      <c r="BM257" s="22">
        <v>8299</v>
      </c>
      <c r="BN257" s="22">
        <v>0</v>
      </c>
      <c r="BO257" s="22">
        <v>0</v>
      </c>
      <c r="BP257" s="22">
        <v>0</v>
      </c>
      <c r="BQ257" s="22">
        <v>10519</v>
      </c>
      <c r="BR257" s="22">
        <v>0</v>
      </c>
      <c r="BS257" s="22">
        <v>0</v>
      </c>
      <c r="BT257" s="22">
        <v>0</v>
      </c>
      <c r="BU257" s="22">
        <v>0</v>
      </c>
      <c r="BV257" s="22">
        <v>107736</v>
      </c>
      <c r="BW257" s="22">
        <v>74522</v>
      </c>
      <c r="BX257" s="22">
        <v>0</v>
      </c>
      <c r="BY257" s="22">
        <v>0</v>
      </c>
      <c r="BZ257" s="22">
        <v>0</v>
      </c>
      <c r="CA257" s="22">
        <v>0</v>
      </c>
      <c r="CB257" s="22">
        <v>4099</v>
      </c>
      <c r="CC257" s="22">
        <v>1708196</v>
      </c>
      <c r="CD257" s="22">
        <v>462680</v>
      </c>
    </row>
    <row r="258" spans="1:8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1078625</v>
      </c>
      <c r="F258" s="22">
        <v>105998</v>
      </c>
      <c r="G258" s="22">
        <v>33127</v>
      </c>
      <c r="H258" s="22">
        <v>0</v>
      </c>
      <c r="I258" s="22">
        <v>0</v>
      </c>
      <c r="J258" s="22">
        <v>45400</v>
      </c>
      <c r="K258" s="22">
        <v>0</v>
      </c>
      <c r="L258" s="22">
        <v>30848</v>
      </c>
      <c r="M258" s="22">
        <v>0</v>
      </c>
      <c r="N258" s="22">
        <v>0</v>
      </c>
      <c r="O258" s="22">
        <v>0</v>
      </c>
      <c r="P258" s="22">
        <v>26380</v>
      </c>
      <c r="Q258" s="22">
        <v>0</v>
      </c>
      <c r="R258" s="22">
        <v>0</v>
      </c>
      <c r="S258" s="22">
        <v>0</v>
      </c>
      <c r="T258" s="22">
        <v>39250</v>
      </c>
      <c r="U258" s="22">
        <v>337513</v>
      </c>
      <c r="V258" s="22">
        <v>138637</v>
      </c>
      <c r="W258" s="22">
        <v>71002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270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4292</v>
      </c>
      <c r="AK258" s="22">
        <v>3080</v>
      </c>
      <c r="AL258" s="22">
        <v>0</v>
      </c>
      <c r="AM258" s="22">
        <v>2478</v>
      </c>
      <c r="AN258" s="22">
        <v>0</v>
      </c>
      <c r="AO258" s="22">
        <v>0</v>
      </c>
      <c r="AP258" s="22">
        <v>0</v>
      </c>
      <c r="AQ258" s="22">
        <v>1916900</v>
      </c>
      <c r="AR258" s="22">
        <v>103521</v>
      </c>
      <c r="AS258" s="22">
        <v>428375</v>
      </c>
      <c r="AT258" s="22">
        <v>1688</v>
      </c>
      <c r="AU258" s="22">
        <v>0</v>
      </c>
      <c r="AV258" s="22">
        <v>99295</v>
      </c>
      <c r="AW258" s="22">
        <v>138</v>
      </c>
      <c r="AX258" s="22">
        <v>18054</v>
      </c>
      <c r="AY258" s="22">
        <v>9956</v>
      </c>
      <c r="AZ258" s="22">
        <v>0</v>
      </c>
      <c r="BA258" s="22">
        <v>120357</v>
      </c>
      <c r="BB258" s="22">
        <v>430254</v>
      </c>
      <c r="BC258" s="22">
        <v>0</v>
      </c>
      <c r="BD258" s="22">
        <v>0</v>
      </c>
      <c r="BE258" s="22">
        <v>0</v>
      </c>
      <c r="BF258" s="22">
        <v>0</v>
      </c>
      <c r="BG258" s="22">
        <v>376035</v>
      </c>
      <c r="BH258" s="22">
        <v>44465</v>
      </c>
      <c r="BI258" s="22">
        <v>65035</v>
      </c>
      <c r="BJ258" s="22">
        <v>0</v>
      </c>
      <c r="BK258" s="22">
        <v>6576</v>
      </c>
      <c r="BL258" s="22">
        <v>0</v>
      </c>
      <c r="BM258" s="22">
        <v>0</v>
      </c>
      <c r="BN258" s="22">
        <v>0</v>
      </c>
      <c r="BO258" s="22">
        <v>10437</v>
      </c>
      <c r="BP258" s="22">
        <v>0</v>
      </c>
      <c r="BQ258" s="22">
        <v>9985</v>
      </c>
      <c r="BR258" s="22">
        <v>0</v>
      </c>
      <c r="BS258" s="22">
        <v>0</v>
      </c>
      <c r="BT258" s="22">
        <v>0</v>
      </c>
      <c r="BU258" s="22">
        <v>0</v>
      </c>
      <c r="BV258" s="22">
        <v>129772</v>
      </c>
      <c r="BW258" s="22">
        <v>25723</v>
      </c>
      <c r="BX258" s="22">
        <v>0</v>
      </c>
      <c r="BY258" s="22">
        <v>0</v>
      </c>
      <c r="BZ258" s="22">
        <v>0</v>
      </c>
      <c r="CA258" s="22">
        <v>0</v>
      </c>
      <c r="CB258" s="22">
        <v>0</v>
      </c>
      <c r="CC258" s="22">
        <v>1879666</v>
      </c>
      <c r="CD258" s="22">
        <v>37234</v>
      </c>
    </row>
    <row r="259" spans="1:8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157033</v>
      </c>
      <c r="F259" s="22">
        <v>0</v>
      </c>
      <c r="G259" s="22">
        <v>67304</v>
      </c>
      <c r="H259" s="22">
        <v>8550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125549</v>
      </c>
      <c r="P259" s="22">
        <v>0</v>
      </c>
      <c r="Q259" s="22">
        <v>0</v>
      </c>
      <c r="R259" s="22">
        <v>0</v>
      </c>
      <c r="S259" s="22">
        <v>0</v>
      </c>
      <c r="T259" s="22">
        <v>32670</v>
      </c>
      <c r="U259" s="22">
        <v>105977</v>
      </c>
      <c r="V259" s="22">
        <v>13241</v>
      </c>
      <c r="W259" s="22">
        <v>26425</v>
      </c>
      <c r="X259" s="22">
        <v>0</v>
      </c>
      <c r="Y259" s="22">
        <v>0</v>
      </c>
      <c r="Z259" s="22">
        <v>0</v>
      </c>
      <c r="AA259" s="22">
        <v>0</v>
      </c>
      <c r="AB259" s="22">
        <v>3198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539947</v>
      </c>
      <c r="AR259" s="22">
        <v>7548</v>
      </c>
      <c r="AS259" s="22">
        <v>135977</v>
      </c>
      <c r="AT259" s="22">
        <v>0</v>
      </c>
      <c r="AU259" s="22">
        <v>0</v>
      </c>
      <c r="AV259" s="22">
        <v>0</v>
      </c>
      <c r="AW259" s="22">
        <v>0</v>
      </c>
      <c r="AX259" s="22">
        <v>0</v>
      </c>
      <c r="AY259" s="22">
        <v>0</v>
      </c>
      <c r="AZ259" s="22">
        <v>0</v>
      </c>
      <c r="BA259" s="22">
        <v>0</v>
      </c>
      <c r="BB259" s="22">
        <v>128815</v>
      </c>
      <c r="BC259" s="22">
        <v>0</v>
      </c>
      <c r="BD259" s="22">
        <v>0</v>
      </c>
      <c r="BE259" s="22">
        <v>0</v>
      </c>
      <c r="BF259" s="22">
        <v>0</v>
      </c>
      <c r="BG259" s="22">
        <v>185946</v>
      </c>
      <c r="BH259" s="22">
        <v>16776</v>
      </c>
      <c r="BI259" s="22">
        <v>30848</v>
      </c>
      <c r="BJ259" s="22">
        <v>0</v>
      </c>
      <c r="BK259" s="22">
        <v>0</v>
      </c>
      <c r="BL259" s="22">
        <v>0</v>
      </c>
      <c r="BM259" s="22">
        <v>0</v>
      </c>
      <c r="BN259" s="22">
        <v>26311</v>
      </c>
      <c r="BO259" s="22">
        <v>0</v>
      </c>
      <c r="BP259" s="22">
        <v>0</v>
      </c>
      <c r="BQ259" s="22">
        <v>0</v>
      </c>
      <c r="BR259" s="22">
        <v>0</v>
      </c>
      <c r="BS259" s="22">
        <v>0</v>
      </c>
      <c r="BT259" s="22">
        <v>0</v>
      </c>
      <c r="BU259" s="22">
        <v>0</v>
      </c>
      <c r="BV259" s="22">
        <v>0</v>
      </c>
      <c r="BW259" s="22">
        <v>0</v>
      </c>
      <c r="BX259" s="22">
        <v>0</v>
      </c>
      <c r="BY259" s="22">
        <v>0</v>
      </c>
      <c r="BZ259" s="22">
        <v>0</v>
      </c>
      <c r="CA259" s="22">
        <v>0</v>
      </c>
      <c r="CB259" s="22">
        <v>0</v>
      </c>
      <c r="CC259" s="22">
        <v>532221</v>
      </c>
      <c r="CD259" s="22">
        <v>7726</v>
      </c>
    </row>
    <row r="260" spans="1:8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317059</v>
      </c>
      <c r="F260" s="22">
        <v>159656</v>
      </c>
      <c r="G260" s="22">
        <v>37215</v>
      </c>
      <c r="H260" s="22">
        <v>0</v>
      </c>
      <c r="I260" s="22">
        <v>0</v>
      </c>
      <c r="J260" s="22">
        <v>0</v>
      </c>
      <c r="K260" s="22">
        <v>8210</v>
      </c>
      <c r="L260" s="22">
        <v>0</v>
      </c>
      <c r="M260" s="22">
        <v>0</v>
      </c>
      <c r="N260" s="22">
        <v>1816</v>
      </c>
      <c r="O260" s="22">
        <v>0</v>
      </c>
      <c r="P260" s="22">
        <v>119234</v>
      </c>
      <c r="Q260" s="22">
        <v>0</v>
      </c>
      <c r="R260" s="22">
        <v>0</v>
      </c>
      <c r="S260" s="22">
        <v>0</v>
      </c>
      <c r="T260" s="22">
        <v>0</v>
      </c>
      <c r="U260" s="22">
        <v>119467</v>
      </c>
      <c r="V260" s="22">
        <v>135939</v>
      </c>
      <c r="W260" s="22">
        <v>18013</v>
      </c>
      <c r="X260" s="22">
        <v>0</v>
      </c>
      <c r="Y260" s="22">
        <v>7953</v>
      </c>
      <c r="Z260" s="22">
        <v>0</v>
      </c>
      <c r="AA260" s="22">
        <v>0</v>
      </c>
      <c r="AB260" s="22">
        <v>0</v>
      </c>
      <c r="AC260" s="22">
        <v>5441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12513</v>
      </c>
      <c r="AJ260" s="22">
        <v>24114</v>
      </c>
      <c r="AK260" s="22">
        <v>21878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988508</v>
      </c>
      <c r="AR260" s="22">
        <v>35015</v>
      </c>
      <c r="AS260" s="22">
        <v>238652</v>
      </c>
      <c r="AT260" s="22">
        <v>0</v>
      </c>
      <c r="AU260" s="22">
        <v>65202</v>
      </c>
      <c r="AV260" s="22">
        <v>8928</v>
      </c>
      <c r="AW260" s="22">
        <v>610</v>
      </c>
      <c r="AX260" s="22">
        <v>0</v>
      </c>
      <c r="AY260" s="22">
        <v>0</v>
      </c>
      <c r="AZ260" s="22">
        <v>0</v>
      </c>
      <c r="BA260" s="22">
        <v>69904</v>
      </c>
      <c r="BB260" s="22">
        <v>75472</v>
      </c>
      <c r="BC260" s="22">
        <v>0</v>
      </c>
      <c r="BD260" s="22">
        <v>0</v>
      </c>
      <c r="BE260" s="22">
        <v>0</v>
      </c>
      <c r="BF260" s="22">
        <v>0</v>
      </c>
      <c r="BG260" s="22">
        <v>169422</v>
      </c>
      <c r="BH260" s="22">
        <v>175372</v>
      </c>
      <c r="BI260" s="22">
        <v>6531</v>
      </c>
      <c r="BJ260" s="22">
        <v>0</v>
      </c>
      <c r="BK260" s="22">
        <v>10553</v>
      </c>
      <c r="BL260" s="22">
        <v>0</v>
      </c>
      <c r="BM260" s="22">
        <v>0</v>
      </c>
      <c r="BN260" s="22">
        <v>0</v>
      </c>
      <c r="BO260" s="22">
        <v>3724</v>
      </c>
      <c r="BP260" s="22">
        <v>0</v>
      </c>
      <c r="BQ260" s="22">
        <v>0</v>
      </c>
      <c r="BR260" s="22">
        <v>0</v>
      </c>
      <c r="BS260" s="22">
        <v>0</v>
      </c>
      <c r="BT260" s="22">
        <v>0</v>
      </c>
      <c r="BU260" s="22">
        <v>7930</v>
      </c>
      <c r="BV260" s="22">
        <v>68905</v>
      </c>
      <c r="BW260" s="22">
        <v>17683</v>
      </c>
      <c r="BX260" s="22">
        <v>0</v>
      </c>
      <c r="BY260" s="22">
        <v>0</v>
      </c>
      <c r="BZ260" s="22">
        <v>0</v>
      </c>
      <c r="CA260" s="22">
        <v>0</v>
      </c>
      <c r="CB260" s="22">
        <v>0</v>
      </c>
      <c r="CC260" s="22">
        <v>953903</v>
      </c>
      <c r="CD260" s="22">
        <v>34605</v>
      </c>
    </row>
    <row r="261" spans="1:8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468367</v>
      </c>
      <c r="F261" s="22">
        <v>0</v>
      </c>
      <c r="G261" s="22">
        <v>5435</v>
      </c>
      <c r="H261" s="22">
        <v>0</v>
      </c>
      <c r="I261" s="22">
        <v>0</v>
      </c>
      <c r="J261" s="22">
        <v>22348</v>
      </c>
      <c r="K261" s="22">
        <v>0</v>
      </c>
      <c r="L261" s="22">
        <v>0</v>
      </c>
      <c r="M261" s="22">
        <v>428</v>
      </c>
      <c r="N261" s="22">
        <v>0</v>
      </c>
      <c r="O261" s="22">
        <v>0</v>
      </c>
      <c r="P261" s="22">
        <v>250</v>
      </c>
      <c r="Q261" s="22">
        <v>0</v>
      </c>
      <c r="R261" s="22">
        <v>0</v>
      </c>
      <c r="S261" s="22">
        <v>0</v>
      </c>
      <c r="T261" s="22">
        <v>0</v>
      </c>
      <c r="U261" s="22">
        <v>216906</v>
      </c>
      <c r="V261" s="22">
        <v>41473</v>
      </c>
      <c r="W261" s="22">
        <v>42157</v>
      </c>
      <c r="X261" s="22">
        <v>0</v>
      </c>
      <c r="Y261" s="22">
        <v>0</v>
      </c>
      <c r="Z261" s="22">
        <v>0</v>
      </c>
      <c r="AA261" s="22">
        <v>4305</v>
      </c>
      <c r="AB261" s="22">
        <v>0</v>
      </c>
      <c r="AC261" s="22">
        <v>18648</v>
      </c>
      <c r="AD261" s="22">
        <v>0</v>
      </c>
      <c r="AE261" s="22">
        <v>12000</v>
      </c>
      <c r="AF261" s="22">
        <v>0</v>
      </c>
      <c r="AG261" s="22">
        <v>0</v>
      </c>
      <c r="AH261" s="22">
        <v>0</v>
      </c>
      <c r="AI261" s="22">
        <v>0</v>
      </c>
      <c r="AJ261" s="22">
        <v>8950</v>
      </c>
      <c r="AK261" s="22">
        <v>90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841357</v>
      </c>
      <c r="AR261" s="22">
        <v>18520</v>
      </c>
      <c r="AS261" s="22">
        <v>250519</v>
      </c>
      <c r="AT261" s="22">
        <v>0</v>
      </c>
      <c r="AU261" s="22">
        <v>0</v>
      </c>
      <c r="AV261" s="22">
        <v>31003</v>
      </c>
      <c r="AW261" s="22">
        <v>0</v>
      </c>
      <c r="AX261" s="22">
        <v>0</v>
      </c>
      <c r="AY261" s="22">
        <v>1610</v>
      </c>
      <c r="AZ261" s="22">
        <v>0</v>
      </c>
      <c r="BA261" s="22">
        <v>0</v>
      </c>
      <c r="BB261" s="22">
        <v>167811</v>
      </c>
      <c r="BC261" s="22">
        <v>0</v>
      </c>
      <c r="BD261" s="22">
        <v>0</v>
      </c>
      <c r="BE261" s="22">
        <v>0</v>
      </c>
      <c r="BF261" s="22">
        <v>0</v>
      </c>
      <c r="BG261" s="22">
        <v>153511</v>
      </c>
      <c r="BH261" s="22">
        <v>85308</v>
      </c>
      <c r="BI261" s="22">
        <v>39909</v>
      </c>
      <c r="BJ261" s="22">
        <v>0</v>
      </c>
      <c r="BK261" s="22">
        <v>3838</v>
      </c>
      <c r="BL261" s="22">
        <v>0</v>
      </c>
      <c r="BM261" s="22">
        <v>4208</v>
      </c>
      <c r="BN261" s="22">
        <v>0</v>
      </c>
      <c r="BO261" s="22">
        <v>14833</v>
      </c>
      <c r="BP261" s="22">
        <v>0</v>
      </c>
      <c r="BQ261" s="22">
        <v>3716</v>
      </c>
      <c r="BR261" s="22">
        <v>0</v>
      </c>
      <c r="BS261" s="22">
        <v>0</v>
      </c>
      <c r="BT261" s="22">
        <v>0</v>
      </c>
      <c r="BU261" s="22">
        <v>0</v>
      </c>
      <c r="BV261" s="22">
        <v>12901</v>
      </c>
      <c r="BW261" s="22">
        <v>6568</v>
      </c>
      <c r="BX261" s="22">
        <v>0</v>
      </c>
      <c r="BY261" s="22">
        <v>0</v>
      </c>
      <c r="BZ261" s="22">
        <v>0</v>
      </c>
      <c r="CA261" s="22">
        <v>0</v>
      </c>
      <c r="CB261" s="22">
        <v>0</v>
      </c>
      <c r="CC261" s="22">
        <v>794255</v>
      </c>
      <c r="CD261" s="22">
        <v>47102</v>
      </c>
    </row>
    <row r="262" spans="1:8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911819</v>
      </c>
      <c r="F262" s="22">
        <v>0</v>
      </c>
      <c r="G262" s="22">
        <v>109144</v>
      </c>
      <c r="H262" s="22">
        <v>0</v>
      </c>
      <c r="I262" s="22">
        <v>0</v>
      </c>
      <c r="J262" s="22">
        <v>88468</v>
      </c>
      <c r="K262" s="22">
        <v>0</v>
      </c>
      <c r="L262" s="22">
        <v>0</v>
      </c>
      <c r="M262" s="22">
        <v>6234</v>
      </c>
      <c r="N262" s="22">
        <v>0</v>
      </c>
      <c r="O262" s="22">
        <v>0</v>
      </c>
      <c r="P262" s="22">
        <v>415174</v>
      </c>
      <c r="Q262" s="22">
        <v>0</v>
      </c>
      <c r="R262" s="22">
        <v>0</v>
      </c>
      <c r="S262" s="22">
        <v>0</v>
      </c>
      <c r="T262" s="22">
        <v>0</v>
      </c>
      <c r="U262" s="22">
        <v>348398</v>
      </c>
      <c r="V262" s="22">
        <v>169077</v>
      </c>
      <c r="W262" s="22">
        <v>122343</v>
      </c>
      <c r="X262" s="22">
        <v>0</v>
      </c>
      <c r="Y262" s="22">
        <v>118702</v>
      </c>
      <c r="Z262" s="22">
        <v>0</v>
      </c>
      <c r="AA262" s="22">
        <v>9655</v>
      </c>
      <c r="AB262" s="22">
        <v>0</v>
      </c>
      <c r="AC262" s="22">
        <v>300</v>
      </c>
      <c r="AD262" s="22">
        <v>2400</v>
      </c>
      <c r="AE262" s="22">
        <v>7098</v>
      </c>
      <c r="AF262" s="22">
        <v>0</v>
      </c>
      <c r="AG262" s="22">
        <v>0</v>
      </c>
      <c r="AH262" s="22">
        <v>0</v>
      </c>
      <c r="AI262" s="22">
        <v>0</v>
      </c>
      <c r="AJ262" s="22">
        <v>522550</v>
      </c>
      <c r="AK262" s="22">
        <v>38988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2870350</v>
      </c>
      <c r="AR262" s="22">
        <v>62247</v>
      </c>
      <c r="AS262" s="22">
        <v>266349</v>
      </c>
      <c r="AT262" s="22">
        <v>9071</v>
      </c>
      <c r="AU262" s="22">
        <v>0</v>
      </c>
      <c r="AV262" s="22">
        <v>85278</v>
      </c>
      <c r="AW262" s="22">
        <v>10483</v>
      </c>
      <c r="AX262" s="22">
        <v>0</v>
      </c>
      <c r="AY262" s="22">
        <v>19130</v>
      </c>
      <c r="AZ262" s="22">
        <v>0</v>
      </c>
      <c r="BA262" s="22">
        <v>17351</v>
      </c>
      <c r="BB262" s="22">
        <v>473832</v>
      </c>
      <c r="BC262" s="22">
        <v>0</v>
      </c>
      <c r="BD262" s="22">
        <v>0</v>
      </c>
      <c r="BE262" s="22">
        <v>0</v>
      </c>
      <c r="BF262" s="22">
        <v>0</v>
      </c>
      <c r="BG262" s="22">
        <v>499178</v>
      </c>
      <c r="BH262" s="22">
        <v>182089</v>
      </c>
      <c r="BI262" s="22">
        <v>179668</v>
      </c>
      <c r="BJ262" s="22">
        <v>0</v>
      </c>
      <c r="BK262" s="22">
        <v>124818</v>
      </c>
      <c r="BL262" s="22">
        <v>0</v>
      </c>
      <c r="BM262" s="22">
        <v>7543</v>
      </c>
      <c r="BN262" s="22">
        <v>0</v>
      </c>
      <c r="BO262" s="22">
        <v>790</v>
      </c>
      <c r="BP262" s="22">
        <v>4895</v>
      </c>
      <c r="BQ262" s="22">
        <v>1000</v>
      </c>
      <c r="BR262" s="22">
        <v>0</v>
      </c>
      <c r="BS262" s="22">
        <v>0</v>
      </c>
      <c r="BT262" s="22">
        <v>0</v>
      </c>
      <c r="BU262" s="22">
        <v>0</v>
      </c>
      <c r="BV262" s="22">
        <v>577454</v>
      </c>
      <c r="BW262" s="22">
        <v>146379</v>
      </c>
      <c r="BX262" s="22">
        <v>0</v>
      </c>
      <c r="BY262" s="22">
        <v>0</v>
      </c>
      <c r="BZ262" s="22">
        <v>0</v>
      </c>
      <c r="CA262" s="22">
        <v>0</v>
      </c>
      <c r="CB262" s="22">
        <v>0</v>
      </c>
      <c r="CC262" s="22">
        <v>2667555</v>
      </c>
      <c r="CD262" s="22">
        <v>202795</v>
      </c>
    </row>
    <row r="263" spans="1:8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511072</v>
      </c>
      <c r="F263" s="22">
        <v>0</v>
      </c>
      <c r="G263" s="22">
        <v>2615</v>
      </c>
      <c r="H263" s="22">
        <v>0</v>
      </c>
      <c r="I263" s="22">
        <v>445</v>
      </c>
      <c r="J263" s="22">
        <v>14841</v>
      </c>
      <c r="K263" s="22">
        <v>0</v>
      </c>
      <c r="L263" s="22">
        <v>0</v>
      </c>
      <c r="M263" s="22">
        <v>765</v>
      </c>
      <c r="N263" s="22">
        <v>0</v>
      </c>
      <c r="O263" s="22">
        <v>0</v>
      </c>
      <c r="P263" s="22">
        <v>57200</v>
      </c>
      <c r="Q263" s="22">
        <v>0</v>
      </c>
      <c r="R263" s="22">
        <v>0</v>
      </c>
      <c r="S263" s="22">
        <v>0</v>
      </c>
      <c r="T263" s="22">
        <v>0</v>
      </c>
      <c r="U263" s="22">
        <v>1313883</v>
      </c>
      <c r="V263" s="22">
        <v>67316</v>
      </c>
      <c r="W263" s="22">
        <v>77208</v>
      </c>
      <c r="X263" s="22">
        <v>0</v>
      </c>
      <c r="Y263" s="22">
        <v>18880</v>
      </c>
      <c r="Z263" s="22">
        <v>0</v>
      </c>
      <c r="AA263" s="22">
        <v>0</v>
      </c>
      <c r="AB263" s="22">
        <v>1713</v>
      </c>
      <c r="AC263" s="22">
        <v>152860</v>
      </c>
      <c r="AD263" s="22">
        <v>0</v>
      </c>
      <c r="AE263" s="22">
        <v>0</v>
      </c>
      <c r="AF263" s="22">
        <v>0</v>
      </c>
      <c r="AG263" s="22">
        <v>7959</v>
      </c>
      <c r="AH263" s="22">
        <v>0</v>
      </c>
      <c r="AI263" s="22">
        <v>6655</v>
      </c>
      <c r="AJ263" s="22">
        <v>0</v>
      </c>
      <c r="AK263" s="22">
        <v>0</v>
      </c>
      <c r="AL263" s="22">
        <v>0</v>
      </c>
      <c r="AM263" s="22">
        <v>638470</v>
      </c>
      <c r="AN263" s="22">
        <v>0</v>
      </c>
      <c r="AO263" s="22">
        <v>0</v>
      </c>
      <c r="AP263" s="22">
        <v>0</v>
      </c>
      <c r="AQ263" s="22">
        <v>2871882</v>
      </c>
      <c r="AR263" s="22">
        <v>25110</v>
      </c>
      <c r="AS263" s="22">
        <v>248448</v>
      </c>
      <c r="AT263" s="22">
        <v>0</v>
      </c>
      <c r="AU263" s="22">
        <v>0</v>
      </c>
      <c r="AV263" s="22">
        <v>68951</v>
      </c>
      <c r="AW263" s="22">
        <v>0</v>
      </c>
      <c r="AX263" s="22">
        <v>1229</v>
      </c>
      <c r="AY263" s="22">
        <v>3471</v>
      </c>
      <c r="AZ263" s="22">
        <v>0</v>
      </c>
      <c r="BA263" s="22">
        <v>24485</v>
      </c>
      <c r="BB263" s="22">
        <v>326862</v>
      </c>
      <c r="BC263" s="22">
        <v>0</v>
      </c>
      <c r="BD263" s="22">
        <v>0</v>
      </c>
      <c r="BE263" s="22">
        <v>0</v>
      </c>
      <c r="BF263" s="22">
        <v>0</v>
      </c>
      <c r="BG263" s="22">
        <v>422610</v>
      </c>
      <c r="BH263" s="22">
        <v>64585</v>
      </c>
      <c r="BI263" s="22">
        <v>65444</v>
      </c>
      <c r="BJ263" s="22">
        <v>0</v>
      </c>
      <c r="BK263" s="22">
        <v>51665</v>
      </c>
      <c r="BL263" s="22">
        <v>0</v>
      </c>
      <c r="BM263" s="22">
        <v>154</v>
      </c>
      <c r="BN263" s="22">
        <v>0</v>
      </c>
      <c r="BO263" s="22">
        <v>156971</v>
      </c>
      <c r="BP263" s="22">
        <v>0</v>
      </c>
      <c r="BQ263" s="22">
        <v>0</v>
      </c>
      <c r="BR263" s="22">
        <v>0</v>
      </c>
      <c r="BS263" s="22">
        <v>540</v>
      </c>
      <c r="BT263" s="22">
        <v>0</v>
      </c>
      <c r="BU263" s="22">
        <v>50144</v>
      </c>
      <c r="BV263" s="22">
        <v>0</v>
      </c>
      <c r="BW263" s="22">
        <v>4773</v>
      </c>
      <c r="BX263" s="22">
        <v>0</v>
      </c>
      <c r="BY263" s="22">
        <v>0</v>
      </c>
      <c r="BZ263" s="22">
        <v>0</v>
      </c>
      <c r="CA263" s="22">
        <v>0</v>
      </c>
      <c r="CB263" s="22">
        <v>36215</v>
      </c>
      <c r="CC263" s="22">
        <v>1551657</v>
      </c>
      <c r="CD263" s="22">
        <v>1320225</v>
      </c>
    </row>
    <row r="264" spans="1:8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170824</v>
      </c>
      <c r="F264" s="22">
        <v>0</v>
      </c>
      <c r="G264" s="22">
        <v>220460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3585</v>
      </c>
      <c r="P264" s="22">
        <v>76344</v>
      </c>
      <c r="Q264" s="22">
        <v>0</v>
      </c>
      <c r="R264" s="22">
        <v>0</v>
      </c>
      <c r="S264" s="22">
        <v>0</v>
      </c>
      <c r="T264" s="22">
        <v>0</v>
      </c>
      <c r="U264" s="22">
        <v>68323</v>
      </c>
      <c r="V264" s="22">
        <v>10673</v>
      </c>
      <c r="W264" s="22">
        <v>50192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88276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688677</v>
      </c>
      <c r="AR264" s="22">
        <v>7028</v>
      </c>
      <c r="AS264" s="22">
        <v>177718</v>
      </c>
      <c r="AT264" s="22">
        <v>0</v>
      </c>
      <c r="AU264" s="22">
        <v>0</v>
      </c>
      <c r="AV264" s="22">
        <v>5928</v>
      </c>
      <c r="AW264" s="22">
        <v>0</v>
      </c>
      <c r="AX264" s="22">
        <v>0</v>
      </c>
      <c r="AY264" s="22">
        <v>0</v>
      </c>
      <c r="AZ264" s="22">
        <v>0</v>
      </c>
      <c r="BA264" s="22">
        <v>60097</v>
      </c>
      <c r="BB264" s="22">
        <v>16077</v>
      </c>
      <c r="BC264" s="22">
        <v>0</v>
      </c>
      <c r="BD264" s="22">
        <v>0</v>
      </c>
      <c r="BE264" s="22">
        <v>0</v>
      </c>
      <c r="BF264" s="22">
        <v>0</v>
      </c>
      <c r="BG264" s="22">
        <v>114376</v>
      </c>
      <c r="BH264" s="22">
        <v>0</v>
      </c>
      <c r="BI264" s="22">
        <v>25971</v>
      </c>
      <c r="BJ264" s="22">
        <v>0</v>
      </c>
      <c r="BK264" s="22">
        <v>0</v>
      </c>
      <c r="BL264" s="22">
        <v>0</v>
      </c>
      <c r="BM264" s="22">
        <v>0</v>
      </c>
      <c r="BN264" s="22">
        <v>0</v>
      </c>
      <c r="BO264" s="22">
        <v>0</v>
      </c>
      <c r="BP264" s="22">
        <v>0</v>
      </c>
      <c r="BQ264" s="22">
        <v>30000</v>
      </c>
      <c r="BR264" s="22">
        <v>0</v>
      </c>
      <c r="BS264" s="22">
        <v>0</v>
      </c>
      <c r="BT264" s="22">
        <v>0</v>
      </c>
      <c r="BU264" s="22">
        <v>0</v>
      </c>
      <c r="BV264" s="22">
        <v>102159</v>
      </c>
      <c r="BW264" s="22">
        <v>3000</v>
      </c>
      <c r="BX264" s="22">
        <v>0</v>
      </c>
      <c r="BY264" s="22">
        <v>0</v>
      </c>
      <c r="BZ264" s="22">
        <v>0</v>
      </c>
      <c r="CA264" s="22">
        <v>0</v>
      </c>
      <c r="CB264" s="22">
        <v>0</v>
      </c>
      <c r="CC264" s="22">
        <v>542354</v>
      </c>
      <c r="CD264" s="22">
        <v>146323</v>
      </c>
    </row>
    <row r="265" spans="1:8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235909</v>
      </c>
      <c r="F265" s="22">
        <v>0</v>
      </c>
      <c r="G265" s="22">
        <v>4052</v>
      </c>
      <c r="H265" s="22">
        <v>0</v>
      </c>
      <c r="I265" s="22">
        <v>0</v>
      </c>
      <c r="J265" s="22">
        <v>19458</v>
      </c>
      <c r="K265" s="22">
        <v>0</v>
      </c>
      <c r="L265" s="22">
        <v>0</v>
      </c>
      <c r="M265" s="22">
        <v>490</v>
      </c>
      <c r="N265" s="22">
        <v>0</v>
      </c>
      <c r="O265" s="22">
        <v>0</v>
      </c>
      <c r="P265" s="22">
        <v>185794</v>
      </c>
      <c r="Q265" s="22">
        <v>0</v>
      </c>
      <c r="R265" s="22">
        <v>0</v>
      </c>
      <c r="S265" s="22">
        <v>0</v>
      </c>
      <c r="T265" s="22">
        <v>0</v>
      </c>
      <c r="U265" s="22">
        <v>127987</v>
      </c>
      <c r="V265" s="22">
        <v>114516</v>
      </c>
      <c r="W265" s="22">
        <v>15445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143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703794</v>
      </c>
      <c r="AR265" s="22">
        <v>5681</v>
      </c>
      <c r="AS265" s="22">
        <v>133334</v>
      </c>
      <c r="AT265" s="22">
        <v>0</v>
      </c>
      <c r="AU265" s="22">
        <v>0</v>
      </c>
      <c r="AV265" s="22">
        <v>31356</v>
      </c>
      <c r="AW265" s="22">
        <v>0</v>
      </c>
      <c r="AX265" s="22">
        <v>0</v>
      </c>
      <c r="AY265" s="22">
        <v>3202</v>
      </c>
      <c r="AZ265" s="22">
        <v>0</v>
      </c>
      <c r="BA265" s="22">
        <v>0</v>
      </c>
      <c r="BB265" s="22">
        <v>83704</v>
      </c>
      <c r="BC265" s="22">
        <v>0</v>
      </c>
      <c r="BD265" s="22">
        <v>0</v>
      </c>
      <c r="BE265" s="22">
        <v>0</v>
      </c>
      <c r="BF265" s="22">
        <v>0</v>
      </c>
      <c r="BG265" s="22">
        <v>167128</v>
      </c>
      <c r="BH265" s="22">
        <v>57639</v>
      </c>
      <c r="BI265" s="22">
        <v>35609</v>
      </c>
      <c r="BJ265" s="22">
        <v>0</v>
      </c>
      <c r="BK265" s="22">
        <v>2039</v>
      </c>
      <c r="BL265" s="22">
        <v>0</v>
      </c>
      <c r="BM265" s="22">
        <v>0</v>
      </c>
      <c r="BN265" s="22">
        <v>0</v>
      </c>
      <c r="BO265" s="22">
        <v>2479</v>
      </c>
      <c r="BP265" s="22">
        <v>0</v>
      </c>
      <c r="BQ265" s="22">
        <v>0</v>
      </c>
      <c r="BR265" s="22">
        <v>0</v>
      </c>
      <c r="BS265" s="22">
        <v>0</v>
      </c>
      <c r="BT265" s="22">
        <v>0</v>
      </c>
      <c r="BU265" s="22">
        <v>0</v>
      </c>
      <c r="BV265" s="22">
        <v>5000</v>
      </c>
      <c r="BW265" s="22">
        <v>5621</v>
      </c>
      <c r="BX265" s="22">
        <v>0</v>
      </c>
      <c r="BY265" s="22">
        <v>0</v>
      </c>
      <c r="BZ265" s="22">
        <v>0</v>
      </c>
      <c r="CA265" s="22">
        <v>0</v>
      </c>
      <c r="CB265" s="22">
        <v>0</v>
      </c>
      <c r="CC265" s="22">
        <v>532792</v>
      </c>
      <c r="CD265" s="22">
        <v>171002</v>
      </c>
    </row>
    <row r="266" spans="1:8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181086</v>
      </c>
      <c r="F266" s="22">
        <v>0</v>
      </c>
      <c r="G266" s="22">
        <v>2144</v>
      </c>
      <c r="H266" s="22">
        <v>0</v>
      </c>
      <c r="I266" s="22">
        <v>0</v>
      </c>
      <c r="J266" s="22">
        <v>26758</v>
      </c>
      <c r="K266" s="22">
        <v>0</v>
      </c>
      <c r="L266" s="22">
        <v>0</v>
      </c>
      <c r="M266" s="22">
        <v>480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62818</v>
      </c>
      <c r="V266" s="22">
        <v>11737</v>
      </c>
      <c r="W266" s="22">
        <v>7816</v>
      </c>
      <c r="X266" s="22">
        <v>0</v>
      </c>
      <c r="Y266" s="22">
        <v>0</v>
      </c>
      <c r="Z266" s="22">
        <v>0</v>
      </c>
      <c r="AA266" s="22">
        <v>100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40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292979</v>
      </c>
      <c r="AR266" s="22">
        <v>2738</v>
      </c>
      <c r="AS266" s="22">
        <v>90380</v>
      </c>
      <c r="AT266" s="22">
        <v>0</v>
      </c>
      <c r="AU266" s="22">
        <v>0</v>
      </c>
      <c r="AV266" s="22">
        <v>36635</v>
      </c>
      <c r="AW266" s="22">
        <v>0</v>
      </c>
      <c r="AX266" s="22">
        <v>0</v>
      </c>
      <c r="AY266" s="22">
        <v>78</v>
      </c>
      <c r="AZ266" s="22">
        <v>0</v>
      </c>
      <c r="BA266" s="22">
        <v>0</v>
      </c>
      <c r="BB266" s="22">
        <v>75243</v>
      </c>
      <c r="BC266" s="22">
        <v>0</v>
      </c>
      <c r="BD266" s="22">
        <v>0</v>
      </c>
      <c r="BE266" s="22">
        <v>0</v>
      </c>
      <c r="BF266" s="22">
        <v>0</v>
      </c>
      <c r="BG266" s="22">
        <v>145667</v>
      </c>
      <c r="BH266" s="22">
        <v>12661</v>
      </c>
      <c r="BI266" s="22">
        <v>19839</v>
      </c>
      <c r="BJ266" s="22">
        <v>0</v>
      </c>
      <c r="BK266" s="22">
        <v>1535</v>
      </c>
      <c r="BL266" s="22">
        <v>0</v>
      </c>
      <c r="BM266" s="22">
        <v>0</v>
      </c>
      <c r="BN266" s="22">
        <v>0</v>
      </c>
      <c r="BO266" s="22">
        <v>2396</v>
      </c>
      <c r="BP266" s="22">
        <v>0</v>
      </c>
      <c r="BQ266" s="22">
        <v>0</v>
      </c>
      <c r="BR266" s="22">
        <v>0</v>
      </c>
      <c r="BS266" s="22">
        <v>0</v>
      </c>
      <c r="BT266" s="22">
        <v>0</v>
      </c>
      <c r="BU266" s="22">
        <v>0</v>
      </c>
      <c r="BV266" s="22">
        <v>38847</v>
      </c>
      <c r="BW266" s="22">
        <v>4154</v>
      </c>
      <c r="BX266" s="22">
        <v>0</v>
      </c>
      <c r="BY266" s="22">
        <v>0</v>
      </c>
      <c r="BZ266" s="22">
        <v>0</v>
      </c>
      <c r="CA266" s="22">
        <v>0</v>
      </c>
      <c r="CB266" s="22">
        <v>0</v>
      </c>
      <c r="CC266" s="22">
        <v>430173</v>
      </c>
      <c r="CD266" s="22">
        <v>-137194</v>
      </c>
    </row>
    <row r="267" spans="1:8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298140</v>
      </c>
      <c r="F267" s="22">
        <v>0</v>
      </c>
      <c r="G267" s="22">
        <v>110136</v>
      </c>
      <c r="H267" s="22">
        <v>0</v>
      </c>
      <c r="I267" s="22">
        <v>0</v>
      </c>
      <c r="J267" s="22">
        <v>24140</v>
      </c>
      <c r="K267" s="22">
        <v>0</v>
      </c>
      <c r="L267" s="22">
        <v>0</v>
      </c>
      <c r="M267" s="22">
        <v>540</v>
      </c>
      <c r="N267" s="22">
        <v>0</v>
      </c>
      <c r="O267" s="22">
        <v>0</v>
      </c>
      <c r="P267" s="22">
        <v>62676</v>
      </c>
      <c r="Q267" s="22">
        <v>0</v>
      </c>
      <c r="R267" s="22">
        <v>0</v>
      </c>
      <c r="S267" s="22">
        <v>0</v>
      </c>
      <c r="T267" s="22">
        <v>0</v>
      </c>
      <c r="U267" s="22">
        <v>217239</v>
      </c>
      <c r="V267" s="22">
        <v>37058</v>
      </c>
      <c r="W267" s="22">
        <v>37906</v>
      </c>
      <c r="X267" s="22">
        <v>0</v>
      </c>
      <c r="Y267" s="22">
        <v>3200</v>
      </c>
      <c r="Z267" s="22">
        <v>0</v>
      </c>
      <c r="AA267" s="22">
        <v>0</v>
      </c>
      <c r="AB267" s="22">
        <v>2027</v>
      </c>
      <c r="AC267" s="22">
        <v>177860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7600</v>
      </c>
      <c r="AK267" s="22">
        <v>6463</v>
      </c>
      <c r="AL267" s="22">
        <v>0</v>
      </c>
      <c r="AM267" s="22">
        <v>209437</v>
      </c>
      <c r="AN267" s="22">
        <v>0</v>
      </c>
      <c r="AO267" s="22">
        <v>0</v>
      </c>
      <c r="AP267" s="22">
        <v>0</v>
      </c>
      <c r="AQ267" s="22">
        <v>1194422</v>
      </c>
      <c r="AR267" s="22">
        <v>17060</v>
      </c>
      <c r="AS267" s="22">
        <v>221198</v>
      </c>
      <c r="AT267" s="22">
        <v>0</v>
      </c>
      <c r="AU267" s="22">
        <v>0</v>
      </c>
      <c r="AV267" s="22">
        <v>46828</v>
      </c>
      <c r="AW267" s="22">
        <v>0</v>
      </c>
      <c r="AX267" s="22">
        <v>0</v>
      </c>
      <c r="AY267" s="22">
        <v>0</v>
      </c>
      <c r="AZ267" s="22">
        <v>0</v>
      </c>
      <c r="BA267" s="22">
        <v>0</v>
      </c>
      <c r="BB267" s="22">
        <v>306132</v>
      </c>
      <c r="BC267" s="22">
        <v>0</v>
      </c>
      <c r="BD267" s="22">
        <v>0</v>
      </c>
      <c r="BE267" s="22">
        <v>0</v>
      </c>
      <c r="BF267" s="22">
        <v>0</v>
      </c>
      <c r="BG267" s="22">
        <v>223223</v>
      </c>
      <c r="BH267" s="22">
        <v>16207</v>
      </c>
      <c r="BI267" s="22">
        <v>22910</v>
      </c>
      <c r="BJ267" s="22">
        <v>0</v>
      </c>
      <c r="BK267" s="22">
        <v>8078</v>
      </c>
      <c r="BL267" s="22">
        <v>0</v>
      </c>
      <c r="BM267" s="22">
        <v>0</v>
      </c>
      <c r="BN267" s="22">
        <v>0</v>
      </c>
      <c r="BO267" s="22">
        <v>171368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10707</v>
      </c>
      <c r="BW267" s="22">
        <v>7670</v>
      </c>
      <c r="BX267" s="22">
        <v>0</v>
      </c>
      <c r="BY267" s="22">
        <v>0</v>
      </c>
      <c r="BZ267" s="22">
        <v>0</v>
      </c>
      <c r="CA267" s="22">
        <v>0</v>
      </c>
      <c r="CB267" s="22">
        <v>0</v>
      </c>
      <c r="CC267" s="22">
        <v>1051381</v>
      </c>
      <c r="CD267" s="22">
        <v>143041</v>
      </c>
    </row>
    <row r="268" spans="1:8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2868231</v>
      </c>
      <c r="F268" s="22">
        <v>0</v>
      </c>
      <c r="G268" s="22">
        <v>574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362624</v>
      </c>
      <c r="P268" s="22">
        <v>2469</v>
      </c>
      <c r="Q268" s="22">
        <v>0</v>
      </c>
      <c r="R268" s="22">
        <v>0</v>
      </c>
      <c r="S268" s="22">
        <v>0</v>
      </c>
      <c r="T268" s="22">
        <v>0</v>
      </c>
      <c r="U268" s="22">
        <v>555474</v>
      </c>
      <c r="V268" s="22">
        <v>44353</v>
      </c>
      <c r="W268" s="22">
        <v>544663</v>
      </c>
      <c r="X268" s="22">
        <v>0</v>
      </c>
      <c r="Y268" s="22">
        <v>13690</v>
      </c>
      <c r="Z268" s="22">
        <v>0</v>
      </c>
      <c r="AA268" s="22">
        <v>5098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5081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4402257</v>
      </c>
      <c r="AR268" s="22">
        <v>48715</v>
      </c>
      <c r="AS268" s="22">
        <v>290610</v>
      </c>
      <c r="AT268" s="22">
        <v>0</v>
      </c>
      <c r="AU268" s="22">
        <v>0</v>
      </c>
      <c r="AV268" s="22">
        <v>45648</v>
      </c>
      <c r="AW268" s="22">
        <v>0</v>
      </c>
      <c r="AX268" s="22">
        <v>0</v>
      </c>
      <c r="AY268" s="22">
        <v>0</v>
      </c>
      <c r="AZ268" s="22">
        <v>0</v>
      </c>
      <c r="BA268" s="22">
        <v>0</v>
      </c>
      <c r="BB268" s="22">
        <v>391166</v>
      </c>
      <c r="BC268" s="22">
        <v>0</v>
      </c>
      <c r="BD268" s="22">
        <v>0</v>
      </c>
      <c r="BE268" s="22">
        <v>0</v>
      </c>
      <c r="BF268" s="22">
        <v>0</v>
      </c>
      <c r="BG268" s="22">
        <v>778684</v>
      </c>
      <c r="BH268" s="22">
        <v>63596</v>
      </c>
      <c r="BI268" s="22">
        <v>711492</v>
      </c>
      <c r="BJ268" s="22">
        <v>0</v>
      </c>
      <c r="BK268" s="22">
        <v>16043</v>
      </c>
      <c r="BL268" s="22">
        <v>0</v>
      </c>
      <c r="BM268" s="22">
        <v>0</v>
      </c>
      <c r="BN268" s="22">
        <v>0</v>
      </c>
      <c r="BO268" s="22">
        <v>0</v>
      </c>
      <c r="BP268" s="22">
        <v>0</v>
      </c>
      <c r="BQ268" s="22">
        <v>24556</v>
      </c>
      <c r="BR268" s="22">
        <v>0</v>
      </c>
      <c r="BS268" s="22">
        <v>0</v>
      </c>
      <c r="BT268" s="22">
        <v>0</v>
      </c>
      <c r="BU268" s="22">
        <v>0</v>
      </c>
      <c r="BV268" s="22">
        <v>226588</v>
      </c>
      <c r="BW268" s="22">
        <v>10014</v>
      </c>
      <c r="BX268" s="22">
        <v>0</v>
      </c>
      <c r="BY268" s="22">
        <v>0</v>
      </c>
      <c r="BZ268" s="22">
        <v>0</v>
      </c>
      <c r="CA268" s="22">
        <v>0</v>
      </c>
      <c r="CB268" s="22">
        <v>0</v>
      </c>
      <c r="CC268" s="22">
        <v>2607112</v>
      </c>
      <c r="CD268" s="22">
        <v>1795145</v>
      </c>
    </row>
    <row r="269" spans="1:8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226752</v>
      </c>
      <c r="F269" s="22">
        <v>0</v>
      </c>
      <c r="G269" s="22">
        <v>190711</v>
      </c>
      <c r="H269" s="22">
        <v>0</v>
      </c>
      <c r="I269" s="22">
        <v>0</v>
      </c>
      <c r="J269" s="22">
        <v>151213</v>
      </c>
      <c r="K269" s="22">
        <v>29243</v>
      </c>
      <c r="L269" s="22">
        <v>0</v>
      </c>
      <c r="M269" s="22">
        <v>8095</v>
      </c>
      <c r="N269" s="22">
        <v>0</v>
      </c>
      <c r="O269" s="22">
        <v>0</v>
      </c>
      <c r="P269" s="22">
        <v>355588</v>
      </c>
      <c r="Q269" s="22">
        <v>0</v>
      </c>
      <c r="R269" s="22">
        <v>0</v>
      </c>
      <c r="S269" s="22">
        <v>0</v>
      </c>
      <c r="T269" s="22">
        <v>0</v>
      </c>
      <c r="U269" s="22">
        <v>314455</v>
      </c>
      <c r="V269" s="22">
        <v>431876</v>
      </c>
      <c r="W269" s="22">
        <v>87950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224378</v>
      </c>
      <c r="AF269" s="22">
        <v>0</v>
      </c>
      <c r="AG269" s="22">
        <v>0</v>
      </c>
      <c r="AH269" s="22">
        <v>0</v>
      </c>
      <c r="AI269" s="22">
        <v>0</v>
      </c>
      <c r="AJ269" s="22">
        <v>160764</v>
      </c>
      <c r="AK269" s="22">
        <v>2839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2183864</v>
      </c>
      <c r="AR269" s="22">
        <v>34244</v>
      </c>
      <c r="AS269" s="22">
        <v>324540</v>
      </c>
      <c r="AT269" s="22">
        <v>0</v>
      </c>
      <c r="AU269" s="22">
        <v>0</v>
      </c>
      <c r="AV269" s="22">
        <v>166192</v>
      </c>
      <c r="AW269" s="22">
        <v>0</v>
      </c>
      <c r="AX269" s="22">
        <v>0</v>
      </c>
      <c r="AY269" s="22">
        <v>1920</v>
      </c>
      <c r="AZ269" s="22">
        <v>0</v>
      </c>
      <c r="BA269" s="22">
        <v>30621</v>
      </c>
      <c r="BB269" s="22">
        <v>166921</v>
      </c>
      <c r="BC269" s="22">
        <v>0</v>
      </c>
      <c r="BD269" s="22">
        <v>0</v>
      </c>
      <c r="BE269" s="22">
        <v>0</v>
      </c>
      <c r="BF269" s="22">
        <v>0</v>
      </c>
      <c r="BG269" s="22">
        <v>403332</v>
      </c>
      <c r="BH269" s="22">
        <v>42578</v>
      </c>
      <c r="BI269" s="22">
        <v>79113</v>
      </c>
      <c r="BJ269" s="22">
        <v>0</v>
      </c>
      <c r="BK269" s="22">
        <v>7310</v>
      </c>
      <c r="BL269" s="22">
        <v>0</v>
      </c>
      <c r="BM269" s="22">
        <v>0</v>
      </c>
      <c r="BN269" s="22">
        <v>0</v>
      </c>
      <c r="BO269" s="22">
        <v>0</v>
      </c>
      <c r="BP269" s="22">
        <v>0</v>
      </c>
      <c r="BQ269" s="22">
        <v>16093</v>
      </c>
      <c r="BR269" s="22">
        <v>0</v>
      </c>
      <c r="BS269" s="22">
        <v>0</v>
      </c>
      <c r="BT269" s="22">
        <v>0</v>
      </c>
      <c r="BU269" s="22">
        <v>0</v>
      </c>
      <c r="BV269" s="22">
        <v>237576</v>
      </c>
      <c r="BW269" s="22">
        <v>0</v>
      </c>
      <c r="BX269" s="22">
        <v>0</v>
      </c>
      <c r="BY269" s="22">
        <v>0</v>
      </c>
      <c r="BZ269" s="22">
        <v>0</v>
      </c>
      <c r="CA269" s="22">
        <v>0</v>
      </c>
      <c r="CB269" s="22">
        <v>0</v>
      </c>
      <c r="CC269" s="22">
        <v>1510440</v>
      </c>
      <c r="CD269" s="22">
        <v>673424</v>
      </c>
    </row>
    <row r="270" spans="1:8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181011</v>
      </c>
      <c r="F270" s="22">
        <v>0</v>
      </c>
      <c r="G270" s="22">
        <v>7891</v>
      </c>
      <c r="H270" s="22">
        <v>0</v>
      </c>
      <c r="I270" s="22">
        <v>0</v>
      </c>
      <c r="J270" s="22">
        <v>17223</v>
      </c>
      <c r="K270" s="22">
        <v>0</v>
      </c>
      <c r="L270" s="22">
        <v>0</v>
      </c>
      <c r="M270" s="22">
        <v>321</v>
      </c>
      <c r="N270" s="22">
        <v>0</v>
      </c>
      <c r="O270" s="22">
        <v>0</v>
      </c>
      <c r="P270" s="22">
        <v>208</v>
      </c>
      <c r="Q270" s="22">
        <v>0</v>
      </c>
      <c r="R270" s="22">
        <v>0</v>
      </c>
      <c r="S270" s="22">
        <v>0</v>
      </c>
      <c r="T270" s="22">
        <v>0</v>
      </c>
      <c r="U270" s="22">
        <v>229268</v>
      </c>
      <c r="V270" s="22">
        <v>11803</v>
      </c>
      <c r="W270" s="22">
        <v>22621</v>
      </c>
      <c r="X270" s="22">
        <v>0</v>
      </c>
      <c r="Y270" s="22">
        <v>5264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475610</v>
      </c>
      <c r="AR270" s="22">
        <v>18690</v>
      </c>
      <c r="AS270" s="22">
        <v>125095</v>
      </c>
      <c r="AT270" s="22">
        <v>0</v>
      </c>
      <c r="AU270" s="22">
        <v>28368</v>
      </c>
      <c r="AV270" s="22">
        <v>0</v>
      </c>
      <c r="AW270" s="22">
        <v>1114</v>
      </c>
      <c r="AX270" s="22">
        <v>0</v>
      </c>
      <c r="AY270" s="22">
        <v>0</v>
      </c>
      <c r="AZ270" s="22">
        <v>0</v>
      </c>
      <c r="BA270" s="22">
        <v>0</v>
      </c>
      <c r="BB270" s="22">
        <v>120396</v>
      </c>
      <c r="BC270" s="22">
        <v>0</v>
      </c>
      <c r="BD270" s="22">
        <v>0</v>
      </c>
      <c r="BE270" s="22">
        <v>0</v>
      </c>
      <c r="BF270" s="22">
        <v>0</v>
      </c>
      <c r="BG270" s="22">
        <v>42908</v>
      </c>
      <c r="BH270" s="22">
        <v>55407</v>
      </c>
      <c r="BI270" s="22">
        <v>27923</v>
      </c>
      <c r="BJ270" s="22">
        <v>0</v>
      </c>
      <c r="BK270" s="22">
        <v>4603</v>
      </c>
      <c r="BL270" s="22">
        <v>0</v>
      </c>
      <c r="BM270" s="22">
        <v>0</v>
      </c>
      <c r="BN270" s="22">
        <v>0</v>
      </c>
      <c r="BO270" s="22">
        <v>2737</v>
      </c>
      <c r="BP270" s="22">
        <v>0</v>
      </c>
      <c r="BQ270" s="22">
        <v>0</v>
      </c>
      <c r="BR270" s="22">
        <v>0</v>
      </c>
      <c r="BS270" s="22">
        <v>0</v>
      </c>
      <c r="BT270" s="22">
        <v>0</v>
      </c>
      <c r="BU270" s="22">
        <v>0</v>
      </c>
      <c r="BV270" s="22">
        <v>0</v>
      </c>
      <c r="BW270" s="22">
        <v>16324</v>
      </c>
      <c r="BX270" s="22">
        <v>0</v>
      </c>
      <c r="BY270" s="22">
        <v>0</v>
      </c>
      <c r="BZ270" s="22">
        <v>0</v>
      </c>
      <c r="CA270" s="22">
        <v>0</v>
      </c>
      <c r="CB270" s="22">
        <v>0</v>
      </c>
      <c r="CC270" s="22">
        <v>443565</v>
      </c>
      <c r="CD270" s="22">
        <v>32045</v>
      </c>
    </row>
    <row r="271" spans="1:8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485050</v>
      </c>
      <c r="F271" s="22">
        <v>0</v>
      </c>
      <c r="G271" s="22">
        <v>259303</v>
      </c>
      <c r="H271" s="22">
        <v>0</v>
      </c>
      <c r="I271" s="22">
        <v>0</v>
      </c>
      <c r="J271" s="22">
        <v>61806</v>
      </c>
      <c r="K271" s="22">
        <v>0</v>
      </c>
      <c r="L271" s="22">
        <v>0</v>
      </c>
      <c r="M271" s="22">
        <v>2569</v>
      </c>
      <c r="N271" s="22">
        <v>0</v>
      </c>
      <c r="O271" s="22">
        <v>0</v>
      </c>
      <c r="P271" s="22">
        <v>41928</v>
      </c>
      <c r="Q271" s="22">
        <v>0</v>
      </c>
      <c r="R271" s="22">
        <v>0</v>
      </c>
      <c r="S271" s="22">
        <v>0</v>
      </c>
      <c r="T271" s="22">
        <v>0</v>
      </c>
      <c r="U271" s="22">
        <v>22362046</v>
      </c>
      <c r="V271" s="22">
        <v>70308</v>
      </c>
      <c r="W271" s="22">
        <v>37382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815</v>
      </c>
      <c r="AD271" s="22">
        <v>15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29287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23350509</v>
      </c>
      <c r="AR271" s="22">
        <v>30679</v>
      </c>
      <c r="AS271" s="22">
        <v>170032</v>
      </c>
      <c r="AT271" s="22">
        <v>0</v>
      </c>
      <c r="AU271" s="22">
        <v>0</v>
      </c>
      <c r="AV271" s="22">
        <v>153063</v>
      </c>
      <c r="AW271" s="22">
        <v>997</v>
      </c>
      <c r="AX271" s="22">
        <v>1950</v>
      </c>
      <c r="AY271" s="22">
        <v>0</v>
      </c>
      <c r="AZ271" s="22">
        <v>0</v>
      </c>
      <c r="BA271" s="22">
        <v>82359</v>
      </c>
      <c r="BB271" s="22">
        <v>107623</v>
      </c>
      <c r="BC271" s="22">
        <v>0</v>
      </c>
      <c r="BD271" s="22">
        <v>0</v>
      </c>
      <c r="BE271" s="22">
        <v>1088</v>
      </c>
      <c r="BF271" s="22">
        <v>0</v>
      </c>
      <c r="BG271" s="22">
        <v>879627</v>
      </c>
      <c r="BH271" s="22">
        <v>30987</v>
      </c>
      <c r="BI271" s="22">
        <v>34781</v>
      </c>
      <c r="BJ271" s="22">
        <v>0</v>
      </c>
      <c r="BK271" s="22">
        <v>2715</v>
      </c>
      <c r="BL271" s="22">
        <v>0</v>
      </c>
      <c r="BM271" s="22">
        <v>12400</v>
      </c>
      <c r="BN271" s="22">
        <v>0</v>
      </c>
      <c r="BO271" s="22">
        <v>4377</v>
      </c>
      <c r="BP271" s="22">
        <v>6534</v>
      </c>
      <c r="BQ271" s="22">
        <v>0</v>
      </c>
      <c r="BR271" s="22">
        <v>0</v>
      </c>
      <c r="BS271" s="22">
        <v>0</v>
      </c>
      <c r="BT271" s="22">
        <v>0</v>
      </c>
      <c r="BU271" s="22">
        <v>0</v>
      </c>
      <c r="BV271" s="22">
        <v>50702</v>
      </c>
      <c r="BW271" s="22">
        <v>2181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1572095</v>
      </c>
      <c r="CD271" s="22">
        <v>21778414</v>
      </c>
    </row>
    <row r="272" spans="1:8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200525</v>
      </c>
      <c r="F272" s="22">
        <v>0</v>
      </c>
      <c r="G272" s="22">
        <v>3723</v>
      </c>
      <c r="H272" s="22">
        <v>0</v>
      </c>
      <c r="I272" s="22">
        <v>0</v>
      </c>
      <c r="J272" s="22">
        <v>32995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8866</v>
      </c>
      <c r="Q272" s="22">
        <v>0</v>
      </c>
      <c r="R272" s="22">
        <v>0</v>
      </c>
      <c r="S272" s="22">
        <v>0</v>
      </c>
      <c r="T272" s="22">
        <v>0</v>
      </c>
      <c r="U272" s="22">
        <v>60193</v>
      </c>
      <c r="V272" s="22">
        <v>56142</v>
      </c>
      <c r="W272" s="22">
        <v>20600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25</v>
      </c>
      <c r="AF272" s="22">
        <v>7989</v>
      </c>
      <c r="AG272" s="22">
        <v>0</v>
      </c>
      <c r="AH272" s="22">
        <v>0</v>
      </c>
      <c r="AI272" s="22">
        <v>0</v>
      </c>
      <c r="AJ272" s="22">
        <v>5798</v>
      </c>
      <c r="AK272" s="22">
        <v>451</v>
      </c>
      <c r="AL272" s="22">
        <v>0</v>
      </c>
      <c r="AM272" s="22">
        <v>20000</v>
      </c>
      <c r="AN272" s="22">
        <v>0</v>
      </c>
      <c r="AO272" s="22">
        <v>0</v>
      </c>
      <c r="AP272" s="22">
        <v>0</v>
      </c>
      <c r="AQ272" s="22">
        <v>417307</v>
      </c>
      <c r="AR272" s="22">
        <v>8214</v>
      </c>
      <c r="AS272" s="22">
        <v>87390</v>
      </c>
      <c r="AT272" s="22">
        <v>10044</v>
      </c>
      <c r="AU272" s="22">
        <v>0</v>
      </c>
      <c r="AV272" s="22">
        <v>25146</v>
      </c>
      <c r="AW272" s="22">
        <v>0</v>
      </c>
      <c r="AX272" s="22">
        <v>0</v>
      </c>
      <c r="AY272" s="22">
        <v>0</v>
      </c>
      <c r="AZ272" s="22">
        <v>6980</v>
      </c>
      <c r="BA272" s="22">
        <v>0</v>
      </c>
      <c r="BB272" s="22">
        <v>29529</v>
      </c>
      <c r="BC272" s="22">
        <v>0</v>
      </c>
      <c r="BD272" s="22">
        <v>0</v>
      </c>
      <c r="BE272" s="22">
        <v>0</v>
      </c>
      <c r="BF272" s="22">
        <v>27501</v>
      </c>
      <c r="BG272" s="22">
        <v>33353</v>
      </c>
      <c r="BH272" s="22">
        <v>12623</v>
      </c>
      <c r="BI272" s="22">
        <v>29584</v>
      </c>
      <c r="BJ272" s="22">
        <v>45250</v>
      </c>
      <c r="BK272" s="22">
        <v>1462</v>
      </c>
      <c r="BL272" s="22">
        <v>0</v>
      </c>
      <c r="BM272" s="22">
        <v>0</v>
      </c>
      <c r="BN272" s="22">
        <v>0</v>
      </c>
      <c r="BO272" s="22">
        <v>0</v>
      </c>
      <c r="BP272" s="22">
        <v>0</v>
      </c>
      <c r="BQ272" s="22">
        <v>0</v>
      </c>
      <c r="BR272" s="22">
        <v>0</v>
      </c>
      <c r="BS272" s="22">
        <v>0</v>
      </c>
      <c r="BT272" s="22">
        <v>5162</v>
      </c>
      <c r="BU272" s="22">
        <v>0</v>
      </c>
      <c r="BV272" s="22">
        <v>34615</v>
      </c>
      <c r="BW272" s="22">
        <v>1528</v>
      </c>
      <c r="BX272" s="22">
        <v>0</v>
      </c>
      <c r="BY272" s="22">
        <v>872</v>
      </c>
      <c r="BZ272" s="22">
        <v>133</v>
      </c>
      <c r="CA272" s="22">
        <v>1061</v>
      </c>
      <c r="CB272" s="22">
        <v>0</v>
      </c>
      <c r="CC272" s="22">
        <v>360447</v>
      </c>
      <c r="CD272" s="22">
        <v>56860</v>
      </c>
    </row>
    <row r="273" spans="1:8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325900</v>
      </c>
      <c r="H273" s="22">
        <v>11527</v>
      </c>
      <c r="I273" s="22">
        <v>0</v>
      </c>
      <c r="J273" s="22">
        <v>71761</v>
      </c>
      <c r="K273" s="22">
        <v>0</v>
      </c>
      <c r="L273" s="22">
        <v>0</v>
      </c>
      <c r="M273" s="22">
        <v>15270</v>
      </c>
      <c r="N273" s="22">
        <v>0</v>
      </c>
      <c r="O273" s="22">
        <v>3000</v>
      </c>
      <c r="P273" s="22">
        <v>11764</v>
      </c>
      <c r="Q273" s="22">
        <v>0</v>
      </c>
      <c r="R273" s="22">
        <v>0</v>
      </c>
      <c r="S273" s="22">
        <v>0</v>
      </c>
      <c r="T273" s="22">
        <v>0</v>
      </c>
      <c r="U273" s="22">
        <v>108379</v>
      </c>
      <c r="V273" s="22">
        <v>117090</v>
      </c>
      <c r="W273" s="22">
        <v>33764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2379</v>
      </c>
      <c r="AD273" s="22">
        <v>0</v>
      </c>
      <c r="AE273" s="22">
        <v>51055</v>
      </c>
      <c r="AF273" s="22">
        <v>0</v>
      </c>
      <c r="AG273" s="22">
        <v>0</v>
      </c>
      <c r="AH273" s="22">
        <v>0</v>
      </c>
      <c r="AI273" s="22">
        <v>30988</v>
      </c>
      <c r="AJ273" s="22">
        <v>2267</v>
      </c>
      <c r="AK273" s="22">
        <v>36967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822111</v>
      </c>
      <c r="AR273" s="22">
        <v>27769</v>
      </c>
      <c r="AS273" s="22">
        <v>156566</v>
      </c>
      <c r="AT273" s="22">
        <v>0</v>
      </c>
      <c r="AU273" s="22">
        <v>0</v>
      </c>
      <c r="AV273" s="22">
        <v>101012</v>
      </c>
      <c r="AW273" s="22">
        <v>0</v>
      </c>
      <c r="AX273" s="22">
        <v>0</v>
      </c>
      <c r="AY273" s="22">
        <v>15000</v>
      </c>
      <c r="AZ273" s="22">
        <v>0</v>
      </c>
      <c r="BA273" s="22">
        <v>13371</v>
      </c>
      <c r="BB273" s="22">
        <v>161116</v>
      </c>
      <c r="BC273" s="22">
        <v>0</v>
      </c>
      <c r="BD273" s="22">
        <v>0</v>
      </c>
      <c r="BE273" s="22">
        <v>14483</v>
      </c>
      <c r="BF273" s="22">
        <v>0</v>
      </c>
      <c r="BG273" s="22">
        <v>120364</v>
      </c>
      <c r="BH273" s="22">
        <v>44000</v>
      </c>
      <c r="BI273" s="22">
        <v>35954</v>
      </c>
      <c r="BJ273" s="22">
        <v>0</v>
      </c>
      <c r="BK273" s="22">
        <v>0</v>
      </c>
      <c r="BL273" s="22">
        <v>0</v>
      </c>
      <c r="BM273" s="22">
        <v>0</v>
      </c>
      <c r="BN273" s="22">
        <v>0</v>
      </c>
      <c r="BO273" s="22">
        <v>2379</v>
      </c>
      <c r="BP273" s="22">
        <v>5601</v>
      </c>
      <c r="BQ273" s="22">
        <v>0</v>
      </c>
      <c r="BR273" s="22">
        <v>0</v>
      </c>
      <c r="BS273" s="22">
        <v>0</v>
      </c>
      <c r="BT273" s="22">
        <v>0</v>
      </c>
      <c r="BU273" s="22">
        <v>31400</v>
      </c>
      <c r="BV273" s="22">
        <v>21617</v>
      </c>
      <c r="BW273" s="22">
        <v>41134</v>
      </c>
      <c r="BX273" s="22">
        <v>0</v>
      </c>
      <c r="BY273" s="22">
        <v>0</v>
      </c>
      <c r="BZ273" s="22">
        <v>0</v>
      </c>
      <c r="CA273" s="22">
        <v>0</v>
      </c>
      <c r="CB273" s="22">
        <v>0</v>
      </c>
      <c r="CC273" s="22">
        <v>791766</v>
      </c>
      <c r="CD273" s="22">
        <v>30345</v>
      </c>
    </row>
    <row r="274" spans="1:8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1093391</v>
      </c>
      <c r="F274" s="22">
        <v>0</v>
      </c>
      <c r="G274" s="22">
        <v>31282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9259</v>
      </c>
      <c r="N274" s="22">
        <v>0</v>
      </c>
      <c r="O274" s="22">
        <v>0</v>
      </c>
      <c r="P274" s="22">
        <v>805783</v>
      </c>
      <c r="Q274" s="22">
        <v>0</v>
      </c>
      <c r="R274" s="22">
        <v>0</v>
      </c>
      <c r="S274" s="22">
        <v>0</v>
      </c>
      <c r="T274" s="22">
        <v>0</v>
      </c>
      <c r="U274" s="22">
        <v>325299</v>
      </c>
      <c r="V274" s="22">
        <v>44087</v>
      </c>
      <c r="W274" s="22">
        <v>77183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220</v>
      </c>
      <c r="AF274" s="22">
        <v>0</v>
      </c>
      <c r="AG274" s="22">
        <v>0</v>
      </c>
      <c r="AH274" s="22">
        <v>0</v>
      </c>
      <c r="AI274" s="22">
        <v>0</v>
      </c>
      <c r="AJ274" s="22">
        <v>23141</v>
      </c>
      <c r="AK274" s="22">
        <v>0</v>
      </c>
      <c r="AL274" s="22">
        <v>0</v>
      </c>
      <c r="AM274" s="22">
        <v>0</v>
      </c>
      <c r="AN274" s="22">
        <v>70237</v>
      </c>
      <c r="AO274" s="22">
        <v>42779</v>
      </c>
      <c r="AP274" s="22">
        <v>1015</v>
      </c>
      <c r="AQ274" s="22">
        <v>2523676</v>
      </c>
      <c r="AR274" s="22">
        <v>50891</v>
      </c>
      <c r="AS274" s="22">
        <v>447598</v>
      </c>
      <c r="AT274" s="22">
        <v>0</v>
      </c>
      <c r="AU274" s="22">
        <v>0</v>
      </c>
      <c r="AV274" s="22">
        <v>113849</v>
      </c>
      <c r="AW274" s="22">
        <v>10595</v>
      </c>
      <c r="AX274" s="22">
        <v>7644</v>
      </c>
      <c r="AY274" s="22">
        <v>21729</v>
      </c>
      <c r="AZ274" s="22">
        <v>0</v>
      </c>
      <c r="BA274" s="22">
        <v>0</v>
      </c>
      <c r="BB274" s="22">
        <v>479724</v>
      </c>
      <c r="BC274" s="22">
        <v>0</v>
      </c>
      <c r="BD274" s="22">
        <v>0</v>
      </c>
      <c r="BE274" s="22">
        <v>0</v>
      </c>
      <c r="BF274" s="22">
        <v>0</v>
      </c>
      <c r="BG274" s="22">
        <v>606246</v>
      </c>
      <c r="BH274" s="22">
        <v>194714</v>
      </c>
      <c r="BI274" s="22">
        <v>71015</v>
      </c>
      <c r="BJ274" s="22">
        <v>0</v>
      </c>
      <c r="BK274" s="22">
        <v>0</v>
      </c>
      <c r="BL274" s="22">
        <v>0</v>
      </c>
      <c r="BM274" s="22">
        <v>0</v>
      </c>
      <c r="BN274" s="22">
        <v>0</v>
      </c>
      <c r="BO274" s="22">
        <v>0</v>
      </c>
      <c r="BP274" s="22">
        <v>0</v>
      </c>
      <c r="BQ274" s="22">
        <v>910</v>
      </c>
      <c r="BR274" s="22">
        <v>0</v>
      </c>
      <c r="BS274" s="22">
        <v>0</v>
      </c>
      <c r="BT274" s="22">
        <v>0</v>
      </c>
      <c r="BU274" s="22">
        <v>0</v>
      </c>
      <c r="BV274" s="22">
        <v>116479</v>
      </c>
      <c r="BW274" s="22">
        <v>94390</v>
      </c>
      <c r="BX274" s="22">
        <v>0</v>
      </c>
      <c r="BY274" s="22">
        <v>0</v>
      </c>
      <c r="BZ274" s="22">
        <v>0</v>
      </c>
      <c r="CA274" s="22">
        <v>0</v>
      </c>
      <c r="CB274" s="22">
        <v>0</v>
      </c>
      <c r="CC274" s="22">
        <v>2215784</v>
      </c>
      <c r="CD274" s="22">
        <v>307892</v>
      </c>
    </row>
    <row r="275" spans="1:8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499275</v>
      </c>
      <c r="F275" s="22">
        <v>0</v>
      </c>
      <c r="G275" s="22">
        <v>879234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585</v>
      </c>
      <c r="N275" s="22">
        <v>0</v>
      </c>
      <c r="O275" s="22">
        <v>0</v>
      </c>
      <c r="P275" s="22">
        <v>251246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58816</v>
      </c>
      <c r="W275" s="22">
        <v>29603</v>
      </c>
      <c r="X275" s="22">
        <v>0</v>
      </c>
      <c r="Y275" s="22">
        <v>0</v>
      </c>
      <c r="Z275" s="22">
        <v>0</v>
      </c>
      <c r="AA275" s="22">
        <v>1400</v>
      </c>
      <c r="AB275" s="22">
        <v>0</v>
      </c>
      <c r="AC275" s="22">
        <v>0</v>
      </c>
      <c r="AD275" s="22">
        <v>0</v>
      </c>
      <c r="AE275" s="22">
        <v>674</v>
      </c>
      <c r="AF275" s="22">
        <v>0</v>
      </c>
      <c r="AG275" s="22">
        <v>0</v>
      </c>
      <c r="AH275" s="22">
        <v>0</v>
      </c>
      <c r="AI275" s="22">
        <v>0</v>
      </c>
      <c r="AJ275" s="22">
        <v>59804</v>
      </c>
      <c r="AK275" s="22">
        <v>24039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1804676</v>
      </c>
      <c r="AR275" s="22">
        <v>53450</v>
      </c>
      <c r="AS275" s="22">
        <v>377239</v>
      </c>
      <c r="AT275" s="22">
        <v>0</v>
      </c>
      <c r="AU275" s="22">
        <v>0</v>
      </c>
      <c r="AV275" s="22">
        <v>0</v>
      </c>
      <c r="AW275" s="22">
        <v>44820</v>
      </c>
      <c r="AX275" s="22">
        <v>0</v>
      </c>
      <c r="AY275" s="22">
        <v>12058</v>
      </c>
      <c r="AZ275" s="22">
        <v>0</v>
      </c>
      <c r="BA275" s="22">
        <v>0</v>
      </c>
      <c r="BB275" s="22">
        <v>443191</v>
      </c>
      <c r="BC275" s="22">
        <v>0</v>
      </c>
      <c r="BD275" s="22">
        <v>0</v>
      </c>
      <c r="BE275" s="22">
        <v>0</v>
      </c>
      <c r="BF275" s="22">
        <v>0</v>
      </c>
      <c r="BG275" s="22">
        <v>0</v>
      </c>
      <c r="BH275" s="22">
        <v>42190</v>
      </c>
      <c r="BI275" s="22">
        <v>21978</v>
      </c>
      <c r="BJ275" s="22">
        <v>0</v>
      </c>
      <c r="BK275" s="22">
        <v>9877</v>
      </c>
      <c r="BL275" s="22">
        <v>0</v>
      </c>
      <c r="BM275" s="22">
        <v>6297</v>
      </c>
      <c r="BN275" s="22">
        <v>0</v>
      </c>
      <c r="BO275" s="22">
        <v>9616</v>
      </c>
      <c r="BP275" s="22">
        <v>0</v>
      </c>
      <c r="BQ275" s="22">
        <v>0</v>
      </c>
      <c r="BR275" s="22">
        <v>0</v>
      </c>
      <c r="BS275" s="22">
        <v>0</v>
      </c>
      <c r="BT275" s="22">
        <v>0</v>
      </c>
      <c r="BU275" s="22">
        <v>0</v>
      </c>
      <c r="BV275" s="22">
        <v>192783</v>
      </c>
      <c r="BW275" s="22">
        <v>79428</v>
      </c>
      <c r="BX275" s="22">
        <v>0</v>
      </c>
      <c r="BY275" s="22">
        <v>0</v>
      </c>
      <c r="BZ275" s="22">
        <v>0</v>
      </c>
      <c r="CA275" s="22">
        <v>0</v>
      </c>
      <c r="CB275" s="22">
        <v>0</v>
      </c>
      <c r="CC275" s="22">
        <v>1292927</v>
      </c>
      <c r="CD275" s="22">
        <v>511749</v>
      </c>
    </row>
    <row r="276" spans="1:8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564523</v>
      </c>
      <c r="F276" s="22">
        <v>0</v>
      </c>
      <c r="G276" s="22">
        <v>39253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660</v>
      </c>
      <c r="N276" s="22">
        <v>0</v>
      </c>
      <c r="O276" s="22">
        <v>0</v>
      </c>
      <c r="P276" s="22">
        <v>255914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19726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11429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891505</v>
      </c>
      <c r="AR276" s="22">
        <v>24270</v>
      </c>
      <c r="AS276" s="22">
        <v>215582</v>
      </c>
      <c r="AT276" s="22">
        <v>0</v>
      </c>
      <c r="AU276" s="22">
        <v>0</v>
      </c>
      <c r="AV276" s="22">
        <v>25831</v>
      </c>
      <c r="AW276" s="22">
        <v>0</v>
      </c>
      <c r="AX276" s="22">
        <v>0</v>
      </c>
      <c r="AY276" s="22">
        <v>32495</v>
      </c>
      <c r="AZ276" s="22">
        <v>0</v>
      </c>
      <c r="BA276" s="22">
        <v>0</v>
      </c>
      <c r="BB276" s="22">
        <v>365193</v>
      </c>
      <c r="BC276" s="22">
        <v>0</v>
      </c>
      <c r="BD276" s="22">
        <v>0</v>
      </c>
      <c r="BE276" s="22">
        <v>0</v>
      </c>
      <c r="BF276" s="22">
        <v>0</v>
      </c>
      <c r="BG276" s="22">
        <v>0</v>
      </c>
      <c r="BH276" s="22">
        <v>215</v>
      </c>
      <c r="BI276" s="22">
        <v>53749</v>
      </c>
      <c r="BJ276" s="22">
        <v>0</v>
      </c>
      <c r="BK276" s="22">
        <v>0</v>
      </c>
      <c r="BL276" s="22">
        <v>0</v>
      </c>
      <c r="BM276" s="22">
        <v>0</v>
      </c>
      <c r="BN276" s="22">
        <v>0</v>
      </c>
      <c r="BO276" s="22">
        <v>7028</v>
      </c>
      <c r="BP276" s="22">
        <v>0</v>
      </c>
      <c r="BQ276" s="22">
        <v>0</v>
      </c>
      <c r="BR276" s="22">
        <v>0</v>
      </c>
      <c r="BS276" s="22">
        <v>0</v>
      </c>
      <c r="BT276" s="22">
        <v>0</v>
      </c>
      <c r="BU276" s="22">
        <v>0</v>
      </c>
      <c r="BV276" s="22">
        <v>17097</v>
      </c>
      <c r="BW276" s="22">
        <v>2640</v>
      </c>
      <c r="BX276" s="22">
        <v>0</v>
      </c>
      <c r="BY276" s="22">
        <v>0</v>
      </c>
      <c r="BZ276" s="22">
        <v>0</v>
      </c>
      <c r="CA276" s="22">
        <v>0</v>
      </c>
      <c r="CB276" s="22">
        <v>0</v>
      </c>
      <c r="CC276" s="22">
        <v>744100</v>
      </c>
      <c r="CD276" s="22">
        <v>147405</v>
      </c>
    </row>
    <row r="277" spans="1:8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485222</v>
      </c>
      <c r="F277" s="22">
        <v>38006</v>
      </c>
      <c r="G277" s="22">
        <v>29506</v>
      </c>
      <c r="H277" s="22">
        <v>0</v>
      </c>
      <c r="I277" s="22">
        <v>0</v>
      </c>
      <c r="J277" s="22">
        <v>108780</v>
      </c>
      <c r="K277" s="22">
        <v>0</v>
      </c>
      <c r="L277" s="22">
        <v>0</v>
      </c>
      <c r="M277" s="22">
        <v>2210</v>
      </c>
      <c r="N277" s="22">
        <v>0</v>
      </c>
      <c r="O277" s="22">
        <v>0</v>
      </c>
      <c r="P277" s="22">
        <v>366</v>
      </c>
      <c r="Q277" s="22">
        <v>0</v>
      </c>
      <c r="R277" s="22">
        <v>0</v>
      </c>
      <c r="S277" s="22">
        <v>0</v>
      </c>
      <c r="T277" s="22">
        <v>0</v>
      </c>
      <c r="U277" s="22">
        <v>562313</v>
      </c>
      <c r="V277" s="22">
        <v>314031</v>
      </c>
      <c r="W277" s="22">
        <v>32625</v>
      </c>
      <c r="X277" s="22">
        <v>0</v>
      </c>
      <c r="Y277" s="22">
        <v>0</v>
      </c>
      <c r="Z277" s="22">
        <v>0</v>
      </c>
      <c r="AA277" s="22">
        <v>1106</v>
      </c>
      <c r="AB277" s="22">
        <v>0</v>
      </c>
      <c r="AC277" s="22">
        <v>0</v>
      </c>
      <c r="AD277" s="22">
        <v>0</v>
      </c>
      <c r="AE277" s="22">
        <v>166250</v>
      </c>
      <c r="AF277" s="22">
        <v>0</v>
      </c>
      <c r="AG277" s="22">
        <v>0</v>
      </c>
      <c r="AH277" s="22">
        <v>0</v>
      </c>
      <c r="AI277" s="22">
        <v>9900</v>
      </c>
      <c r="AJ277" s="22">
        <v>49250</v>
      </c>
      <c r="AK277" s="22">
        <v>0</v>
      </c>
      <c r="AL277" s="22">
        <v>0</v>
      </c>
      <c r="AM277" s="22">
        <v>2270</v>
      </c>
      <c r="AN277" s="22">
        <v>0</v>
      </c>
      <c r="AO277" s="22">
        <v>0</v>
      </c>
      <c r="AP277" s="22">
        <v>0</v>
      </c>
      <c r="AQ277" s="22">
        <v>1801835</v>
      </c>
      <c r="AR277" s="22">
        <v>22340</v>
      </c>
      <c r="AS277" s="22">
        <v>95068</v>
      </c>
      <c r="AT277" s="22">
        <v>0</v>
      </c>
      <c r="AU277" s="22">
        <v>0</v>
      </c>
      <c r="AV277" s="22">
        <v>110780</v>
      </c>
      <c r="AW277" s="22">
        <v>1810</v>
      </c>
      <c r="AX277" s="22">
        <v>0</v>
      </c>
      <c r="AY277" s="22">
        <v>0</v>
      </c>
      <c r="AZ277" s="22">
        <v>0</v>
      </c>
      <c r="BA277" s="22">
        <v>44193</v>
      </c>
      <c r="BB277" s="22">
        <v>200856</v>
      </c>
      <c r="BC277" s="22">
        <v>0</v>
      </c>
      <c r="BD277" s="22">
        <v>0</v>
      </c>
      <c r="BE277" s="22">
        <v>0</v>
      </c>
      <c r="BF277" s="22">
        <v>0</v>
      </c>
      <c r="BG277" s="22">
        <v>1544002</v>
      </c>
      <c r="BH277" s="22">
        <v>7742</v>
      </c>
      <c r="BI277" s="22">
        <v>46091</v>
      </c>
      <c r="BJ277" s="22">
        <v>0</v>
      </c>
      <c r="BK277" s="22">
        <v>2652</v>
      </c>
      <c r="BL277" s="22">
        <v>0</v>
      </c>
      <c r="BM277" s="22">
        <v>456</v>
      </c>
      <c r="BN277" s="22">
        <v>0</v>
      </c>
      <c r="BO277" s="22">
        <v>4771</v>
      </c>
      <c r="BP277" s="22">
        <v>0</v>
      </c>
      <c r="BQ277" s="22">
        <v>60976</v>
      </c>
      <c r="BR277" s="22">
        <v>0</v>
      </c>
      <c r="BS277" s="22">
        <v>0</v>
      </c>
      <c r="BT277" s="22">
        <v>0</v>
      </c>
      <c r="BU277" s="22">
        <v>0</v>
      </c>
      <c r="BV277" s="22">
        <v>76629</v>
      </c>
      <c r="BW277" s="22">
        <v>0</v>
      </c>
      <c r="BX277" s="22">
        <v>0</v>
      </c>
      <c r="BY277" s="22">
        <v>9543</v>
      </c>
      <c r="BZ277" s="22">
        <v>0</v>
      </c>
      <c r="CA277" s="22">
        <v>0</v>
      </c>
      <c r="CB277" s="22">
        <v>0</v>
      </c>
      <c r="CC277" s="22">
        <v>2227909</v>
      </c>
      <c r="CD277" s="22">
        <v>-426074</v>
      </c>
    </row>
    <row r="278" spans="1:8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716922</v>
      </c>
      <c r="F278" s="22">
        <v>0</v>
      </c>
      <c r="G278" s="22">
        <v>151270</v>
      </c>
      <c r="H278" s="22">
        <v>0</v>
      </c>
      <c r="I278" s="22">
        <v>0</v>
      </c>
      <c r="J278" s="22">
        <v>78742</v>
      </c>
      <c r="K278" s="22">
        <v>0</v>
      </c>
      <c r="L278" s="22">
        <v>0</v>
      </c>
      <c r="M278" s="22">
        <v>2658</v>
      </c>
      <c r="N278" s="22">
        <v>0</v>
      </c>
      <c r="O278" s="22">
        <v>4823</v>
      </c>
      <c r="P278" s="22">
        <v>99181</v>
      </c>
      <c r="Q278" s="22">
        <v>0</v>
      </c>
      <c r="R278" s="22">
        <v>0</v>
      </c>
      <c r="S278" s="22">
        <v>0</v>
      </c>
      <c r="T278" s="22">
        <v>0</v>
      </c>
      <c r="U278" s="22">
        <v>472820</v>
      </c>
      <c r="V278" s="22">
        <v>105950</v>
      </c>
      <c r="W278" s="22">
        <v>96370</v>
      </c>
      <c r="X278" s="22">
        <v>0</v>
      </c>
      <c r="Y278" s="22">
        <v>4000</v>
      </c>
      <c r="Z278" s="22">
        <v>0</v>
      </c>
      <c r="AA278" s="22">
        <v>17164</v>
      </c>
      <c r="AB278" s="22">
        <v>0</v>
      </c>
      <c r="AC278" s="22">
        <v>0</v>
      </c>
      <c r="AD278" s="22">
        <v>0</v>
      </c>
      <c r="AE278" s="22">
        <v>28890</v>
      </c>
      <c r="AF278" s="22">
        <v>0</v>
      </c>
      <c r="AG278" s="22">
        <v>0</v>
      </c>
      <c r="AH278" s="22">
        <v>0</v>
      </c>
      <c r="AI278" s="22">
        <v>0</v>
      </c>
      <c r="AJ278" s="22">
        <v>287859</v>
      </c>
      <c r="AK278" s="22">
        <v>29102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2095751</v>
      </c>
      <c r="AR278" s="22">
        <v>29324</v>
      </c>
      <c r="AS278" s="22">
        <v>338263</v>
      </c>
      <c r="AT278" s="22">
        <v>0</v>
      </c>
      <c r="AU278" s="22">
        <v>0</v>
      </c>
      <c r="AV278" s="22">
        <v>30667</v>
      </c>
      <c r="AW278" s="22">
        <v>0</v>
      </c>
      <c r="AX278" s="22">
        <v>0</v>
      </c>
      <c r="AY278" s="22">
        <v>27376</v>
      </c>
      <c r="AZ278" s="22">
        <v>250</v>
      </c>
      <c r="BA278" s="22">
        <v>262914</v>
      </c>
      <c r="BB278" s="22">
        <v>127851</v>
      </c>
      <c r="BC278" s="22">
        <v>0</v>
      </c>
      <c r="BD278" s="22">
        <v>0</v>
      </c>
      <c r="BE278" s="22">
        <v>0</v>
      </c>
      <c r="BF278" s="22">
        <v>0</v>
      </c>
      <c r="BG278" s="22">
        <v>323231</v>
      </c>
      <c r="BH278" s="22">
        <v>68102</v>
      </c>
      <c r="BI278" s="22">
        <v>58239</v>
      </c>
      <c r="BJ278" s="22">
        <v>0</v>
      </c>
      <c r="BK278" s="22">
        <v>8882</v>
      </c>
      <c r="BL278" s="22">
        <v>0</v>
      </c>
      <c r="BM278" s="22">
        <v>4624</v>
      </c>
      <c r="BN278" s="22">
        <v>0</v>
      </c>
      <c r="BO278" s="22">
        <v>0</v>
      </c>
      <c r="BP278" s="22">
        <v>0</v>
      </c>
      <c r="BQ278" s="22">
        <v>15112</v>
      </c>
      <c r="BR278" s="22">
        <v>0</v>
      </c>
      <c r="BS278" s="22">
        <v>0</v>
      </c>
      <c r="BT278" s="22">
        <v>0</v>
      </c>
      <c r="BU278" s="22">
        <v>0</v>
      </c>
      <c r="BV278" s="22">
        <v>285767</v>
      </c>
      <c r="BW278" s="22">
        <v>57758</v>
      </c>
      <c r="BX278" s="22">
        <v>0</v>
      </c>
      <c r="BY278" s="22">
        <v>0</v>
      </c>
      <c r="BZ278" s="22">
        <v>0</v>
      </c>
      <c r="CA278" s="22">
        <v>0</v>
      </c>
      <c r="CB278" s="22">
        <v>520232</v>
      </c>
      <c r="CC278" s="22">
        <v>2158592</v>
      </c>
      <c r="CD278" s="22">
        <v>-62841</v>
      </c>
    </row>
    <row r="279" spans="1:8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210861</v>
      </c>
      <c r="F279" s="22">
        <v>0</v>
      </c>
      <c r="G279" s="22">
        <v>47119</v>
      </c>
      <c r="H279" s="22">
        <v>0</v>
      </c>
      <c r="I279" s="22">
        <v>0</v>
      </c>
      <c r="J279" s="22">
        <v>49552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1230</v>
      </c>
      <c r="Q279" s="22">
        <v>0</v>
      </c>
      <c r="R279" s="22">
        <v>0</v>
      </c>
      <c r="S279" s="22">
        <v>0</v>
      </c>
      <c r="T279" s="22">
        <v>0</v>
      </c>
      <c r="U279" s="22">
        <v>225410</v>
      </c>
      <c r="V279" s="22">
        <v>200242</v>
      </c>
      <c r="W279" s="22">
        <v>39767</v>
      </c>
      <c r="X279" s="22">
        <v>0</v>
      </c>
      <c r="Y279" s="22">
        <v>8352</v>
      </c>
      <c r="Z279" s="22">
        <v>0</v>
      </c>
      <c r="AA279" s="22">
        <v>738</v>
      </c>
      <c r="AB279" s="22">
        <v>0</v>
      </c>
      <c r="AC279" s="22">
        <v>0</v>
      </c>
      <c r="AD279" s="22">
        <v>0</v>
      </c>
      <c r="AE279" s="22">
        <v>4251</v>
      </c>
      <c r="AF279" s="22">
        <v>0</v>
      </c>
      <c r="AG279" s="22">
        <v>0</v>
      </c>
      <c r="AH279" s="22">
        <v>0</v>
      </c>
      <c r="AI279" s="22">
        <v>0</v>
      </c>
      <c r="AJ279" s="22">
        <v>69448</v>
      </c>
      <c r="AK279" s="22">
        <v>44427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901397</v>
      </c>
      <c r="AR279" s="22">
        <v>12536</v>
      </c>
      <c r="AS279" s="22">
        <v>104152</v>
      </c>
      <c r="AT279" s="22">
        <v>0</v>
      </c>
      <c r="AU279" s="22">
        <v>0</v>
      </c>
      <c r="AV279" s="22">
        <v>47236</v>
      </c>
      <c r="AW279" s="22">
        <v>0</v>
      </c>
      <c r="AX279" s="22">
        <v>0</v>
      </c>
      <c r="AY279" s="22">
        <v>0</v>
      </c>
      <c r="AZ279" s="22">
        <v>0</v>
      </c>
      <c r="BA279" s="22">
        <v>0</v>
      </c>
      <c r="BB279" s="22">
        <v>207409</v>
      </c>
      <c r="BC279" s="22">
        <v>0</v>
      </c>
      <c r="BD279" s="22">
        <v>0</v>
      </c>
      <c r="BE279" s="22">
        <v>0</v>
      </c>
      <c r="BF279" s="22">
        <v>0</v>
      </c>
      <c r="BG279" s="22">
        <v>164757</v>
      </c>
      <c r="BH279" s="22">
        <v>23467</v>
      </c>
      <c r="BI279" s="22">
        <v>39797</v>
      </c>
      <c r="BJ279" s="22">
        <v>0</v>
      </c>
      <c r="BK279" s="22">
        <v>11650</v>
      </c>
      <c r="BL279" s="22">
        <v>0</v>
      </c>
      <c r="BM279" s="22">
        <v>10482</v>
      </c>
      <c r="BN279" s="22">
        <v>0</v>
      </c>
      <c r="BO279" s="22">
        <v>0</v>
      </c>
      <c r="BP279" s="22">
        <v>0</v>
      </c>
      <c r="BQ279" s="22">
        <v>4142</v>
      </c>
      <c r="BR279" s="22">
        <v>0</v>
      </c>
      <c r="BS279" s="22">
        <v>0</v>
      </c>
      <c r="BT279" s="22">
        <v>0</v>
      </c>
      <c r="BU279" s="22">
        <v>0</v>
      </c>
      <c r="BV279" s="22">
        <v>59474</v>
      </c>
      <c r="BW279" s="22">
        <v>28680</v>
      </c>
      <c r="BX279" s="22">
        <v>0</v>
      </c>
      <c r="BY279" s="22">
        <v>0</v>
      </c>
      <c r="BZ279" s="22">
        <v>0</v>
      </c>
      <c r="CA279" s="22">
        <v>0</v>
      </c>
      <c r="CB279" s="22">
        <v>0</v>
      </c>
      <c r="CC279" s="22">
        <v>713782</v>
      </c>
      <c r="CD279" s="22">
        <v>187615</v>
      </c>
    </row>
    <row r="280" spans="1:8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373386</v>
      </c>
      <c r="F280" s="22">
        <v>0</v>
      </c>
      <c r="G280" s="22">
        <v>18378</v>
      </c>
      <c r="H280" s="22">
        <v>0</v>
      </c>
      <c r="I280" s="22">
        <v>0</v>
      </c>
      <c r="J280" s="22">
        <v>18733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18428</v>
      </c>
      <c r="Q280" s="22">
        <v>0</v>
      </c>
      <c r="R280" s="22">
        <v>0</v>
      </c>
      <c r="S280" s="22">
        <v>0</v>
      </c>
      <c r="T280" s="22">
        <v>0</v>
      </c>
      <c r="U280" s="22">
        <v>155590</v>
      </c>
      <c r="V280" s="22">
        <v>169314</v>
      </c>
      <c r="W280" s="22">
        <v>68135</v>
      </c>
      <c r="X280" s="22">
        <v>0</v>
      </c>
      <c r="Y280" s="22">
        <v>9884</v>
      </c>
      <c r="Z280" s="22">
        <v>0</v>
      </c>
      <c r="AA280" s="22">
        <v>0</v>
      </c>
      <c r="AB280" s="22">
        <v>0</v>
      </c>
      <c r="AC280" s="22">
        <v>0</v>
      </c>
      <c r="AD280" s="22">
        <v>1703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53601</v>
      </c>
      <c r="AK280" s="22">
        <v>15413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902565</v>
      </c>
      <c r="AR280" s="22">
        <v>18648</v>
      </c>
      <c r="AS280" s="22">
        <v>156276</v>
      </c>
      <c r="AT280" s="22">
        <v>0</v>
      </c>
      <c r="AU280" s="22">
        <v>0</v>
      </c>
      <c r="AV280" s="22">
        <v>31371</v>
      </c>
      <c r="AW280" s="22">
        <v>0</v>
      </c>
      <c r="AX280" s="22">
        <v>0</v>
      </c>
      <c r="AY280" s="22">
        <v>0</v>
      </c>
      <c r="AZ280" s="22">
        <v>0</v>
      </c>
      <c r="BA280" s="22">
        <v>0</v>
      </c>
      <c r="BB280" s="22">
        <v>221546</v>
      </c>
      <c r="BC280" s="22">
        <v>0</v>
      </c>
      <c r="BD280" s="22">
        <v>0</v>
      </c>
      <c r="BE280" s="22">
        <v>0</v>
      </c>
      <c r="BF280" s="22">
        <v>0</v>
      </c>
      <c r="BG280" s="22">
        <v>180384</v>
      </c>
      <c r="BH280" s="22">
        <v>36367</v>
      </c>
      <c r="BI280" s="22">
        <v>47112</v>
      </c>
      <c r="BJ280" s="22">
        <v>0</v>
      </c>
      <c r="BK280" s="22">
        <v>9000</v>
      </c>
      <c r="BL280" s="22">
        <v>0</v>
      </c>
      <c r="BM280" s="22">
        <v>0</v>
      </c>
      <c r="BN280" s="22">
        <v>1640</v>
      </c>
      <c r="BO280" s="22">
        <v>0</v>
      </c>
      <c r="BP280" s="22">
        <v>8713</v>
      </c>
      <c r="BQ280" s="22">
        <v>0</v>
      </c>
      <c r="BR280" s="22">
        <v>0</v>
      </c>
      <c r="BS280" s="22">
        <v>0</v>
      </c>
      <c r="BT280" s="22">
        <v>0</v>
      </c>
      <c r="BU280" s="22">
        <v>0</v>
      </c>
      <c r="BV280" s="22">
        <v>37032</v>
      </c>
      <c r="BW280" s="22">
        <v>16393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764482</v>
      </c>
      <c r="CD280" s="22">
        <v>138083</v>
      </c>
    </row>
    <row r="281" spans="1:8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1325643</v>
      </c>
      <c r="F281" s="22">
        <v>0</v>
      </c>
      <c r="G281" s="22">
        <v>0</v>
      </c>
      <c r="H281" s="22">
        <v>0</v>
      </c>
      <c r="I281" s="22">
        <v>20734</v>
      </c>
      <c r="J281" s="22">
        <v>41447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103383</v>
      </c>
      <c r="V281" s="22">
        <v>75951</v>
      </c>
      <c r="W281" s="22">
        <v>62313</v>
      </c>
      <c r="X281" s="22">
        <v>0</v>
      </c>
      <c r="Y281" s="22">
        <v>58322</v>
      </c>
      <c r="Z281" s="22">
        <v>0</v>
      </c>
      <c r="AA281" s="22">
        <v>0</v>
      </c>
      <c r="AB281" s="22">
        <v>0</v>
      </c>
      <c r="AC281" s="22">
        <v>4892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154893</v>
      </c>
      <c r="AK281" s="22">
        <v>32846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1880424</v>
      </c>
      <c r="AR281" s="22">
        <v>46176</v>
      </c>
      <c r="AS281" s="22">
        <v>362337</v>
      </c>
      <c r="AT281" s="22">
        <v>0</v>
      </c>
      <c r="AU281" s="22">
        <v>37684</v>
      </c>
      <c r="AV281" s="22">
        <v>60785</v>
      </c>
      <c r="AW281" s="22">
        <v>0</v>
      </c>
      <c r="AX281" s="22">
        <v>0</v>
      </c>
      <c r="AY281" s="22">
        <v>0</v>
      </c>
      <c r="AZ281" s="22">
        <v>0</v>
      </c>
      <c r="BA281" s="22">
        <v>0</v>
      </c>
      <c r="BB281" s="22">
        <v>438318</v>
      </c>
      <c r="BC281" s="22">
        <v>0</v>
      </c>
      <c r="BD281" s="22">
        <v>0</v>
      </c>
      <c r="BE281" s="22">
        <v>0</v>
      </c>
      <c r="BF281" s="22">
        <v>0</v>
      </c>
      <c r="BG281" s="22">
        <v>165427</v>
      </c>
      <c r="BH281" s="22">
        <v>18139</v>
      </c>
      <c r="BI281" s="22">
        <v>47626</v>
      </c>
      <c r="BJ281" s="22">
        <v>0</v>
      </c>
      <c r="BK281" s="22">
        <v>71868</v>
      </c>
      <c r="BL281" s="22">
        <v>0</v>
      </c>
      <c r="BM281" s="22">
        <v>0</v>
      </c>
      <c r="BN281" s="22">
        <v>0</v>
      </c>
      <c r="BO281" s="22">
        <v>13626</v>
      </c>
      <c r="BP281" s="22">
        <v>0</v>
      </c>
      <c r="BQ281" s="22">
        <v>0</v>
      </c>
      <c r="BR281" s="22">
        <v>0</v>
      </c>
      <c r="BS281" s="22">
        <v>0</v>
      </c>
      <c r="BT281" s="22">
        <v>0</v>
      </c>
      <c r="BU281" s="22">
        <v>0</v>
      </c>
      <c r="BV281" s="22">
        <v>267787</v>
      </c>
      <c r="BW281" s="22">
        <v>52202</v>
      </c>
      <c r="BX281" s="22">
        <v>0</v>
      </c>
      <c r="BY281" s="22">
        <v>0</v>
      </c>
      <c r="BZ281" s="22">
        <v>0</v>
      </c>
      <c r="CA281" s="22">
        <v>0</v>
      </c>
      <c r="CB281" s="22">
        <v>0</v>
      </c>
      <c r="CC281" s="22">
        <v>1581975</v>
      </c>
      <c r="CD281" s="22">
        <v>298449</v>
      </c>
    </row>
    <row r="282" spans="1:8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354564</v>
      </c>
      <c r="F282" s="22">
        <v>0</v>
      </c>
      <c r="G282" s="22">
        <v>94780</v>
      </c>
      <c r="H282" s="22">
        <v>0</v>
      </c>
      <c r="I282" s="22">
        <v>0</v>
      </c>
      <c r="J282" s="22">
        <v>8050</v>
      </c>
      <c r="K282" s="22">
        <v>0</v>
      </c>
      <c r="L282" s="22">
        <v>0</v>
      </c>
      <c r="M282" s="22">
        <v>297</v>
      </c>
      <c r="N282" s="22">
        <v>0</v>
      </c>
      <c r="O282" s="22">
        <v>3938</v>
      </c>
      <c r="P282" s="22">
        <v>57484</v>
      </c>
      <c r="Q282" s="22">
        <v>3700</v>
      </c>
      <c r="R282" s="22">
        <v>0</v>
      </c>
      <c r="S282" s="22">
        <v>0</v>
      </c>
      <c r="T282" s="22">
        <v>0</v>
      </c>
      <c r="U282" s="22">
        <v>285511</v>
      </c>
      <c r="V282" s="22">
        <v>90083</v>
      </c>
      <c r="W282" s="22">
        <v>46784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3973</v>
      </c>
      <c r="AF282" s="22">
        <v>0</v>
      </c>
      <c r="AG282" s="22">
        <v>0</v>
      </c>
      <c r="AH282" s="22">
        <v>0</v>
      </c>
      <c r="AI282" s="22">
        <v>0</v>
      </c>
      <c r="AJ282" s="22">
        <v>131425</v>
      </c>
      <c r="AK282" s="22">
        <v>6500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1087089</v>
      </c>
      <c r="AR282" s="22">
        <v>37621</v>
      </c>
      <c r="AS282" s="22">
        <v>284760</v>
      </c>
      <c r="AT282" s="22">
        <v>0</v>
      </c>
      <c r="AU282" s="22">
        <v>0</v>
      </c>
      <c r="AV282" s="22">
        <v>12732</v>
      </c>
      <c r="AW282" s="22">
        <v>0</v>
      </c>
      <c r="AX282" s="22">
        <v>6089</v>
      </c>
      <c r="AY282" s="22">
        <v>12400</v>
      </c>
      <c r="AZ282" s="22">
        <v>0</v>
      </c>
      <c r="BA282" s="22">
        <v>0</v>
      </c>
      <c r="BB282" s="22">
        <v>129505</v>
      </c>
      <c r="BC282" s="22">
        <v>3335</v>
      </c>
      <c r="BD282" s="22">
        <v>0</v>
      </c>
      <c r="BE282" s="22">
        <v>0</v>
      </c>
      <c r="BF282" s="22">
        <v>0</v>
      </c>
      <c r="BG282" s="22">
        <v>204820</v>
      </c>
      <c r="BH282" s="22">
        <v>27363</v>
      </c>
      <c r="BI282" s="22">
        <v>39816</v>
      </c>
      <c r="BJ282" s="22">
        <v>0</v>
      </c>
      <c r="BK282" s="22">
        <v>0</v>
      </c>
      <c r="BL282" s="22">
        <v>0</v>
      </c>
      <c r="BM282" s="22">
        <v>0</v>
      </c>
      <c r="BN282" s="22">
        <v>0</v>
      </c>
      <c r="BO282" s="22">
        <v>0</v>
      </c>
      <c r="BP282" s="22">
        <v>0</v>
      </c>
      <c r="BQ282" s="22">
        <v>8578</v>
      </c>
      <c r="BR282" s="22">
        <v>0</v>
      </c>
      <c r="BS282" s="22">
        <v>0</v>
      </c>
      <c r="BT282" s="22">
        <v>0</v>
      </c>
      <c r="BU282" s="22">
        <v>0</v>
      </c>
      <c r="BV282" s="22">
        <v>27169</v>
      </c>
      <c r="BW282" s="22">
        <v>103093</v>
      </c>
      <c r="BX282" s="22">
        <v>0</v>
      </c>
      <c r="BY282" s="22">
        <v>0</v>
      </c>
      <c r="BZ282" s="22">
        <v>0</v>
      </c>
      <c r="CA282" s="22">
        <v>0</v>
      </c>
      <c r="CB282" s="22">
        <v>241208</v>
      </c>
      <c r="CC282" s="22">
        <v>1138489</v>
      </c>
      <c r="CD282" s="22">
        <v>-51400</v>
      </c>
    </row>
    <row r="283" spans="1:82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191667</v>
      </c>
      <c r="F283" s="22">
        <v>0</v>
      </c>
      <c r="G283" s="22">
        <v>20307</v>
      </c>
      <c r="H283" s="22">
        <v>0</v>
      </c>
      <c r="I283" s="22">
        <v>0</v>
      </c>
      <c r="J283" s="22">
        <v>12089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13284</v>
      </c>
      <c r="Q283" s="22">
        <v>0</v>
      </c>
      <c r="R283" s="22">
        <v>0</v>
      </c>
      <c r="S283" s="22">
        <v>0</v>
      </c>
      <c r="T283" s="22">
        <v>0</v>
      </c>
      <c r="U283" s="22">
        <v>129146</v>
      </c>
      <c r="V283" s="22">
        <v>18797</v>
      </c>
      <c r="W283" s="22">
        <v>27007</v>
      </c>
      <c r="X283" s="22">
        <v>0</v>
      </c>
      <c r="Y283" s="22">
        <v>8194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5493</v>
      </c>
      <c r="AI283" s="22">
        <v>0</v>
      </c>
      <c r="AJ283" s="22">
        <v>2085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428069</v>
      </c>
      <c r="AR283" s="22">
        <v>13551</v>
      </c>
      <c r="AS283" s="22">
        <v>126833</v>
      </c>
      <c r="AT283" s="22">
        <v>0</v>
      </c>
      <c r="AU283" s="22">
        <v>0</v>
      </c>
      <c r="AV283" s="22">
        <v>10613</v>
      </c>
      <c r="AW283" s="22">
        <v>0</v>
      </c>
      <c r="AX283" s="22">
        <v>0</v>
      </c>
      <c r="AY283" s="22">
        <v>1400</v>
      </c>
      <c r="AZ283" s="22">
        <v>1200</v>
      </c>
      <c r="BA283" s="22">
        <v>0</v>
      </c>
      <c r="BB283" s="22">
        <v>151165</v>
      </c>
      <c r="BC283" s="22">
        <v>0</v>
      </c>
      <c r="BD283" s="22">
        <v>0</v>
      </c>
      <c r="BE283" s="22">
        <v>0</v>
      </c>
      <c r="BF283" s="22">
        <v>0</v>
      </c>
      <c r="BG283" s="22">
        <v>115695</v>
      </c>
      <c r="BH283" s="22">
        <v>14224</v>
      </c>
      <c r="BI283" s="22">
        <v>44485</v>
      </c>
      <c r="BJ283" s="22">
        <v>0</v>
      </c>
      <c r="BK283" s="22">
        <v>10279</v>
      </c>
      <c r="BL283" s="22">
        <v>0</v>
      </c>
      <c r="BM283" s="22">
        <v>0</v>
      </c>
      <c r="BN283" s="22">
        <v>0</v>
      </c>
      <c r="BO283" s="22">
        <v>0</v>
      </c>
      <c r="BP283" s="22">
        <v>0</v>
      </c>
      <c r="BQ283" s="22">
        <v>0</v>
      </c>
      <c r="BR283" s="22">
        <v>0</v>
      </c>
      <c r="BS283" s="22">
        <v>0</v>
      </c>
      <c r="BT283" s="22">
        <v>6193</v>
      </c>
      <c r="BU283" s="22">
        <v>0</v>
      </c>
      <c r="BV283" s="22">
        <v>8450</v>
      </c>
      <c r="BW283" s="22">
        <v>3543</v>
      </c>
      <c r="BX283" s="22">
        <v>0</v>
      </c>
      <c r="BY283" s="22">
        <v>0</v>
      </c>
      <c r="BZ283" s="22">
        <v>0</v>
      </c>
      <c r="CA283" s="22">
        <v>0</v>
      </c>
      <c r="CB283" s="22">
        <v>0</v>
      </c>
      <c r="CC283" s="22">
        <v>507631</v>
      </c>
      <c r="CD283" s="22">
        <v>-79562</v>
      </c>
    </row>
    <row r="284" spans="1:82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796320</v>
      </c>
      <c r="F284" s="22">
        <v>0</v>
      </c>
      <c r="G284" s="22">
        <v>86974</v>
      </c>
      <c r="H284" s="22">
        <v>0</v>
      </c>
      <c r="I284" s="22">
        <v>0</v>
      </c>
      <c r="J284" s="22">
        <v>20824</v>
      </c>
      <c r="K284" s="22">
        <v>8700</v>
      </c>
      <c r="L284" s="22">
        <v>0</v>
      </c>
      <c r="M284" s="22">
        <v>2458</v>
      </c>
      <c r="N284" s="22">
        <v>0</v>
      </c>
      <c r="O284" s="22">
        <v>0</v>
      </c>
      <c r="P284" s="22">
        <v>55955</v>
      </c>
      <c r="Q284" s="22">
        <v>0</v>
      </c>
      <c r="R284" s="22">
        <v>0</v>
      </c>
      <c r="S284" s="22">
        <v>0</v>
      </c>
      <c r="T284" s="22">
        <v>0</v>
      </c>
      <c r="U284" s="22">
        <v>448901</v>
      </c>
      <c r="V284" s="22">
        <v>394373</v>
      </c>
      <c r="W284" s="22">
        <v>91835</v>
      </c>
      <c r="X284" s="22">
        <v>0</v>
      </c>
      <c r="Y284" s="22">
        <v>43571</v>
      </c>
      <c r="Z284" s="22">
        <v>0</v>
      </c>
      <c r="AA284" s="22">
        <v>3345</v>
      </c>
      <c r="AB284" s="22">
        <v>0</v>
      </c>
      <c r="AC284" s="22">
        <v>0</v>
      </c>
      <c r="AD284" s="22">
        <v>0</v>
      </c>
      <c r="AE284" s="22">
        <v>1050</v>
      </c>
      <c r="AF284" s="22">
        <v>0</v>
      </c>
      <c r="AG284" s="22">
        <v>0</v>
      </c>
      <c r="AH284" s="22">
        <v>0</v>
      </c>
      <c r="AI284" s="22">
        <v>0</v>
      </c>
      <c r="AJ284" s="22">
        <v>949369</v>
      </c>
      <c r="AK284" s="22">
        <v>19525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2923200</v>
      </c>
      <c r="AR284" s="22">
        <v>73319</v>
      </c>
      <c r="AS284" s="22">
        <v>406252</v>
      </c>
      <c r="AT284" s="22">
        <v>0</v>
      </c>
      <c r="AU284" s="22">
        <v>0</v>
      </c>
      <c r="AV284" s="22">
        <v>73910</v>
      </c>
      <c r="AW284" s="22">
        <v>0</v>
      </c>
      <c r="AX284" s="22">
        <v>5796</v>
      </c>
      <c r="AY284" s="22">
        <v>40014</v>
      </c>
      <c r="AZ284" s="22">
        <v>0</v>
      </c>
      <c r="BA284" s="22">
        <v>0</v>
      </c>
      <c r="BB284" s="22">
        <v>630736</v>
      </c>
      <c r="BC284" s="22">
        <v>0</v>
      </c>
      <c r="BD284" s="22">
        <v>0</v>
      </c>
      <c r="BE284" s="22">
        <v>0</v>
      </c>
      <c r="BF284" s="22">
        <v>0</v>
      </c>
      <c r="BG284" s="22">
        <v>527124</v>
      </c>
      <c r="BH284" s="22">
        <v>261658</v>
      </c>
      <c r="BI284" s="22">
        <v>75565</v>
      </c>
      <c r="BJ284" s="22">
        <v>0</v>
      </c>
      <c r="BK284" s="22">
        <v>43242</v>
      </c>
      <c r="BL284" s="22">
        <v>0</v>
      </c>
      <c r="BM284" s="22">
        <v>3792</v>
      </c>
      <c r="BN284" s="22">
        <v>0</v>
      </c>
      <c r="BO284" s="22">
        <v>15165</v>
      </c>
      <c r="BP284" s="22">
        <v>0</v>
      </c>
      <c r="BQ284" s="22">
        <v>0</v>
      </c>
      <c r="BR284" s="22">
        <v>0</v>
      </c>
      <c r="BS284" s="22">
        <v>0</v>
      </c>
      <c r="BT284" s="22">
        <v>0</v>
      </c>
      <c r="BU284" s="22">
        <v>0</v>
      </c>
      <c r="BV284" s="22">
        <v>387640</v>
      </c>
      <c r="BW284" s="22">
        <v>86395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2630608</v>
      </c>
      <c r="CD284" s="22">
        <v>292592</v>
      </c>
    </row>
    <row r="285" spans="1:82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165224</v>
      </c>
      <c r="F285" s="22">
        <v>13727</v>
      </c>
      <c r="G285" s="22">
        <v>0</v>
      </c>
      <c r="H285" s="22">
        <v>0</v>
      </c>
      <c r="I285" s="22">
        <v>0</v>
      </c>
      <c r="J285" s="22">
        <v>1076</v>
      </c>
      <c r="K285" s="22">
        <v>0</v>
      </c>
      <c r="L285" s="22">
        <v>0</v>
      </c>
      <c r="M285" s="22">
        <v>60</v>
      </c>
      <c r="N285" s="22">
        <v>0</v>
      </c>
      <c r="O285" s="22">
        <v>0</v>
      </c>
      <c r="P285" s="22">
        <v>83129</v>
      </c>
      <c r="Q285" s="22">
        <v>0</v>
      </c>
      <c r="R285" s="22">
        <v>0</v>
      </c>
      <c r="S285" s="22">
        <v>0</v>
      </c>
      <c r="T285" s="22">
        <v>0</v>
      </c>
      <c r="U285" s="22">
        <v>88124</v>
      </c>
      <c r="V285" s="22">
        <v>27832</v>
      </c>
      <c r="W285" s="22">
        <v>0</v>
      </c>
      <c r="X285" s="22">
        <v>0</v>
      </c>
      <c r="Y285" s="22">
        <v>5012</v>
      </c>
      <c r="Z285" s="22">
        <v>0</v>
      </c>
      <c r="AA285" s="22">
        <v>0</v>
      </c>
      <c r="AB285" s="22">
        <v>0</v>
      </c>
      <c r="AC285" s="22">
        <v>-236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111282</v>
      </c>
      <c r="AK285" s="22">
        <v>10000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505230</v>
      </c>
      <c r="AR285" s="22">
        <v>15110</v>
      </c>
      <c r="AS285" s="22">
        <v>78245</v>
      </c>
      <c r="AT285" s="22">
        <v>0</v>
      </c>
      <c r="AU285" s="22">
        <v>0</v>
      </c>
      <c r="AV285" s="22">
        <v>8351</v>
      </c>
      <c r="AW285" s="22">
        <v>0</v>
      </c>
      <c r="AX285" s="22">
        <v>0</v>
      </c>
      <c r="AY285" s="22">
        <v>0</v>
      </c>
      <c r="AZ285" s="22">
        <v>0</v>
      </c>
      <c r="BA285" s="22">
        <v>0</v>
      </c>
      <c r="BB285" s="22">
        <v>43663</v>
      </c>
      <c r="BC285" s="22">
        <v>0</v>
      </c>
      <c r="BD285" s="22">
        <v>0</v>
      </c>
      <c r="BE285" s="22">
        <v>0</v>
      </c>
      <c r="BF285" s="22">
        <v>0</v>
      </c>
      <c r="BG285" s="22">
        <v>97610</v>
      </c>
      <c r="BH285" s="22">
        <v>13923</v>
      </c>
      <c r="BI285" s="22">
        <v>26797</v>
      </c>
      <c r="BJ285" s="22">
        <v>0</v>
      </c>
      <c r="BK285" s="22">
        <v>6265</v>
      </c>
      <c r="BL285" s="22">
        <v>0</v>
      </c>
      <c r="BM285" s="22">
        <v>0</v>
      </c>
      <c r="BN285" s="22">
        <v>0</v>
      </c>
      <c r="BO285" s="22">
        <v>0</v>
      </c>
      <c r="BP285" s="22">
        <v>0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55722</v>
      </c>
      <c r="BW285" s="22">
        <v>3508</v>
      </c>
      <c r="BX285" s="22">
        <v>0</v>
      </c>
      <c r="BY285" s="22">
        <v>0</v>
      </c>
      <c r="BZ285" s="22">
        <v>0</v>
      </c>
      <c r="CA285" s="22">
        <v>0</v>
      </c>
      <c r="CB285" s="22">
        <v>105648</v>
      </c>
      <c r="CC285" s="22">
        <v>454842</v>
      </c>
      <c r="CD285" s="22">
        <v>50388</v>
      </c>
    </row>
    <row r="286" spans="1:8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260731</v>
      </c>
      <c r="F286" s="22">
        <v>0</v>
      </c>
      <c r="G286" s="22">
        <v>15557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113893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19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4503</v>
      </c>
      <c r="AD286" s="22">
        <v>52885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23592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471180</v>
      </c>
      <c r="AR286" s="22">
        <v>6467</v>
      </c>
      <c r="AS286" s="22">
        <v>59539</v>
      </c>
      <c r="AT286" s="22">
        <v>0</v>
      </c>
      <c r="AU286" s="22">
        <v>5902</v>
      </c>
      <c r="AV286" s="22">
        <v>6880</v>
      </c>
      <c r="AW286" s="22">
        <v>1358</v>
      </c>
      <c r="AX286" s="22">
        <v>0</v>
      </c>
      <c r="AY286" s="22">
        <v>0</v>
      </c>
      <c r="AZ286" s="22">
        <v>0</v>
      </c>
      <c r="BA286" s="22">
        <v>0</v>
      </c>
      <c r="BB286" s="22">
        <v>79585</v>
      </c>
      <c r="BC286" s="22">
        <v>0</v>
      </c>
      <c r="BD286" s="22">
        <v>0</v>
      </c>
      <c r="BE286" s="22">
        <v>0</v>
      </c>
      <c r="BF286" s="22">
        <v>0</v>
      </c>
      <c r="BG286" s="22">
        <v>0</v>
      </c>
      <c r="BH286" s="22">
        <v>25935</v>
      </c>
      <c r="BI286" s="22">
        <v>19489</v>
      </c>
      <c r="BJ286" s="22">
        <v>0</v>
      </c>
      <c r="BK286" s="22">
        <v>0</v>
      </c>
      <c r="BL286" s="22">
        <v>0</v>
      </c>
      <c r="BM286" s="22">
        <v>0</v>
      </c>
      <c r="BN286" s="22">
        <v>0</v>
      </c>
      <c r="BO286" s="22">
        <v>56473</v>
      </c>
      <c r="BP286" s="22">
        <v>0</v>
      </c>
      <c r="BQ286" s="22">
        <v>0</v>
      </c>
      <c r="BR286" s="22">
        <v>0</v>
      </c>
      <c r="BS286" s="22">
        <v>0</v>
      </c>
      <c r="BT286" s="22">
        <v>0</v>
      </c>
      <c r="BU286" s="22">
        <v>0</v>
      </c>
      <c r="BV286" s="22">
        <v>74944</v>
      </c>
      <c r="BW286" s="22">
        <v>0</v>
      </c>
      <c r="BX286" s="22">
        <v>0</v>
      </c>
      <c r="BY286" s="22">
        <v>0</v>
      </c>
      <c r="BZ286" s="22">
        <v>0</v>
      </c>
      <c r="CA286" s="22">
        <v>0</v>
      </c>
      <c r="CB286" s="22">
        <v>0</v>
      </c>
      <c r="CC286" s="22">
        <v>336572</v>
      </c>
      <c r="CD286" s="22">
        <v>134608</v>
      </c>
    </row>
    <row r="287" spans="1:8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56456</v>
      </c>
      <c r="F287" s="22">
        <v>0</v>
      </c>
      <c r="G287" s="22">
        <v>9889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35509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101854</v>
      </c>
      <c r="AR287" s="22">
        <v>6131</v>
      </c>
      <c r="AS287" s="22">
        <v>33007</v>
      </c>
      <c r="AT287" s="22">
        <v>0</v>
      </c>
      <c r="AU287" s="22">
        <v>0</v>
      </c>
      <c r="AV287" s="22">
        <v>1444</v>
      </c>
      <c r="AW287" s="22">
        <v>137</v>
      </c>
      <c r="AX287" s="22">
        <v>0</v>
      </c>
      <c r="AY287" s="22">
        <v>5200</v>
      </c>
      <c r="AZ287" s="22">
        <v>0</v>
      </c>
      <c r="BA287" s="22">
        <v>0</v>
      </c>
      <c r="BB287" s="22">
        <v>39464</v>
      </c>
      <c r="BC287" s="22">
        <v>0</v>
      </c>
      <c r="BD287" s="22">
        <v>0</v>
      </c>
      <c r="BE287" s="22">
        <v>0</v>
      </c>
      <c r="BF287" s="22">
        <v>0</v>
      </c>
      <c r="BG287" s="22">
        <v>0</v>
      </c>
      <c r="BH287" s="22">
        <v>0</v>
      </c>
      <c r="BI287" s="22">
        <v>3517</v>
      </c>
      <c r="BJ287" s="22">
        <v>0</v>
      </c>
      <c r="BK287" s="22">
        <v>0</v>
      </c>
      <c r="BL287" s="22">
        <v>0</v>
      </c>
      <c r="BM287" s="22">
        <v>0</v>
      </c>
      <c r="BN287" s="22">
        <v>0</v>
      </c>
      <c r="BO287" s="22">
        <v>1400</v>
      </c>
      <c r="BP287" s="22">
        <v>0</v>
      </c>
      <c r="BQ287" s="22">
        <v>0</v>
      </c>
      <c r="BR287" s="22">
        <v>0</v>
      </c>
      <c r="BS287" s="22">
        <v>0</v>
      </c>
      <c r="BT287" s="22">
        <v>0</v>
      </c>
      <c r="BU287" s="22">
        <v>0</v>
      </c>
      <c r="BV287" s="22">
        <v>11396</v>
      </c>
      <c r="BW287" s="22">
        <v>0</v>
      </c>
      <c r="BX287" s="22">
        <v>0</v>
      </c>
      <c r="BY287" s="22">
        <v>0</v>
      </c>
      <c r="BZ287" s="22">
        <v>0</v>
      </c>
      <c r="CA287" s="22">
        <v>0</v>
      </c>
      <c r="CB287" s="22">
        <v>0</v>
      </c>
      <c r="CC287" s="22">
        <v>101696</v>
      </c>
      <c r="CD287" s="22">
        <v>158</v>
      </c>
    </row>
    <row r="288" spans="1:8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88634</v>
      </c>
      <c r="F288" s="22">
        <v>0</v>
      </c>
      <c r="G288" s="22">
        <v>10172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54230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955</v>
      </c>
      <c r="Z288" s="22">
        <v>0</v>
      </c>
      <c r="AA288" s="22">
        <v>0</v>
      </c>
      <c r="AB288" s="22">
        <v>0</v>
      </c>
      <c r="AC288" s="22">
        <v>150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9069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163210</v>
      </c>
      <c r="AR288" s="22">
        <v>0</v>
      </c>
      <c r="AS288" s="22">
        <v>32585</v>
      </c>
      <c r="AT288" s="22">
        <v>0</v>
      </c>
      <c r="AU288" s="22">
        <v>0</v>
      </c>
      <c r="AV288" s="22">
        <v>1580</v>
      </c>
      <c r="AW288" s="22">
        <v>0</v>
      </c>
      <c r="AX288" s="22">
        <v>0</v>
      </c>
      <c r="AY288" s="22">
        <v>0</v>
      </c>
      <c r="AZ288" s="22">
        <v>0</v>
      </c>
      <c r="BA288" s="22">
        <v>0</v>
      </c>
      <c r="BB288" s="22">
        <v>50790</v>
      </c>
      <c r="BC288" s="22">
        <v>0</v>
      </c>
      <c r="BD288" s="22">
        <v>0</v>
      </c>
      <c r="BE288" s="22">
        <v>0</v>
      </c>
      <c r="BF288" s="22">
        <v>0</v>
      </c>
      <c r="BG288" s="22">
        <v>0</v>
      </c>
      <c r="BH288" s="22">
        <v>0</v>
      </c>
      <c r="BI288" s="22">
        <v>0</v>
      </c>
      <c r="BJ288" s="22">
        <v>0</v>
      </c>
      <c r="BK288" s="22">
        <v>3112</v>
      </c>
      <c r="BL288" s="22">
        <v>0</v>
      </c>
      <c r="BM288" s="22">
        <v>0</v>
      </c>
      <c r="BN288" s="22">
        <v>0</v>
      </c>
      <c r="BO288" s="22">
        <v>3337</v>
      </c>
      <c r="BP288" s="22">
        <v>0</v>
      </c>
      <c r="BQ288" s="22">
        <v>0</v>
      </c>
      <c r="BR288" s="22">
        <v>0</v>
      </c>
      <c r="BS288" s="22">
        <v>0</v>
      </c>
      <c r="BT288" s="22">
        <v>0</v>
      </c>
      <c r="BU288" s="22">
        <v>0</v>
      </c>
      <c r="BV288" s="22">
        <v>8994</v>
      </c>
      <c r="BW288" s="22">
        <v>844</v>
      </c>
      <c r="BX288" s="22">
        <v>0</v>
      </c>
      <c r="BY288" s="22">
        <v>0</v>
      </c>
      <c r="BZ288" s="22">
        <v>0</v>
      </c>
      <c r="CA288" s="22">
        <v>0</v>
      </c>
      <c r="CB288" s="22">
        <v>0</v>
      </c>
      <c r="CC288" s="22">
        <v>101242</v>
      </c>
      <c r="CD288" s="22">
        <v>61968</v>
      </c>
    </row>
    <row r="289" spans="1:8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329876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644</v>
      </c>
      <c r="N289" s="22">
        <v>0</v>
      </c>
      <c r="O289" s="22">
        <v>0</v>
      </c>
      <c r="P289" s="22">
        <v>13281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86536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11167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441504</v>
      </c>
      <c r="AR289" s="22">
        <v>24308</v>
      </c>
      <c r="AS289" s="22">
        <v>127899</v>
      </c>
      <c r="AT289" s="22">
        <v>0</v>
      </c>
      <c r="AU289" s="22">
        <v>0</v>
      </c>
      <c r="AV289" s="22">
        <v>11506</v>
      </c>
      <c r="AW289" s="22">
        <v>2876</v>
      </c>
      <c r="AX289" s="22">
        <v>0</v>
      </c>
      <c r="AY289" s="22">
        <v>32770</v>
      </c>
      <c r="AZ289" s="22">
        <v>0</v>
      </c>
      <c r="BA289" s="22">
        <v>0</v>
      </c>
      <c r="BB289" s="22">
        <v>92459</v>
      </c>
      <c r="BC289" s="22">
        <v>0</v>
      </c>
      <c r="BD289" s="22">
        <v>0</v>
      </c>
      <c r="BE289" s="22">
        <v>0</v>
      </c>
      <c r="BF289" s="22">
        <v>0</v>
      </c>
      <c r="BG289" s="22">
        <v>16254</v>
      </c>
      <c r="BH289" s="22">
        <v>51794</v>
      </c>
      <c r="BI289" s="22">
        <v>26360</v>
      </c>
      <c r="BJ289" s="22">
        <v>0</v>
      </c>
      <c r="BK289" s="22">
        <v>0</v>
      </c>
      <c r="BL289" s="22">
        <v>0</v>
      </c>
      <c r="BM289" s="22">
        <v>0</v>
      </c>
      <c r="BN289" s="22">
        <v>0</v>
      </c>
      <c r="BO289" s="22">
        <v>27246</v>
      </c>
      <c r="BP289" s="22">
        <v>0</v>
      </c>
      <c r="BQ289" s="22">
        <v>0</v>
      </c>
      <c r="BR289" s="22">
        <v>0</v>
      </c>
      <c r="BS289" s="22">
        <v>0</v>
      </c>
      <c r="BT289" s="22">
        <v>0</v>
      </c>
      <c r="BU289" s="22">
        <v>0</v>
      </c>
      <c r="BV289" s="22">
        <v>0</v>
      </c>
      <c r="BW289" s="22">
        <v>900</v>
      </c>
      <c r="BX289" s="22">
        <v>0</v>
      </c>
      <c r="BY289" s="22">
        <v>0</v>
      </c>
      <c r="BZ289" s="22">
        <v>0</v>
      </c>
      <c r="CA289" s="22">
        <v>0</v>
      </c>
      <c r="CB289" s="22">
        <v>0</v>
      </c>
      <c r="CC289" s="22">
        <v>414372</v>
      </c>
      <c r="CD289" s="22">
        <v>27132</v>
      </c>
    </row>
    <row r="290" spans="1:8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161800</v>
      </c>
      <c r="F290" s="22">
        <v>0</v>
      </c>
      <c r="G290" s="22">
        <v>16481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32033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8746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450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219510</v>
      </c>
      <c r="AR290" s="22">
        <v>3747</v>
      </c>
      <c r="AS290" s="22">
        <v>43316</v>
      </c>
      <c r="AT290" s="22">
        <v>0</v>
      </c>
      <c r="AU290" s="22">
        <v>0</v>
      </c>
      <c r="AV290" s="22">
        <v>10500</v>
      </c>
      <c r="AW290" s="22">
        <v>0</v>
      </c>
      <c r="AX290" s="22">
        <v>0</v>
      </c>
      <c r="AY290" s="22">
        <v>0</v>
      </c>
      <c r="AZ290" s="22">
        <v>0</v>
      </c>
      <c r="BA290" s="22">
        <v>0</v>
      </c>
      <c r="BB290" s="22">
        <v>44286</v>
      </c>
      <c r="BC290" s="22">
        <v>0</v>
      </c>
      <c r="BD290" s="22">
        <v>0</v>
      </c>
      <c r="BE290" s="22">
        <v>0</v>
      </c>
      <c r="BF290" s="22">
        <v>0</v>
      </c>
      <c r="BG290" s="22">
        <v>0</v>
      </c>
      <c r="BH290" s="22">
        <v>1648</v>
      </c>
      <c r="BI290" s="22">
        <v>24777</v>
      </c>
      <c r="BJ290" s="22">
        <v>0</v>
      </c>
      <c r="BK290" s="22">
        <v>0</v>
      </c>
      <c r="BL290" s="22">
        <v>0</v>
      </c>
      <c r="BM290" s="22">
        <v>0</v>
      </c>
      <c r="BN290" s="22">
        <v>0</v>
      </c>
      <c r="BO290" s="22">
        <v>0</v>
      </c>
      <c r="BP290" s="22">
        <v>0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15465</v>
      </c>
      <c r="BW290" s="22">
        <v>1075</v>
      </c>
      <c r="BX290" s="22">
        <v>0</v>
      </c>
      <c r="BY290" s="22">
        <v>0</v>
      </c>
      <c r="BZ290" s="22">
        <v>0</v>
      </c>
      <c r="CA290" s="22">
        <v>0</v>
      </c>
      <c r="CB290" s="22">
        <v>0</v>
      </c>
      <c r="CC290" s="22">
        <v>144814</v>
      </c>
      <c r="CD290" s="22">
        <v>74696</v>
      </c>
    </row>
    <row r="291" spans="1:8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67964</v>
      </c>
      <c r="F291" s="22">
        <v>0</v>
      </c>
      <c r="G291" s="22">
        <v>11270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7365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3772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90371</v>
      </c>
      <c r="AR291" s="22">
        <v>9409</v>
      </c>
      <c r="AS291" s="22">
        <v>35214</v>
      </c>
      <c r="AT291" s="22">
        <v>0</v>
      </c>
      <c r="AU291" s="22">
        <v>0</v>
      </c>
      <c r="AV291" s="22">
        <v>4306</v>
      </c>
      <c r="AW291" s="22">
        <v>0</v>
      </c>
      <c r="AX291" s="22">
        <v>0</v>
      </c>
      <c r="AY291" s="22">
        <v>0</v>
      </c>
      <c r="AZ291" s="22">
        <v>0</v>
      </c>
      <c r="BA291" s="22">
        <v>0</v>
      </c>
      <c r="BB291" s="22">
        <v>36707</v>
      </c>
      <c r="BC291" s="22">
        <v>0</v>
      </c>
      <c r="BD291" s="22">
        <v>0</v>
      </c>
      <c r="BE291" s="22">
        <v>0</v>
      </c>
      <c r="BF291" s="22">
        <v>0</v>
      </c>
      <c r="BG291" s="22">
        <v>0</v>
      </c>
      <c r="BH291" s="22">
        <v>0</v>
      </c>
      <c r="BI291" s="22">
        <v>9263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0</v>
      </c>
      <c r="BP291" s="22">
        <v>0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0</v>
      </c>
      <c r="BW291" s="22">
        <v>9399</v>
      </c>
      <c r="BX291" s="22">
        <v>0</v>
      </c>
      <c r="BY291" s="22">
        <v>0</v>
      </c>
      <c r="BZ291" s="22">
        <v>0</v>
      </c>
      <c r="CA291" s="22">
        <v>0</v>
      </c>
      <c r="CB291" s="22">
        <v>0</v>
      </c>
      <c r="CC291" s="22">
        <v>104298</v>
      </c>
      <c r="CD291" s="22">
        <v>-13927</v>
      </c>
    </row>
    <row r="292" spans="1:8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56162</v>
      </c>
      <c r="F292" s="22">
        <v>0</v>
      </c>
      <c r="G292" s="22">
        <v>11407</v>
      </c>
      <c r="H292" s="22">
        <v>0</v>
      </c>
      <c r="I292" s="22">
        <v>0</v>
      </c>
      <c r="J292" s="22">
        <v>2400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20272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90241</v>
      </c>
      <c r="AR292" s="22">
        <v>1921</v>
      </c>
      <c r="AS292" s="22">
        <v>41453</v>
      </c>
      <c r="AT292" s="22">
        <v>0</v>
      </c>
      <c r="AU292" s="22">
        <v>0</v>
      </c>
      <c r="AV292" s="22">
        <v>1682</v>
      </c>
      <c r="AW292" s="22">
        <v>0</v>
      </c>
      <c r="AX292" s="22">
        <v>0</v>
      </c>
      <c r="AY292" s="22">
        <v>0</v>
      </c>
      <c r="AZ292" s="22">
        <v>0</v>
      </c>
      <c r="BA292" s="22">
        <v>0</v>
      </c>
      <c r="BB292" s="22">
        <v>8126</v>
      </c>
      <c r="BC292" s="22">
        <v>0</v>
      </c>
      <c r="BD292" s="22">
        <v>0</v>
      </c>
      <c r="BE292" s="22">
        <v>864</v>
      </c>
      <c r="BF292" s="22">
        <v>0</v>
      </c>
      <c r="BG292" s="22">
        <v>266</v>
      </c>
      <c r="BH292" s="22">
        <v>118</v>
      </c>
      <c r="BI292" s="22">
        <v>4432</v>
      </c>
      <c r="BJ292" s="22">
        <v>0</v>
      </c>
      <c r="BK292" s="22">
        <v>0</v>
      </c>
      <c r="BL292" s="22">
        <v>0</v>
      </c>
      <c r="BM292" s="22">
        <v>0</v>
      </c>
      <c r="BN292" s="22">
        <v>0</v>
      </c>
      <c r="BO292" s="22">
        <v>0</v>
      </c>
      <c r="BP292" s="22">
        <v>0</v>
      </c>
      <c r="BQ292" s="22">
        <v>0</v>
      </c>
      <c r="BR292" s="22">
        <v>0</v>
      </c>
      <c r="BS292" s="22">
        <v>0</v>
      </c>
      <c r="BT292" s="22">
        <v>0</v>
      </c>
      <c r="BU292" s="22">
        <v>0</v>
      </c>
      <c r="BV292" s="22">
        <v>3304</v>
      </c>
      <c r="BW292" s="22">
        <v>0</v>
      </c>
      <c r="BX292" s="22">
        <v>0</v>
      </c>
      <c r="BY292" s="22">
        <v>0</v>
      </c>
      <c r="BZ292" s="22">
        <v>0</v>
      </c>
      <c r="CA292" s="22">
        <v>0</v>
      </c>
      <c r="CB292" s="22">
        <v>0</v>
      </c>
      <c r="CC292" s="22">
        <v>62166</v>
      </c>
      <c r="CD292" s="22">
        <v>28075</v>
      </c>
    </row>
    <row r="293" spans="1:8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58182</v>
      </c>
      <c r="F293" s="22">
        <v>0</v>
      </c>
      <c r="G293" s="22">
        <v>0</v>
      </c>
      <c r="H293" s="22">
        <v>23148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81330</v>
      </c>
      <c r="AR293" s="22">
        <v>3861</v>
      </c>
      <c r="AS293" s="22">
        <v>21893</v>
      </c>
      <c r="AT293" s="22">
        <v>1194</v>
      </c>
      <c r="AU293" s="22">
        <v>0</v>
      </c>
      <c r="AV293" s="22">
        <v>1611</v>
      </c>
      <c r="AW293" s="22">
        <v>0</v>
      </c>
      <c r="AX293" s="22">
        <v>0</v>
      </c>
      <c r="AY293" s="22">
        <v>0</v>
      </c>
      <c r="AZ293" s="22">
        <v>0</v>
      </c>
      <c r="BA293" s="22">
        <v>0</v>
      </c>
      <c r="BB293" s="22">
        <v>28809</v>
      </c>
      <c r="BC293" s="22">
        <v>0</v>
      </c>
      <c r="BD293" s="22">
        <v>0</v>
      </c>
      <c r="BE293" s="22">
        <v>0</v>
      </c>
      <c r="BF293" s="22">
        <v>0</v>
      </c>
      <c r="BG293" s="22">
        <v>128</v>
      </c>
      <c r="BH293" s="22">
        <v>0</v>
      </c>
      <c r="BI293" s="22">
        <v>4095</v>
      </c>
      <c r="BJ293" s="22">
        <v>4023</v>
      </c>
      <c r="BK293" s="22">
        <v>0</v>
      </c>
      <c r="BL293" s="22">
        <v>0</v>
      </c>
      <c r="BM293" s="22">
        <v>0</v>
      </c>
      <c r="BN293" s="22">
        <v>0</v>
      </c>
      <c r="BO293" s="22">
        <v>0</v>
      </c>
      <c r="BP293" s="22">
        <v>0</v>
      </c>
      <c r="BQ293" s="22">
        <v>0</v>
      </c>
      <c r="BR293" s="22">
        <v>0</v>
      </c>
      <c r="BS293" s="22">
        <v>0</v>
      </c>
      <c r="BT293" s="22">
        <v>0</v>
      </c>
      <c r="BU293" s="22">
        <v>0</v>
      </c>
      <c r="BV293" s="22">
        <v>19138</v>
      </c>
      <c r="BW293" s="22">
        <v>0</v>
      </c>
      <c r="BX293" s="22">
        <v>0</v>
      </c>
      <c r="BY293" s="22">
        <v>0</v>
      </c>
      <c r="BZ293" s="22">
        <v>0</v>
      </c>
      <c r="CA293" s="22">
        <v>0</v>
      </c>
      <c r="CB293" s="22">
        <v>0</v>
      </c>
      <c r="CC293" s="22">
        <v>84752</v>
      </c>
      <c r="CD293" s="22">
        <v>-3422</v>
      </c>
    </row>
    <row r="294" spans="1:8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298008</v>
      </c>
      <c r="F294" s="22">
        <v>0</v>
      </c>
      <c r="G294" s="22">
        <v>27229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880648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7161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1213046</v>
      </c>
      <c r="AR294" s="22">
        <v>0</v>
      </c>
      <c r="AS294" s="22">
        <v>218598</v>
      </c>
      <c r="AT294" s="22">
        <v>0</v>
      </c>
      <c r="AU294" s="22">
        <v>7153</v>
      </c>
      <c r="AV294" s="22">
        <v>12048</v>
      </c>
      <c r="AW294" s="22">
        <v>2529</v>
      </c>
      <c r="AX294" s="22">
        <v>0</v>
      </c>
      <c r="AY294" s="22">
        <v>0</v>
      </c>
      <c r="AZ294" s="22">
        <v>0</v>
      </c>
      <c r="BA294" s="22">
        <v>0</v>
      </c>
      <c r="BB294" s="22">
        <v>60302</v>
      </c>
      <c r="BC294" s="22">
        <v>0</v>
      </c>
      <c r="BD294" s="22">
        <v>0</v>
      </c>
      <c r="BE294" s="22">
        <v>0</v>
      </c>
      <c r="BF294" s="22">
        <v>0</v>
      </c>
      <c r="BG294" s="22">
        <v>0</v>
      </c>
      <c r="BH294" s="22">
        <v>29220</v>
      </c>
      <c r="BI294" s="22">
        <v>31452</v>
      </c>
      <c r="BJ294" s="22">
        <v>0</v>
      </c>
      <c r="BK294" s="22">
        <v>645</v>
      </c>
      <c r="BL294" s="22">
        <v>0</v>
      </c>
      <c r="BM294" s="22">
        <v>0</v>
      </c>
      <c r="BN294" s="22">
        <v>0</v>
      </c>
      <c r="BO294" s="22">
        <v>2584</v>
      </c>
      <c r="BP294" s="22">
        <v>0</v>
      </c>
      <c r="BQ294" s="22">
        <v>0</v>
      </c>
      <c r="BR294" s="22">
        <v>0</v>
      </c>
      <c r="BS294" s="22">
        <v>0</v>
      </c>
      <c r="BT294" s="22">
        <v>0</v>
      </c>
      <c r="BU294" s="22">
        <v>0</v>
      </c>
      <c r="BV294" s="22">
        <v>14667</v>
      </c>
      <c r="BW294" s="22">
        <v>387</v>
      </c>
      <c r="BX294" s="22">
        <v>0</v>
      </c>
      <c r="BY294" s="22">
        <v>0</v>
      </c>
      <c r="BZ294" s="22">
        <v>0</v>
      </c>
      <c r="CA294" s="22">
        <v>0</v>
      </c>
      <c r="CB294" s="22">
        <v>0</v>
      </c>
      <c r="CC294" s="22">
        <v>379585</v>
      </c>
      <c r="CD294" s="22">
        <v>833461</v>
      </c>
    </row>
    <row r="295" spans="1:8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96289</v>
      </c>
      <c r="F295" s="22">
        <v>0</v>
      </c>
      <c r="G295" s="22">
        <v>11759</v>
      </c>
      <c r="H295" s="22">
        <v>0</v>
      </c>
      <c r="I295" s="22">
        <v>0</v>
      </c>
      <c r="J295" s="22">
        <v>26742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251630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4463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390883</v>
      </c>
      <c r="AR295" s="22">
        <v>1981</v>
      </c>
      <c r="AS295" s="22">
        <v>44440</v>
      </c>
      <c r="AT295" s="22">
        <v>0</v>
      </c>
      <c r="AU295" s="22">
        <v>0</v>
      </c>
      <c r="AV295" s="22">
        <v>57081</v>
      </c>
      <c r="AW295" s="22">
        <v>0</v>
      </c>
      <c r="AX295" s="22">
        <v>0</v>
      </c>
      <c r="AY295" s="22">
        <v>0</v>
      </c>
      <c r="AZ295" s="22">
        <v>0</v>
      </c>
      <c r="BA295" s="22">
        <v>1320</v>
      </c>
      <c r="BB295" s="22">
        <v>20801</v>
      </c>
      <c r="BC295" s="22">
        <v>0</v>
      </c>
      <c r="BD295" s="22">
        <v>0</v>
      </c>
      <c r="BE295" s="22">
        <v>97</v>
      </c>
      <c r="BF295" s="22">
        <v>0</v>
      </c>
      <c r="BG295" s="22">
        <v>57</v>
      </c>
      <c r="BH295" s="22">
        <v>0</v>
      </c>
      <c r="BI295" s="22">
        <v>9866</v>
      </c>
      <c r="BJ295" s="22">
        <v>0</v>
      </c>
      <c r="BK295" s="22">
        <v>0</v>
      </c>
      <c r="BL295" s="22">
        <v>0</v>
      </c>
      <c r="BM295" s="22">
        <v>0</v>
      </c>
      <c r="BN295" s="22">
        <v>0</v>
      </c>
      <c r="BO295" s="22">
        <v>2260</v>
      </c>
      <c r="BP295" s="22">
        <v>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16322</v>
      </c>
      <c r="BW295" s="22">
        <v>858</v>
      </c>
      <c r="BX295" s="22">
        <v>0</v>
      </c>
      <c r="BY295" s="22">
        <v>0</v>
      </c>
      <c r="BZ295" s="22">
        <v>0</v>
      </c>
      <c r="CA295" s="22">
        <v>0</v>
      </c>
      <c r="CB295" s="22">
        <v>0</v>
      </c>
      <c r="CC295" s="22">
        <v>155083</v>
      </c>
      <c r="CD295" s="22">
        <v>235800</v>
      </c>
    </row>
    <row r="296" spans="1:8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431435</v>
      </c>
      <c r="F296" s="22">
        <v>0</v>
      </c>
      <c r="G296" s="22">
        <v>60999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250</v>
      </c>
      <c r="N296" s="22">
        <v>0</v>
      </c>
      <c r="O296" s="22">
        <v>0</v>
      </c>
      <c r="P296" s="22">
        <v>10337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448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5023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78077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586569</v>
      </c>
      <c r="AR296" s="22">
        <v>0</v>
      </c>
      <c r="AS296" s="22">
        <v>147741</v>
      </c>
      <c r="AT296" s="22">
        <v>0</v>
      </c>
      <c r="AU296" s="22">
        <v>32470</v>
      </c>
      <c r="AV296" s="22">
        <v>21585</v>
      </c>
      <c r="AW296" s="22">
        <v>4441</v>
      </c>
      <c r="AX296" s="22">
        <v>0</v>
      </c>
      <c r="AY296" s="22">
        <v>21000</v>
      </c>
      <c r="AZ296" s="22">
        <v>0</v>
      </c>
      <c r="BA296" s="22">
        <v>0</v>
      </c>
      <c r="BB296" s="22">
        <v>102461</v>
      </c>
      <c r="BC296" s="22">
        <v>0</v>
      </c>
      <c r="BD296" s="22">
        <v>0</v>
      </c>
      <c r="BE296" s="22">
        <v>0</v>
      </c>
      <c r="BF296" s="22">
        <v>0</v>
      </c>
      <c r="BG296" s="22">
        <v>0</v>
      </c>
      <c r="BH296" s="22">
        <v>85449</v>
      </c>
      <c r="BI296" s="22">
        <v>55348</v>
      </c>
      <c r="BJ296" s="22">
        <v>0</v>
      </c>
      <c r="BK296" s="22">
        <v>1557</v>
      </c>
      <c r="BL296" s="22">
        <v>0</v>
      </c>
      <c r="BM296" s="22">
        <v>0</v>
      </c>
      <c r="BN296" s="22">
        <v>0</v>
      </c>
      <c r="BO296" s="22">
        <v>2636</v>
      </c>
      <c r="BP296" s="22">
        <v>0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83262</v>
      </c>
      <c r="BW296" s="22">
        <v>0</v>
      </c>
      <c r="BX296" s="22">
        <v>0</v>
      </c>
      <c r="BY296" s="22">
        <v>0</v>
      </c>
      <c r="BZ296" s="22">
        <v>0</v>
      </c>
      <c r="CA296" s="22">
        <v>0</v>
      </c>
      <c r="CB296" s="22">
        <v>0</v>
      </c>
      <c r="CC296" s="22">
        <v>557950</v>
      </c>
      <c r="CD296" s="22">
        <v>28619</v>
      </c>
    </row>
    <row r="297" spans="1:8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243799</v>
      </c>
      <c r="F297" s="22">
        <v>0</v>
      </c>
      <c r="G297" s="22">
        <v>41097</v>
      </c>
      <c r="H297" s="22">
        <v>0</v>
      </c>
      <c r="I297" s="22">
        <v>0</v>
      </c>
      <c r="J297" s="22">
        <v>0</v>
      </c>
      <c r="K297" s="22">
        <v>357</v>
      </c>
      <c r="L297" s="22">
        <v>6660</v>
      </c>
      <c r="M297" s="22">
        <v>0</v>
      </c>
      <c r="N297" s="22">
        <v>0</v>
      </c>
      <c r="O297" s="22">
        <v>0</v>
      </c>
      <c r="P297" s="22">
        <v>172935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406122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3359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874329</v>
      </c>
      <c r="AR297" s="22">
        <v>4303</v>
      </c>
      <c r="AS297" s="22">
        <v>102016</v>
      </c>
      <c r="AT297" s="22">
        <v>0</v>
      </c>
      <c r="AU297" s="22">
        <v>2951</v>
      </c>
      <c r="AV297" s="22">
        <v>15135</v>
      </c>
      <c r="AW297" s="22">
        <v>3232</v>
      </c>
      <c r="AX297" s="22">
        <v>0</v>
      </c>
      <c r="AY297" s="22">
        <v>14143</v>
      </c>
      <c r="AZ297" s="22">
        <v>0</v>
      </c>
      <c r="BA297" s="22">
        <v>0</v>
      </c>
      <c r="BB297" s="22">
        <v>80362</v>
      </c>
      <c r="BC297" s="22">
        <v>0</v>
      </c>
      <c r="BD297" s="22">
        <v>0</v>
      </c>
      <c r="BE297" s="22">
        <v>0</v>
      </c>
      <c r="BF297" s="22">
        <v>0</v>
      </c>
      <c r="BG297" s="22">
        <v>0</v>
      </c>
      <c r="BH297" s="22">
        <v>35482</v>
      </c>
      <c r="BI297" s="22">
        <v>40631</v>
      </c>
      <c r="BJ297" s="22">
        <v>0</v>
      </c>
      <c r="BK297" s="22">
        <v>1112</v>
      </c>
      <c r="BL297" s="22">
        <v>0</v>
      </c>
      <c r="BM297" s="22">
        <v>0</v>
      </c>
      <c r="BN297" s="22">
        <v>0</v>
      </c>
      <c r="BO297" s="22">
        <v>2166</v>
      </c>
      <c r="BP297" s="22">
        <v>0</v>
      </c>
      <c r="BQ297" s="22">
        <v>0</v>
      </c>
      <c r="BR297" s="22">
        <v>0</v>
      </c>
      <c r="BS297" s="22">
        <v>0</v>
      </c>
      <c r="BT297" s="22">
        <v>0</v>
      </c>
      <c r="BU297" s="22">
        <v>0</v>
      </c>
      <c r="BV297" s="22">
        <v>7877</v>
      </c>
      <c r="BW297" s="22">
        <v>2147</v>
      </c>
      <c r="BX297" s="22">
        <v>0</v>
      </c>
      <c r="BY297" s="22">
        <v>0</v>
      </c>
      <c r="BZ297" s="22">
        <v>0</v>
      </c>
      <c r="CA297" s="22">
        <v>0</v>
      </c>
      <c r="CB297" s="22">
        <v>0</v>
      </c>
      <c r="CC297" s="22">
        <v>311557</v>
      </c>
      <c r="CD297" s="22">
        <v>562772</v>
      </c>
    </row>
    <row r="298" spans="1:8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393940</v>
      </c>
      <c r="F298" s="22">
        <v>0</v>
      </c>
      <c r="G298" s="22">
        <v>32389</v>
      </c>
      <c r="H298" s="22">
        <v>8531</v>
      </c>
      <c r="I298" s="22">
        <v>0</v>
      </c>
      <c r="J298" s="22">
        <v>0</v>
      </c>
      <c r="K298" s="22">
        <v>0</v>
      </c>
      <c r="L298" s="22">
        <v>0</v>
      </c>
      <c r="M298" s="22">
        <v>460</v>
      </c>
      <c r="N298" s="22">
        <v>0</v>
      </c>
      <c r="O298" s="22">
        <v>0</v>
      </c>
      <c r="P298" s="22">
        <v>117810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19540</v>
      </c>
      <c r="AN298" s="22">
        <v>0</v>
      </c>
      <c r="AO298" s="22">
        <v>0</v>
      </c>
      <c r="AP298" s="22">
        <v>0</v>
      </c>
      <c r="AQ298" s="22">
        <v>572670</v>
      </c>
      <c r="AR298" s="22">
        <v>1294</v>
      </c>
      <c r="AS298" s="22">
        <v>101138</v>
      </c>
      <c r="AT298" s="22">
        <v>706</v>
      </c>
      <c r="AU298" s="22">
        <v>0</v>
      </c>
      <c r="AV298" s="22">
        <v>5421</v>
      </c>
      <c r="AW298" s="22">
        <v>2500</v>
      </c>
      <c r="AX298" s="22">
        <v>0</v>
      </c>
      <c r="AY298" s="22">
        <v>13020</v>
      </c>
      <c r="AZ298" s="22">
        <v>0</v>
      </c>
      <c r="BA298" s="22">
        <v>0</v>
      </c>
      <c r="BB298" s="22">
        <v>194941</v>
      </c>
      <c r="BC298" s="22">
        <v>0</v>
      </c>
      <c r="BD298" s="22">
        <v>0</v>
      </c>
      <c r="BE298" s="22">
        <v>0</v>
      </c>
      <c r="BF298" s="22">
        <v>0</v>
      </c>
      <c r="BG298" s="22">
        <v>0</v>
      </c>
      <c r="BH298" s="22">
        <v>0</v>
      </c>
      <c r="BI298" s="22">
        <v>29797</v>
      </c>
      <c r="BJ298" s="22">
        <v>0</v>
      </c>
      <c r="BK298" s="22">
        <v>979</v>
      </c>
      <c r="BL298" s="22">
        <v>0</v>
      </c>
      <c r="BM298" s="22">
        <v>0</v>
      </c>
      <c r="BN298" s="22">
        <v>0</v>
      </c>
      <c r="BO298" s="22">
        <v>5889</v>
      </c>
      <c r="BP298" s="22">
        <v>0</v>
      </c>
      <c r="BQ298" s="22">
        <v>0</v>
      </c>
      <c r="BR298" s="22">
        <v>0</v>
      </c>
      <c r="BS298" s="22">
        <v>0</v>
      </c>
      <c r="BT298" s="22">
        <v>0</v>
      </c>
      <c r="BU298" s="22">
        <v>0</v>
      </c>
      <c r="BV298" s="22">
        <v>0</v>
      </c>
      <c r="BW298" s="22">
        <v>0</v>
      </c>
      <c r="BX298" s="22">
        <v>0</v>
      </c>
      <c r="BY298" s="22">
        <v>51889</v>
      </c>
      <c r="BZ298" s="22">
        <v>0</v>
      </c>
      <c r="CA298" s="22">
        <v>0</v>
      </c>
      <c r="CB298" s="22">
        <v>0</v>
      </c>
      <c r="CC298" s="22">
        <v>407574</v>
      </c>
      <c r="CD298" s="22">
        <v>165096</v>
      </c>
    </row>
    <row r="299" spans="1:8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180086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2020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513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182619</v>
      </c>
      <c r="AR299" s="22">
        <v>11304</v>
      </c>
      <c r="AS299" s="22">
        <v>92850</v>
      </c>
      <c r="AT299" s="22">
        <v>0</v>
      </c>
      <c r="AU299" s="22">
        <v>0</v>
      </c>
      <c r="AV299" s="22">
        <v>2768</v>
      </c>
      <c r="AW299" s="22">
        <v>0</v>
      </c>
      <c r="AX299" s="22">
        <v>0</v>
      </c>
      <c r="AY299" s="22">
        <v>0</v>
      </c>
      <c r="AZ299" s="22">
        <v>0</v>
      </c>
      <c r="BA299" s="22">
        <v>0</v>
      </c>
      <c r="BB299" s="22">
        <v>29305</v>
      </c>
      <c r="BC299" s="22">
        <v>0</v>
      </c>
      <c r="BD299" s="22">
        <v>0</v>
      </c>
      <c r="BE299" s="22">
        <v>0</v>
      </c>
      <c r="BF299" s="22">
        <v>0</v>
      </c>
      <c r="BG299" s="22">
        <v>1597</v>
      </c>
      <c r="BH299" s="22">
        <v>9691</v>
      </c>
      <c r="BI299" s="22">
        <v>9879</v>
      </c>
      <c r="BJ299" s="22">
        <v>0</v>
      </c>
      <c r="BK299" s="22">
        <v>0</v>
      </c>
      <c r="BL299" s="22">
        <v>0</v>
      </c>
      <c r="BM299" s="22">
        <v>0</v>
      </c>
      <c r="BN299" s="22">
        <v>0</v>
      </c>
      <c r="BO299" s="22">
        <v>6069</v>
      </c>
      <c r="BP299" s="22">
        <v>0</v>
      </c>
      <c r="BQ299" s="22">
        <v>0</v>
      </c>
      <c r="BR299" s="22">
        <v>0</v>
      </c>
      <c r="BS299" s="22">
        <v>0</v>
      </c>
      <c r="BT299" s="22">
        <v>0</v>
      </c>
      <c r="BU299" s="22">
        <v>0</v>
      </c>
      <c r="BV299" s="22">
        <v>31717</v>
      </c>
      <c r="BW299" s="22">
        <v>306</v>
      </c>
      <c r="BX299" s="22">
        <v>0</v>
      </c>
      <c r="BY299" s="22">
        <v>0</v>
      </c>
      <c r="BZ299" s="22">
        <v>0</v>
      </c>
      <c r="CA299" s="22">
        <v>0</v>
      </c>
      <c r="CB299" s="22">
        <v>0</v>
      </c>
      <c r="CC299" s="22">
        <v>195486</v>
      </c>
      <c r="CD299" s="22">
        <v>-12867</v>
      </c>
    </row>
    <row r="300" spans="1:8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78325</v>
      </c>
      <c r="F300" s="22">
        <v>600</v>
      </c>
      <c r="G300" s="22">
        <v>1622</v>
      </c>
      <c r="H300" s="22">
        <v>0</v>
      </c>
      <c r="I300" s="22">
        <v>0</v>
      </c>
      <c r="J300" s="22">
        <v>2920</v>
      </c>
      <c r="K300" s="22">
        <v>0</v>
      </c>
      <c r="L300" s="22">
        <v>0</v>
      </c>
      <c r="M300" s="22">
        <v>0</v>
      </c>
      <c r="N300" s="22">
        <v>8839</v>
      </c>
      <c r="O300" s="22">
        <v>0</v>
      </c>
      <c r="P300" s="22">
        <v>5590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19627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117523</v>
      </c>
      <c r="AR300" s="22">
        <v>6837</v>
      </c>
      <c r="AS300" s="22">
        <v>30348</v>
      </c>
      <c r="AT300" s="22">
        <v>0</v>
      </c>
      <c r="AU300" s="22">
        <v>0</v>
      </c>
      <c r="AV300" s="22">
        <v>3055</v>
      </c>
      <c r="AW300" s="22">
        <v>1117</v>
      </c>
      <c r="AX300" s="22">
        <v>0</v>
      </c>
      <c r="AY300" s="22">
        <v>0</v>
      </c>
      <c r="AZ300" s="22">
        <v>10684</v>
      </c>
      <c r="BA300" s="22">
        <v>0</v>
      </c>
      <c r="BB300" s="22">
        <v>52621</v>
      </c>
      <c r="BC300" s="22">
        <v>0</v>
      </c>
      <c r="BD300" s="22">
        <v>0</v>
      </c>
      <c r="BE300" s="22">
        <v>0</v>
      </c>
      <c r="BF300" s="22">
        <v>0</v>
      </c>
      <c r="BG300" s="22">
        <v>0</v>
      </c>
      <c r="BH300" s="22">
        <v>0</v>
      </c>
      <c r="BI300" s="22">
        <v>13388</v>
      </c>
      <c r="BJ300" s="22">
        <v>0</v>
      </c>
      <c r="BK300" s="22">
        <v>0</v>
      </c>
      <c r="BL300" s="22">
        <v>0</v>
      </c>
      <c r="BM300" s="22">
        <v>0</v>
      </c>
      <c r="BN300" s="22">
        <v>0</v>
      </c>
      <c r="BO300" s="22">
        <v>0</v>
      </c>
      <c r="BP300" s="22">
        <v>0</v>
      </c>
      <c r="BQ300" s="22">
        <v>0</v>
      </c>
      <c r="BR300" s="22">
        <v>0</v>
      </c>
      <c r="BS300" s="22">
        <v>0</v>
      </c>
      <c r="BT300" s="22">
        <v>0</v>
      </c>
      <c r="BU300" s="22">
        <v>0</v>
      </c>
      <c r="BV300" s="22">
        <v>17598</v>
      </c>
      <c r="BW300" s="22">
        <v>0</v>
      </c>
      <c r="BX300" s="22">
        <v>0</v>
      </c>
      <c r="BY300" s="22">
        <v>0</v>
      </c>
      <c r="BZ300" s="22">
        <v>0</v>
      </c>
      <c r="CA300" s="22">
        <v>0</v>
      </c>
      <c r="CB300" s="22">
        <v>0</v>
      </c>
      <c r="CC300" s="22">
        <v>135648</v>
      </c>
      <c r="CD300" s="22">
        <v>-18125</v>
      </c>
    </row>
    <row r="301" spans="1:8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214204</v>
      </c>
      <c r="F301" s="22">
        <v>0</v>
      </c>
      <c r="G301" s="22">
        <v>73279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81179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3475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3232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375369</v>
      </c>
      <c r="AR301" s="22">
        <v>9707</v>
      </c>
      <c r="AS301" s="22">
        <v>120229</v>
      </c>
      <c r="AT301" s="22">
        <v>0</v>
      </c>
      <c r="AU301" s="22">
        <v>0</v>
      </c>
      <c r="AV301" s="22">
        <v>8987</v>
      </c>
      <c r="AW301" s="22">
        <v>0</v>
      </c>
      <c r="AX301" s="22">
        <v>0</v>
      </c>
      <c r="AY301" s="22">
        <v>704</v>
      </c>
      <c r="AZ301" s="22">
        <v>0</v>
      </c>
      <c r="BA301" s="22">
        <v>0</v>
      </c>
      <c r="BB301" s="22">
        <v>0</v>
      </c>
      <c r="BC301" s="22">
        <v>0</v>
      </c>
      <c r="BD301" s="22">
        <v>187546</v>
      </c>
      <c r="BE301" s="22">
        <v>3244</v>
      </c>
      <c r="BF301" s="22">
        <v>0</v>
      </c>
      <c r="BG301" s="22">
        <v>0</v>
      </c>
      <c r="BH301" s="22">
        <v>0</v>
      </c>
      <c r="BI301" s="22">
        <v>40940</v>
      </c>
      <c r="BJ301" s="22">
        <v>0</v>
      </c>
      <c r="BK301" s="22">
        <v>4235</v>
      </c>
      <c r="BL301" s="22">
        <v>0</v>
      </c>
      <c r="BM301" s="22">
        <v>0</v>
      </c>
      <c r="BN301" s="22">
        <v>0</v>
      </c>
      <c r="BO301" s="22">
        <v>6022</v>
      </c>
      <c r="BP301" s="22">
        <v>0</v>
      </c>
      <c r="BQ301" s="22">
        <v>0</v>
      </c>
      <c r="BR301" s="22">
        <v>0</v>
      </c>
      <c r="BS301" s="22">
        <v>0</v>
      </c>
      <c r="BT301" s="22">
        <v>0</v>
      </c>
      <c r="BU301" s="22">
        <v>0</v>
      </c>
      <c r="BV301" s="22">
        <v>57034</v>
      </c>
      <c r="BW301" s="22">
        <v>2464</v>
      </c>
      <c r="BX301" s="22">
        <v>0</v>
      </c>
      <c r="BY301" s="22">
        <v>0</v>
      </c>
      <c r="BZ301" s="22">
        <v>0</v>
      </c>
      <c r="CA301" s="22">
        <v>0</v>
      </c>
      <c r="CB301" s="22">
        <v>0</v>
      </c>
      <c r="CC301" s="22">
        <v>441112</v>
      </c>
      <c r="CD301" s="22">
        <v>-65743</v>
      </c>
    </row>
    <row r="302" spans="1:8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85555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28451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8175</v>
      </c>
      <c r="AQ302" s="22">
        <v>122181</v>
      </c>
      <c r="AR302" s="22">
        <v>5439</v>
      </c>
      <c r="AS302" s="22">
        <v>43994</v>
      </c>
      <c r="AT302" s="22">
        <v>0</v>
      </c>
      <c r="AU302" s="22">
        <v>0</v>
      </c>
      <c r="AV302" s="22">
        <v>2033</v>
      </c>
      <c r="AW302" s="22">
        <v>0</v>
      </c>
      <c r="AX302" s="22">
        <v>0</v>
      </c>
      <c r="AY302" s="22">
        <v>0</v>
      </c>
      <c r="AZ302" s="22">
        <v>0</v>
      </c>
      <c r="BA302" s="22">
        <v>0</v>
      </c>
      <c r="BB302" s="22">
        <v>53259</v>
      </c>
      <c r="BC302" s="22">
        <v>0</v>
      </c>
      <c r="BD302" s="22">
        <v>0</v>
      </c>
      <c r="BE302" s="22">
        <v>0</v>
      </c>
      <c r="BF302" s="22">
        <v>0</v>
      </c>
      <c r="BG302" s="22">
        <v>0</v>
      </c>
      <c r="BH302" s="22">
        <v>0</v>
      </c>
      <c r="BI302" s="22">
        <v>14344</v>
      </c>
      <c r="BJ302" s="22">
        <v>0</v>
      </c>
      <c r="BK302" s="22">
        <v>679</v>
      </c>
      <c r="BL302" s="22">
        <v>0</v>
      </c>
      <c r="BM302" s="22">
        <v>0</v>
      </c>
      <c r="BN302" s="22">
        <v>0</v>
      </c>
      <c r="BO302" s="22">
        <v>0</v>
      </c>
      <c r="BP302" s="22">
        <v>0</v>
      </c>
      <c r="BQ302" s="22">
        <v>0</v>
      </c>
      <c r="BR302" s="22">
        <v>0</v>
      </c>
      <c r="BS302" s="22">
        <v>0</v>
      </c>
      <c r="BT302" s="22">
        <v>0</v>
      </c>
      <c r="BU302" s="22">
        <v>0</v>
      </c>
      <c r="BV302" s="22">
        <v>25152</v>
      </c>
      <c r="BW302" s="22">
        <v>3988</v>
      </c>
      <c r="BX302" s="22">
        <v>0</v>
      </c>
      <c r="BY302" s="22">
        <v>0</v>
      </c>
      <c r="BZ302" s="22">
        <v>0</v>
      </c>
      <c r="CA302" s="22">
        <v>0</v>
      </c>
      <c r="CB302" s="22">
        <v>0</v>
      </c>
      <c r="CC302" s="22">
        <v>148888</v>
      </c>
      <c r="CD302" s="22">
        <v>-26707</v>
      </c>
    </row>
    <row r="303" spans="1:8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193398</v>
      </c>
      <c r="F303" s="22">
        <v>0</v>
      </c>
      <c r="G303" s="22">
        <v>19416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27274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240088</v>
      </c>
      <c r="AR303" s="22">
        <v>2304</v>
      </c>
      <c r="AS303" s="22">
        <v>68328</v>
      </c>
      <c r="AT303" s="22">
        <v>0</v>
      </c>
      <c r="AU303" s="22">
        <v>18445</v>
      </c>
      <c r="AV303" s="22">
        <v>5262</v>
      </c>
      <c r="AW303" s="22">
        <v>1017</v>
      </c>
      <c r="AX303" s="22">
        <v>0</v>
      </c>
      <c r="AY303" s="22">
        <v>0</v>
      </c>
      <c r="AZ303" s="22">
        <v>0</v>
      </c>
      <c r="BA303" s="22">
        <v>0</v>
      </c>
      <c r="BB303" s="22">
        <v>18390</v>
      </c>
      <c r="BC303" s="22">
        <v>0</v>
      </c>
      <c r="BD303" s="22">
        <v>0</v>
      </c>
      <c r="BE303" s="22">
        <v>0</v>
      </c>
      <c r="BF303" s="22">
        <v>0</v>
      </c>
      <c r="BG303" s="22">
        <v>0</v>
      </c>
      <c r="BH303" s="22">
        <v>20229</v>
      </c>
      <c r="BI303" s="22">
        <v>19826</v>
      </c>
      <c r="BJ303" s="22">
        <v>0</v>
      </c>
      <c r="BK303" s="22">
        <v>0</v>
      </c>
      <c r="BL303" s="22">
        <v>0</v>
      </c>
      <c r="BM303" s="22">
        <v>0</v>
      </c>
      <c r="BN303" s="22">
        <v>0</v>
      </c>
      <c r="BO303" s="22">
        <v>5059</v>
      </c>
      <c r="BP303" s="22">
        <v>0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60978</v>
      </c>
      <c r="BW303" s="22">
        <v>0</v>
      </c>
      <c r="BX303" s="22">
        <v>0</v>
      </c>
      <c r="BY303" s="22">
        <v>0</v>
      </c>
      <c r="BZ303" s="22">
        <v>0</v>
      </c>
      <c r="CA303" s="22">
        <v>0</v>
      </c>
      <c r="CB303" s="22">
        <v>0</v>
      </c>
      <c r="CC303" s="22">
        <v>219838</v>
      </c>
      <c r="CD303" s="22">
        <v>20250</v>
      </c>
    </row>
    <row r="304" spans="1:8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427615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344</v>
      </c>
      <c r="N304" s="22">
        <v>0</v>
      </c>
      <c r="O304" s="22">
        <v>0</v>
      </c>
      <c r="P304" s="22">
        <v>85750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36500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4789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554998</v>
      </c>
      <c r="AR304" s="22">
        <v>10071</v>
      </c>
      <c r="AS304" s="22">
        <v>157323</v>
      </c>
      <c r="AT304" s="22">
        <v>0</v>
      </c>
      <c r="AU304" s="22">
        <v>0</v>
      </c>
      <c r="AV304" s="22">
        <v>0</v>
      </c>
      <c r="AW304" s="22">
        <v>0</v>
      </c>
      <c r="AX304" s="22">
        <v>0</v>
      </c>
      <c r="AY304" s="22">
        <v>43618</v>
      </c>
      <c r="AZ304" s="22">
        <v>0</v>
      </c>
      <c r="BA304" s="22">
        <v>0</v>
      </c>
      <c r="BB304" s="22">
        <v>112780</v>
      </c>
      <c r="BC304" s="22">
        <v>0</v>
      </c>
      <c r="BD304" s="22">
        <v>0</v>
      </c>
      <c r="BE304" s="22">
        <v>0</v>
      </c>
      <c r="BF304" s="22">
        <v>0</v>
      </c>
      <c r="BG304" s="22">
        <v>0</v>
      </c>
      <c r="BH304" s="22">
        <v>134446</v>
      </c>
      <c r="BI304" s="22">
        <v>0</v>
      </c>
      <c r="BJ304" s="22">
        <v>17376</v>
      </c>
      <c r="BK304" s="22">
        <v>0</v>
      </c>
      <c r="BL304" s="22">
        <v>0</v>
      </c>
      <c r="BM304" s="22">
        <v>0</v>
      </c>
      <c r="BN304" s="22">
        <v>0</v>
      </c>
      <c r="BO304" s="22">
        <v>8927</v>
      </c>
      <c r="BP304" s="22">
        <v>0</v>
      </c>
      <c r="BQ304" s="22">
        <v>0</v>
      </c>
      <c r="BR304" s="22">
        <v>0</v>
      </c>
      <c r="BS304" s="22">
        <v>0</v>
      </c>
      <c r="BT304" s="22">
        <v>0</v>
      </c>
      <c r="BU304" s="22">
        <v>0</v>
      </c>
      <c r="BV304" s="22">
        <v>27186</v>
      </c>
      <c r="BW304" s="22">
        <v>0</v>
      </c>
      <c r="BX304" s="22">
        <v>0</v>
      </c>
      <c r="BY304" s="22">
        <v>0</v>
      </c>
      <c r="BZ304" s="22">
        <v>0</v>
      </c>
      <c r="CA304" s="22">
        <v>0</v>
      </c>
      <c r="CB304" s="22">
        <v>0</v>
      </c>
      <c r="CC304" s="22">
        <v>511727</v>
      </c>
      <c r="CD304" s="22">
        <v>43271</v>
      </c>
    </row>
    <row r="305" spans="1:8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52583</v>
      </c>
      <c r="F305" s="22">
        <v>0</v>
      </c>
      <c r="G305" s="22">
        <v>48345</v>
      </c>
      <c r="H305" s="22">
        <v>0</v>
      </c>
      <c r="I305" s="22">
        <v>51107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2015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76356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230406</v>
      </c>
      <c r="AR305" s="22">
        <v>0</v>
      </c>
      <c r="AS305" s="22">
        <v>33165</v>
      </c>
      <c r="AT305" s="22">
        <v>0</v>
      </c>
      <c r="AU305" s="22">
        <v>8680</v>
      </c>
      <c r="AV305" s="22">
        <v>1801</v>
      </c>
      <c r="AW305" s="22">
        <v>0</v>
      </c>
      <c r="AX305" s="22">
        <v>0</v>
      </c>
      <c r="AY305" s="22">
        <v>0</v>
      </c>
      <c r="AZ305" s="22">
        <v>0</v>
      </c>
      <c r="BA305" s="22">
        <v>0</v>
      </c>
      <c r="BB305" s="22">
        <v>20620</v>
      </c>
      <c r="BC305" s="22">
        <v>0</v>
      </c>
      <c r="BD305" s="22">
        <v>0</v>
      </c>
      <c r="BE305" s="22">
        <v>0</v>
      </c>
      <c r="BF305" s="22">
        <v>0</v>
      </c>
      <c r="BG305" s="22">
        <v>2131</v>
      </c>
      <c r="BH305" s="22">
        <v>0</v>
      </c>
      <c r="BI305" s="22">
        <v>4315</v>
      </c>
      <c r="BJ305" s="22">
        <v>0</v>
      </c>
      <c r="BK305" s="22">
        <v>0</v>
      </c>
      <c r="BL305" s="22">
        <v>0</v>
      </c>
      <c r="BM305" s="22">
        <v>0</v>
      </c>
      <c r="BN305" s="22">
        <v>0</v>
      </c>
      <c r="BO305" s="22">
        <v>1255</v>
      </c>
      <c r="BP305" s="22">
        <v>0</v>
      </c>
      <c r="BQ305" s="22">
        <v>0</v>
      </c>
      <c r="BR305" s="22">
        <v>0</v>
      </c>
      <c r="BS305" s="22">
        <v>0</v>
      </c>
      <c r="BT305" s="22">
        <v>0</v>
      </c>
      <c r="BU305" s="22">
        <v>0</v>
      </c>
      <c r="BV305" s="22">
        <v>7436</v>
      </c>
      <c r="BW305" s="22">
        <v>60</v>
      </c>
      <c r="BX305" s="22">
        <v>0</v>
      </c>
      <c r="BY305" s="22">
        <v>0</v>
      </c>
      <c r="BZ305" s="22">
        <v>0</v>
      </c>
      <c r="CA305" s="22">
        <v>0</v>
      </c>
      <c r="CB305" s="22">
        <v>0</v>
      </c>
      <c r="CC305" s="22">
        <v>79463</v>
      </c>
      <c r="CD305" s="22">
        <v>150943</v>
      </c>
    </row>
    <row r="306" spans="1:8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48535</v>
      </c>
      <c r="F306" s="22">
        <v>0</v>
      </c>
      <c r="G306" s="22">
        <v>17334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111412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282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177563</v>
      </c>
      <c r="AR306" s="22">
        <v>5307</v>
      </c>
      <c r="AS306" s="22">
        <v>32808</v>
      </c>
      <c r="AT306" s="22">
        <v>0</v>
      </c>
      <c r="AU306" s="22">
        <v>0</v>
      </c>
      <c r="AV306" s="22">
        <v>2845</v>
      </c>
      <c r="AW306" s="22">
        <v>0</v>
      </c>
      <c r="AX306" s="22">
        <v>0</v>
      </c>
      <c r="AY306" s="22">
        <v>0</v>
      </c>
      <c r="AZ306" s="22">
        <v>0</v>
      </c>
      <c r="BA306" s="22">
        <v>0</v>
      </c>
      <c r="BB306" s="22">
        <v>18099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0</v>
      </c>
      <c r="BI306" s="22">
        <v>4156</v>
      </c>
      <c r="BJ306" s="22">
        <v>0</v>
      </c>
      <c r="BK306" s="22">
        <v>0</v>
      </c>
      <c r="BL306" s="22">
        <v>0</v>
      </c>
      <c r="BM306" s="22">
        <v>0</v>
      </c>
      <c r="BN306" s="22">
        <v>0</v>
      </c>
      <c r="BO306" s="22">
        <v>900</v>
      </c>
      <c r="BP306" s="22">
        <v>0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11981</v>
      </c>
      <c r="BW306" s="22">
        <v>939</v>
      </c>
      <c r="BX306" s="22">
        <v>0</v>
      </c>
      <c r="BY306" s="22">
        <v>0</v>
      </c>
      <c r="BZ306" s="22">
        <v>0</v>
      </c>
      <c r="CA306" s="22">
        <v>0</v>
      </c>
      <c r="CB306" s="22">
        <v>0</v>
      </c>
      <c r="CC306" s="22">
        <v>77035</v>
      </c>
      <c r="CD306" s="22">
        <v>100528</v>
      </c>
    </row>
    <row r="307" spans="1:8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70072</v>
      </c>
      <c r="F307" s="22">
        <v>0</v>
      </c>
      <c r="G307" s="22">
        <v>5935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175786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251793</v>
      </c>
      <c r="AR307" s="22">
        <v>5087</v>
      </c>
      <c r="AS307" s="22">
        <v>53269</v>
      </c>
      <c r="AT307" s="22">
        <v>0</v>
      </c>
      <c r="AU307" s="22">
        <v>0</v>
      </c>
      <c r="AV307" s="22">
        <v>0</v>
      </c>
      <c r="AW307" s="22">
        <v>0</v>
      </c>
      <c r="AX307" s="22">
        <v>0</v>
      </c>
      <c r="AY307" s="22">
        <v>0</v>
      </c>
      <c r="AZ307" s="22">
        <v>0</v>
      </c>
      <c r="BA307" s="22">
        <v>0</v>
      </c>
      <c r="BB307" s="22">
        <v>19542</v>
      </c>
      <c r="BC307" s="22">
        <v>0</v>
      </c>
      <c r="BD307" s="22">
        <v>0</v>
      </c>
      <c r="BE307" s="22">
        <v>0</v>
      </c>
      <c r="BF307" s="22">
        <v>0</v>
      </c>
      <c r="BG307" s="22">
        <v>0</v>
      </c>
      <c r="BH307" s="22">
        <v>0</v>
      </c>
      <c r="BI307" s="22">
        <v>500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0</v>
      </c>
      <c r="BP307" s="22">
        <v>0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19600</v>
      </c>
      <c r="BW307" s="22">
        <v>611</v>
      </c>
      <c r="BX307" s="22">
        <v>0</v>
      </c>
      <c r="BY307" s="22">
        <v>0</v>
      </c>
      <c r="BZ307" s="22">
        <v>0</v>
      </c>
      <c r="CA307" s="22">
        <v>0</v>
      </c>
      <c r="CB307" s="22">
        <v>0</v>
      </c>
      <c r="CC307" s="22">
        <v>98609</v>
      </c>
      <c r="CD307" s="22">
        <v>153184</v>
      </c>
    </row>
    <row r="308" spans="1:8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447875</v>
      </c>
      <c r="F308" s="22">
        <v>0</v>
      </c>
      <c r="G308" s="22">
        <v>61905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7036</v>
      </c>
      <c r="Q308" s="22">
        <v>0</v>
      </c>
      <c r="R308" s="22">
        <v>0</v>
      </c>
      <c r="S308" s="22">
        <v>0</v>
      </c>
      <c r="T308" s="22">
        <v>0</v>
      </c>
      <c r="U308" s="22">
        <v>342763</v>
      </c>
      <c r="V308" s="22">
        <v>1521828</v>
      </c>
      <c r="W308" s="22">
        <v>280</v>
      </c>
      <c r="X308" s="22">
        <v>0</v>
      </c>
      <c r="Y308" s="22">
        <v>32552</v>
      </c>
      <c r="Z308" s="22">
        <v>0</v>
      </c>
      <c r="AA308" s="22">
        <v>0</v>
      </c>
      <c r="AB308" s="22">
        <v>0</v>
      </c>
      <c r="AC308" s="22">
        <v>5997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9605</v>
      </c>
      <c r="AK308" s="22">
        <v>7839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2437680</v>
      </c>
      <c r="AR308" s="22">
        <v>28107</v>
      </c>
      <c r="AS308" s="22">
        <v>188521</v>
      </c>
      <c r="AT308" s="22">
        <v>0</v>
      </c>
      <c r="AU308" s="22">
        <v>19183</v>
      </c>
      <c r="AV308" s="22">
        <v>17946</v>
      </c>
      <c r="AW308" s="22">
        <v>3146</v>
      </c>
      <c r="AX308" s="22">
        <v>0</v>
      </c>
      <c r="AY308" s="22">
        <v>5040</v>
      </c>
      <c r="AZ308" s="22">
        <v>0</v>
      </c>
      <c r="BA308" s="22">
        <v>0</v>
      </c>
      <c r="BB308" s="22">
        <v>128947</v>
      </c>
      <c r="BC308" s="22">
        <v>0</v>
      </c>
      <c r="BD308" s="22">
        <v>0</v>
      </c>
      <c r="BE308" s="22">
        <v>0</v>
      </c>
      <c r="BF308" s="22">
        <v>0</v>
      </c>
      <c r="BG308" s="22">
        <v>0</v>
      </c>
      <c r="BH308" s="22">
        <v>26442</v>
      </c>
      <c r="BI308" s="22">
        <v>41620</v>
      </c>
      <c r="BJ308" s="22">
        <v>0</v>
      </c>
      <c r="BK308" s="22">
        <v>35607</v>
      </c>
      <c r="BL308" s="22">
        <v>0</v>
      </c>
      <c r="BM308" s="22">
        <v>0</v>
      </c>
      <c r="BN308" s="22">
        <v>0</v>
      </c>
      <c r="BO308" s="22">
        <v>3260</v>
      </c>
      <c r="BP308" s="22">
        <v>0</v>
      </c>
      <c r="BQ308" s="22">
        <v>0</v>
      </c>
      <c r="BR308" s="22">
        <v>0</v>
      </c>
      <c r="BS308" s="22">
        <v>0</v>
      </c>
      <c r="BT308" s="22">
        <v>0</v>
      </c>
      <c r="BU308" s="22">
        <v>0</v>
      </c>
      <c r="BV308" s="22">
        <v>66238</v>
      </c>
      <c r="BW308" s="22">
        <v>27431</v>
      </c>
      <c r="BX308" s="22">
        <v>0</v>
      </c>
      <c r="BY308" s="22">
        <v>0</v>
      </c>
      <c r="BZ308" s="22">
        <v>0</v>
      </c>
      <c r="CA308" s="22">
        <v>0</v>
      </c>
      <c r="CB308" s="22">
        <v>0</v>
      </c>
      <c r="CC308" s="22">
        <v>591488</v>
      </c>
      <c r="CD308" s="22">
        <v>1846192</v>
      </c>
    </row>
    <row r="309" spans="1:8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155202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33294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188496</v>
      </c>
      <c r="AR309" s="22">
        <v>4782</v>
      </c>
      <c r="AS309" s="22">
        <v>54928</v>
      </c>
      <c r="AT309" s="22">
        <v>0</v>
      </c>
      <c r="AU309" s="22">
        <v>0</v>
      </c>
      <c r="AV309" s="22">
        <v>9801</v>
      </c>
      <c r="AW309" s="22">
        <v>0</v>
      </c>
      <c r="AX309" s="22">
        <v>0</v>
      </c>
      <c r="AY309" s="22">
        <v>0</v>
      </c>
      <c r="AZ309" s="22">
        <v>0</v>
      </c>
      <c r="BA309" s="22">
        <v>0</v>
      </c>
      <c r="BB309" s="22">
        <v>46947</v>
      </c>
      <c r="BC309" s="22">
        <v>0</v>
      </c>
      <c r="BD309" s="22">
        <v>0</v>
      </c>
      <c r="BE309" s="22">
        <v>0</v>
      </c>
      <c r="BF309" s="22">
        <v>0</v>
      </c>
      <c r="BG309" s="22">
        <v>33924</v>
      </c>
      <c r="BH309" s="22">
        <v>0</v>
      </c>
      <c r="BI309" s="22">
        <v>23894</v>
      </c>
      <c r="BJ309" s="22">
        <v>0</v>
      </c>
      <c r="BK309" s="22">
        <v>0</v>
      </c>
      <c r="BL309" s="22">
        <v>0</v>
      </c>
      <c r="BM309" s="22">
        <v>0</v>
      </c>
      <c r="BN309" s="22">
        <v>0</v>
      </c>
      <c r="BO309" s="22">
        <v>0</v>
      </c>
      <c r="BP309" s="22">
        <v>0</v>
      </c>
      <c r="BQ309" s="22">
        <v>0</v>
      </c>
      <c r="BR309" s="22">
        <v>0</v>
      </c>
      <c r="BS309" s="22">
        <v>0</v>
      </c>
      <c r="BT309" s="22">
        <v>3887</v>
      </c>
      <c r="BU309" s="22">
        <v>0</v>
      </c>
      <c r="BV309" s="22">
        <v>24729</v>
      </c>
      <c r="BW309" s="22">
        <v>8083</v>
      </c>
      <c r="BX309" s="22">
        <v>0</v>
      </c>
      <c r="BY309" s="22">
        <v>0</v>
      </c>
      <c r="BZ309" s="22">
        <v>0</v>
      </c>
      <c r="CA309" s="22">
        <v>0</v>
      </c>
      <c r="CB309" s="22">
        <v>0</v>
      </c>
      <c r="CC309" s="22">
        <v>210975</v>
      </c>
      <c r="CD309" s="22">
        <v>-22479</v>
      </c>
    </row>
    <row r="310" spans="1:8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182668</v>
      </c>
      <c r="F310" s="22">
        <v>0</v>
      </c>
      <c r="G310" s="22">
        <v>23369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57201</v>
      </c>
      <c r="Q310" s="22">
        <v>0</v>
      </c>
      <c r="R310" s="22">
        <v>0</v>
      </c>
      <c r="S310" s="22">
        <v>0</v>
      </c>
      <c r="T310" s="22">
        <v>0</v>
      </c>
      <c r="U310" s="22">
        <v>13272</v>
      </c>
      <c r="V310" s="22">
        <v>0</v>
      </c>
      <c r="W310" s="22">
        <v>409</v>
      </c>
      <c r="X310" s="22">
        <v>0</v>
      </c>
      <c r="Y310" s="22">
        <v>2450</v>
      </c>
      <c r="Z310" s="22">
        <v>0</v>
      </c>
      <c r="AA310" s="22">
        <v>0</v>
      </c>
      <c r="AB310" s="22">
        <v>0</v>
      </c>
      <c r="AC310" s="22">
        <v>100527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4312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384208</v>
      </c>
      <c r="AR310" s="22">
        <v>19718</v>
      </c>
      <c r="AS310" s="22">
        <v>59400</v>
      </c>
      <c r="AT310" s="22">
        <v>0</v>
      </c>
      <c r="AU310" s="22">
        <v>0</v>
      </c>
      <c r="AV310" s="22">
        <v>14462</v>
      </c>
      <c r="AW310" s="22">
        <v>0</v>
      </c>
      <c r="AX310" s="22">
        <v>0</v>
      </c>
      <c r="AY310" s="22">
        <v>10432</v>
      </c>
      <c r="AZ310" s="22">
        <v>0</v>
      </c>
      <c r="BA310" s="22">
        <v>0</v>
      </c>
      <c r="BB310" s="22">
        <v>82363</v>
      </c>
      <c r="BC310" s="22">
        <v>0</v>
      </c>
      <c r="BD310" s="22">
        <v>0</v>
      </c>
      <c r="BE310" s="22">
        <v>0</v>
      </c>
      <c r="BF310" s="22">
        <v>0</v>
      </c>
      <c r="BG310" s="22">
        <v>15437</v>
      </c>
      <c r="BH310" s="22">
        <v>0</v>
      </c>
      <c r="BI310" s="22">
        <v>598</v>
      </c>
      <c r="BJ310" s="22">
        <v>0</v>
      </c>
      <c r="BK310" s="22">
        <v>0</v>
      </c>
      <c r="BL310" s="22">
        <v>0</v>
      </c>
      <c r="BM310" s="22">
        <v>0</v>
      </c>
      <c r="BN310" s="22">
        <v>0</v>
      </c>
      <c r="BO310" s="22">
        <v>5886</v>
      </c>
      <c r="BP310" s="22">
        <v>0</v>
      </c>
      <c r="BQ310" s="22">
        <v>0</v>
      </c>
      <c r="BR310" s="22">
        <v>0</v>
      </c>
      <c r="BS310" s="22">
        <v>0</v>
      </c>
      <c r="BT310" s="22">
        <v>0</v>
      </c>
      <c r="BU310" s="22">
        <v>0</v>
      </c>
      <c r="BV310" s="22">
        <v>19410</v>
      </c>
      <c r="BW310" s="22">
        <v>816</v>
      </c>
      <c r="BX310" s="22">
        <v>0</v>
      </c>
      <c r="BY310" s="22">
        <v>0</v>
      </c>
      <c r="BZ310" s="22">
        <v>0</v>
      </c>
      <c r="CA310" s="22">
        <v>0</v>
      </c>
      <c r="CB310" s="22">
        <v>0</v>
      </c>
      <c r="CC310" s="22">
        <v>228522</v>
      </c>
      <c r="CD310" s="22">
        <v>155686</v>
      </c>
    </row>
    <row r="311" spans="1:8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489857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32595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50245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297113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869810</v>
      </c>
      <c r="AR311" s="22">
        <v>29055</v>
      </c>
      <c r="AS311" s="22">
        <v>210410</v>
      </c>
      <c r="AT311" s="22">
        <v>0</v>
      </c>
      <c r="AU311" s="22">
        <v>0</v>
      </c>
      <c r="AV311" s="22">
        <v>13492</v>
      </c>
      <c r="AW311" s="22">
        <v>283</v>
      </c>
      <c r="AX311" s="22">
        <v>334</v>
      </c>
      <c r="AY311" s="22">
        <v>31646</v>
      </c>
      <c r="AZ311" s="22">
        <v>0</v>
      </c>
      <c r="BA311" s="22">
        <v>0</v>
      </c>
      <c r="BB311" s="22">
        <v>181614</v>
      </c>
      <c r="BC311" s="22">
        <v>0</v>
      </c>
      <c r="BD311" s="22">
        <v>0</v>
      </c>
      <c r="BE311" s="22">
        <v>0</v>
      </c>
      <c r="BF311" s="22">
        <v>0</v>
      </c>
      <c r="BG311" s="22">
        <v>1597</v>
      </c>
      <c r="BH311" s="22">
        <v>103438</v>
      </c>
      <c r="BI311" s="22">
        <v>57116</v>
      </c>
      <c r="BJ311" s="22">
        <v>0</v>
      </c>
      <c r="BK311" s="22">
        <v>0</v>
      </c>
      <c r="BL311" s="22">
        <v>0</v>
      </c>
      <c r="BM311" s="22">
        <v>0</v>
      </c>
      <c r="BN311" s="22">
        <v>0</v>
      </c>
      <c r="BO311" s="22">
        <v>341336</v>
      </c>
      <c r="BP311" s="22">
        <v>0</v>
      </c>
      <c r="BQ311" s="22">
        <v>0</v>
      </c>
      <c r="BR311" s="22">
        <v>0</v>
      </c>
      <c r="BS311" s="22">
        <v>0</v>
      </c>
      <c r="BT311" s="22">
        <v>0</v>
      </c>
      <c r="BU311" s="22">
        <v>0</v>
      </c>
      <c r="BV311" s="22">
        <v>31325</v>
      </c>
      <c r="BW311" s="22">
        <v>1865</v>
      </c>
      <c r="BX311" s="22">
        <v>0</v>
      </c>
      <c r="BY311" s="22">
        <v>0</v>
      </c>
      <c r="BZ311" s="22">
        <v>0</v>
      </c>
      <c r="CA311" s="22">
        <v>0</v>
      </c>
      <c r="CB311" s="22">
        <v>0</v>
      </c>
      <c r="CC311" s="22">
        <v>1003511</v>
      </c>
      <c r="CD311" s="22">
        <v>-133701</v>
      </c>
    </row>
    <row r="312" spans="1:8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184800</v>
      </c>
      <c r="F312" s="22">
        <v>0</v>
      </c>
      <c r="G312" s="22">
        <v>17912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459360</v>
      </c>
      <c r="V312" s="22">
        <v>760616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13761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1436449</v>
      </c>
      <c r="AR312" s="22">
        <v>11596</v>
      </c>
      <c r="AS312" s="22">
        <v>61594</v>
      </c>
      <c r="AT312" s="22">
        <v>0</v>
      </c>
      <c r="AU312" s="22">
        <v>0</v>
      </c>
      <c r="AV312" s="22">
        <v>7658</v>
      </c>
      <c r="AW312" s="22">
        <v>1543</v>
      </c>
      <c r="AX312" s="22">
        <v>0</v>
      </c>
      <c r="AY312" s="22">
        <v>5231</v>
      </c>
      <c r="AZ312" s="22">
        <v>0</v>
      </c>
      <c r="BA312" s="22">
        <v>0</v>
      </c>
      <c r="BB312" s="22">
        <v>0</v>
      </c>
      <c r="BC312" s="22">
        <v>0</v>
      </c>
      <c r="BD312" s="22">
        <v>31714</v>
      </c>
      <c r="BE312" s="22">
        <v>0</v>
      </c>
      <c r="BF312" s="22">
        <v>0</v>
      </c>
      <c r="BG312" s="22">
        <v>0</v>
      </c>
      <c r="BH312" s="22">
        <v>31864</v>
      </c>
      <c r="BI312" s="22">
        <v>17718</v>
      </c>
      <c r="BJ312" s="22">
        <v>0</v>
      </c>
      <c r="BK312" s="22">
        <v>423</v>
      </c>
      <c r="BL312" s="22">
        <v>0</v>
      </c>
      <c r="BM312" s="22">
        <v>0</v>
      </c>
      <c r="BN312" s="22">
        <v>0</v>
      </c>
      <c r="BO312" s="22">
        <v>7867</v>
      </c>
      <c r="BP312" s="22">
        <v>0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12305</v>
      </c>
      <c r="BW312" s="22">
        <v>198</v>
      </c>
      <c r="BX312" s="22">
        <v>0</v>
      </c>
      <c r="BY312" s="22">
        <v>0</v>
      </c>
      <c r="BZ312" s="22">
        <v>0</v>
      </c>
      <c r="CA312" s="22">
        <v>0</v>
      </c>
      <c r="CB312" s="22">
        <v>0</v>
      </c>
      <c r="CC312" s="22">
        <v>189711</v>
      </c>
      <c r="CD312" s="22">
        <v>1246738</v>
      </c>
    </row>
    <row r="313" spans="1:8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346716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15657</v>
      </c>
      <c r="N313" s="22">
        <v>0</v>
      </c>
      <c r="O313" s="22">
        <v>0</v>
      </c>
      <c r="P313" s="22">
        <v>4800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4139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34621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3650</v>
      </c>
      <c r="AK313" s="22">
        <v>230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409813</v>
      </c>
      <c r="AR313" s="22">
        <v>20701</v>
      </c>
      <c r="AS313" s="22">
        <v>182599</v>
      </c>
      <c r="AT313" s="22">
        <v>0</v>
      </c>
      <c r="AU313" s="22">
        <v>0</v>
      </c>
      <c r="AV313" s="22">
        <v>675</v>
      </c>
      <c r="AW313" s="22">
        <v>0</v>
      </c>
      <c r="AX313" s="22">
        <v>0</v>
      </c>
      <c r="AY313" s="22">
        <v>8368</v>
      </c>
      <c r="AZ313" s="22">
        <v>0</v>
      </c>
      <c r="BA313" s="22">
        <v>0</v>
      </c>
      <c r="BB313" s="22">
        <v>120717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0</v>
      </c>
      <c r="BI313" s="22">
        <v>18539</v>
      </c>
      <c r="BJ313" s="22">
        <v>0</v>
      </c>
      <c r="BK313" s="22">
        <v>0</v>
      </c>
      <c r="BL313" s="22">
        <v>0</v>
      </c>
      <c r="BM313" s="22">
        <v>0</v>
      </c>
      <c r="BN313" s="22">
        <v>0</v>
      </c>
      <c r="BO313" s="22">
        <v>7450</v>
      </c>
      <c r="BP313" s="22">
        <v>0</v>
      </c>
      <c r="BQ313" s="22">
        <v>0</v>
      </c>
      <c r="BR313" s="22">
        <v>0</v>
      </c>
      <c r="BS313" s="22">
        <v>0</v>
      </c>
      <c r="BT313" s="22">
        <v>0</v>
      </c>
      <c r="BU313" s="22">
        <v>0</v>
      </c>
      <c r="BV313" s="22">
        <v>38134</v>
      </c>
      <c r="BW313" s="22">
        <v>997</v>
      </c>
      <c r="BX313" s="22">
        <v>0</v>
      </c>
      <c r="BY313" s="22">
        <v>0</v>
      </c>
      <c r="BZ313" s="22">
        <v>0</v>
      </c>
      <c r="CA313" s="22">
        <v>0</v>
      </c>
      <c r="CB313" s="22">
        <v>0</v>
      </c>
      <c r="CC313" s="22">
        <v>398180</v>
      </c>
      <c r="CD313" s="22">
        <v>11633</v>
      </c>
    </row>
    <row r="314" spans="1:8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156148</v>
      </c>
      <c r="F314" s="22">
        <v>0</v>
      </c>
      <c r="G314" s="22">
        <v>264726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420874</v>
      </c>
      <c r="AR314" s="22">
        <v>7330</v>
      </c>
      <c r="AS314" s="22">
        <v>52072</v>
      </c>
      <c r="AT314" s="22">
        <v>0</v>
      </c>
      <c r="AU314" s="22">
        <v>0</v>
      </c>
      <c r="AV314" s="22">
        <v>8421</v>
      </c>
      <c r="AW314" s="22">
        <v>0</v>
      </c>
      <c r="AX314" s="22">
        <v>0</v>
      </c>
      <c r="AY314" s="22">
        <v>0</v>
      </c>
      <c r="AZ314" s="22">
        <v>0</v>
      </c>
      <c r="BA314" s="22">
        <v>0</v>
      </c>
      <c r="BB314" s="22">
        <v>98148</v>
      </c>
      <c r="BC314" s="22">
        <v>0</v>
      </c>
      <c r="BD314" s="22">
        <v>0</v>
      </c>
      <c r="BE314" s="22">
        <v>0</v>
      </c>
      <c r="BF314" s="22">
        <v>0</v>
      </c>
      <c r="BG314" s="22">
        <v>0</v>
      </c>
      <c r="BH314" s="22">
        <v>0</v>
      </c>
      <c r="BI314" s="22">
        <v>32394</v>
      </c>
      <c r="BJ314" s="22">
        <v>0</v>
      </c>
      <c r="BK314" s="22">
        <v>0</v>
      </c>
      <c r="BL314" s="22">
        <v>0</v>
      </c>
      <c r="BM314" s="22">
        <v>0</v>
      </c>
      <c r="BN314" s="22">
        <v>0</v>
      </c>
      <c r="BO314" s="22">
        <v>0</v>
      </c>
      <c r="BP314" s="22">
        <v>0</v>
      </c>
      <c r="BQ314" s="22">
        <v>0</v>
      </c>
      <c r="BR314" s="22">
        <v>0</v>
      </c>
      <c r="BS314" s="22">
        <v>0</v>
      </c>
      <c r="BT314" s="22">
        <v>0</v>
      </c>
      <c r="BU314" s="22">
        <v>0</v>
      </c>
      <c r="BV314" s="22">
        <v>10106</v>
      </c>
      <c r="BW314" s="22">
        <v>0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208471</v>
      </c>
      <c r="CD314" s="22">
        <v>212403</v>
      </c>
    </row>
    <row r="315" spans="1:8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31425</v>
      </c>
      <c r="F315" s="22">
        <v>0</v>
      </c>
      <c r="G315" s="22">
        <v>0</v>
      </c>
      <c r="H315" s="22">
        <v>0</v>
      </c>
      <c r="I315" s="22">
        <v>0</v>
      </c>
      <c r="J315" s="22">
        <v>1287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32712</v>
      </c>
      <c r="AR315" s="22">
        <v>0</v>
      </c>
      <c r="AS315" s="22">
        <v>16349</v>
      </c>
      <c r="AT315" s="22">
        <v>0</v>
      </c>
      <c r="AU315" s="22">
        <v>0</v>
      </c>
      <c r="AV315" s="22">
        <v>1287</v>
      </c>
      <c r="AW315" s="22">
        <v>0</v>
      </c>
      <c r="AX315" s="22">
        <v>0</v>
      </c>
      <c r="AY315" s="22">
        <v>0</v>
      </c>
      <c r="AZ315" s="22">
        <v>0</v>
      </c>
      <c r="BA315" s="22">
        <v>836</v>
      </c>
      <c r="BB315" s="22">
        <v>38779</v>
      </c>
      <c r="BC315" s="22">
        <v>0</v>
      </c>
      <c r="BD315" s="22">
        <v>0</v>
      </c>
      <c r="BE315" s="22">
        <v>0</v>
      </c>
      <c r="BF315" s="22">
        <v>0</v>
      </c>
      <c r="BG315" s="22">
        <v>0</v>
      </c>
      <c r="BH315" s="22">
        <v>0</v>
      </c>
      <c r="BI315" s="22">
        <v>4330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2">
        <v>0</v>
      </c>
      <c r="BP315" s="22">
        <v>0</v>
      </c>
      <c r="BQ315" s="22">
        <v>0</v>
      </c>
      <c r="BR315" s="22">
        <v>0</v>
      </c>
      <c r="BS315" s="22">
        <v>0</v>
      </c>
      <c r="BT315" s="22">
        <v>0</v>
      </c>
      <c r="BU315" s="22">
        <v>0</v>
      </c>
      <c r="BV315" s="22">
        <v>0</v>
      </c>
      <c r="BW315" s="22">
        <v>0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61581</v>
      </c>
      <c r="CD315" s="22">
        <v>-28869</v>
      </c>
    </row>
    <row r="316" spans="1:8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286728</v>
      </c>
      <c r="F316" s="22">
        <v>0</v>
      </c>
      <c r="G316" s="22">
        <v>27013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50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635898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2273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951962</v>
      </c>
      <c r="AR316" s="22">
        <v>9776</v>
      </c>
      <c r="AS316" s="22">
        <v>91065</v>
      </c>
      <c r="AT316" s="22">
        <v>0</v>
      </c>
      <c r="AU316" s="22">
        <v>0</v>
      </c>
      <c r="AV316" s="22">
        <v>13605</v>
      </c>
      <c r="AW316" s="22">
        <v>2915</v>
      </c>
      <c r="AX316" s="22">
        <v>0</v>
      </c>
      <c r="AY316" s="22">
        <v>7151</v>
      </c>
      <c r="AZ316" s="22">
        <v>0</v>
      </c>
      <c r="BA316" s="22">
        <v>0</v>
      </c>
      <c r="BB316" s="22">
        <v>105181</v>
      </c>
      <c r="BC316" s="22">
        <v>0</v>
      </c>
      <c r="BD316" s="22">
        <v>0</v>
      </c>
      <c r="BE316" s="22">
        <v>0</v>
      </c>
      <c r="BF316" s="22">
        <v>0</v>
      </c>
      <c r="BG316" s="22">
        <v>0</v>
      </c>
      <c r="BH316" s="22">
        <v>44052</v>
      </c>
      <c r="BI316" s="22">
        <v>35249</v>
      </c>
      <c r="BJ316" s="22">
        <v>0</v>
      </c>
      <c r="BK316" s="22">
        <v>750</v>
      </c>
      <c r="BL316" s="22">
        <v>0</v>
      </c>
      <c r="BM316" s="22">
        <v>0</v>
      </c>
      <c r="BN316" s="22">
        <v>0</v>
      </c>
      <c r="BO316" s="22">
        <v>2817</v>
      </c>
      <c r="BP316" s="22">
        <v>0</v>
      </c>
      <c r="BQ316" s="22">
        <v>0</v>
      </c>
      <c r="BR316" s="22">
        <v>0</v>
      </c>
      <c r="BS316" s="22">
        <v>0</v>
      </c>
      <c r="BT316" s="22">
        <v>0</v>
      </c>
      <c r="BU316" s="22">
        <v>0</v>
      </c>
      <c r="BV316" s="22">
        <v>20359</v>
      </c>
      <c r="BW316" s="22">
        <v>0</v>
      </c>
      <c r="BX316" s="22">
        <v>0</v>
      </c>
      <c r="BY316" s="22">
        <v>0</v>
      </c>
      <c r="BZ316" s="22">
        <v>0</v>
      </c>
      <c r="CA316" s="22">
        <v>0</v>
      </c>
      <c r="CB316" s="22">
        <v>0</v>
      </c>
      <c r="CC316" s="22">
        <v>332920</v>
      </c>
      <c r="CD316" s="22">
        <v>619042</v>
      </c>
    </row>
    <row r="317" spans="1:8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192584</v>
      </c>
      <c r="F317" s="22">
        <v>0</v>
      </c>
      <c r="G317" s="22">
        <v>11247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59430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10405</v>
      </c>
      <c r="AF317" s="22">
        <v>0</v>
      </c>
      <c r="AG317" s="22">
        <v>0</v>
      </c>
      <c r="AH317" s="22">
        <v>0</v>
      </c>
      <c r="AI317" s="22">
        <v>0</v>
      </c>
      <c r="AJ317" s="22">
        <v>698872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972538</v>
      </c>
      <c r="AR317" s="22">
        <v>6000</v>
      </c>
      <c r="AS317" s="22">
        <v>101800</v>
      </c>
      <c r="AT317" s="22">
        <v>0</v>
      </c>
      <c r="AU317" s="22">
        <v>0</v>
      </c>
      <c r="AV317" s="22">
        <v>15752</v>
      </c>
      <c r="AW317" s="22">
        <v>500</v>
      </c>
      <c r="AX317" s="22">
        <v>0</v>
      </c>
      <c r="AY317" s="22">
        <v>0</v>
      </c>
      <c r="AZ317" s="22">
        <v>0</v>
      </c>
      <c r="BA317" s="22">
        <v>0</v>
      </c>
      <c r="BB317" s="22">
        <v>72155</v>
      </c>
      <c r="BC317" s="22">
        <v>0</v>
      </c>
      <c r="BD317" s="22">
        <v>0</v>
      </c>
      <c r="BE317" s="22">
        <v>0</v>
      </c>
      <c r="BF317" s="22">
        <v>0</v>
      </c>
      <c r="BG317" s="22">
        <v>4761</v>
      </c>
      <c r="BH317" s="22">
        <v>0</v>
      </c>
      <c r="BI317" s="22">
        <v>10501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2">
        <v>0</v>
      </c>
      <c r="BP317" s="22">
        <v>0</v>
      </c>
      <c r="BQ317" s="22">
        <v>9733</v>
      </c>
      <c r="BR317" s="22">
        <v>0</v>
      </c>
      <c r="BS317" s="22">
        <v>0</v>
      </c>
      <c r="BT317" s="22">
        <v>0</v>
      </c>
      <c r="BU317" s="22">
        <v>0</v>
      </c>
      <c r="BV317" s="22">
        <v>156231</v>
      </c>
      <c r="BW317" s="22">
        <v>522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377955</v>
      </c>
      <c r="CD317" s="22">
        <v>594583</v>
      </c>
    </row>
    <row r="318" spans="1:8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283074</v>
      </c>
      <c r="F318" s="22">
        <v>0</v>
      </c>
      <c r="G318" s="22">
        <v>22443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230412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7233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543162</v>
      </c>
      <c r="AR318" s="22">
        <v>0</v>
      </c>
      <c r="AS318" s="22">
        <v>74243</v>
      </c>
      <c r="AT318" s="22">
        <v>0</v>
      </c>
      <c r="AU318" s="22">
        <v>4477</v>
      </c>
      <c r="AV318" s="22">
        <v>10428</v>
      </c>
      <c r="AW318" s="22">
        <v>0</v>
      </c>
      <c r="AX318" s="22">
        <v>2626</v>
      </c>
      <c r="AY318" s="22">
        <v>0</v>
      </c>
      <c r="AZ318" s="22">
        <v>0</v>
      </c>
      <c r="BA318" s="22">
        <v>0</v>
      </c>
      <c r="BB318" s="22">
        <v>100377</v>
      </c>
      <c r="BC318" s="22">
        <v>0</v>
      </c>
      <c r="BD318" s="22">
        <v>0</v>
      </c>
      <c r="BE318" s="22">
        <v>0</v>
      </c>
      <c r="BF318" s="22">
        <v>0</v>
      </c>
      <c r="BG318" s="22">
        <v>8081</v>
      </c>
      <c r="BH318" s="22">
        <v>0</v>
      </c>
      <c r="BI318" s="22">
        <v>27932</v>
      </c>
      <c r="BJ318" s="22">
        <v>0</v>
      </c>
      <c r="BK318" s="22">
        <v>11578</v>
      </c>
      <c r="BL318" s="22">
        <v>0</v>
      </c>
      <c r="BM318" s="22">
        <v>0</v>
      </c>
      <c r="BN318" s="22">
        <v>0</v>
      </c>
      <c r="BO318" s="22">
        <v>4774</v>
      </c>
      <c r="BP318" s="22">
        <v>0</v>
      </c>
      <c r="BQ318" s="22">
        <v>0</v>
      </c>
      <c r="BR318" s="22">
        <v>0</v>
      </c>
      <c r="BS318" s="22">
        <v>0</v>
      </c>
      <c r="BT318" s="22">
        <v>0</v>
      </c>
      <c r="BU318" s="22">
        <v>0</v>
      </c>
      <c r="BV318" s="22">
        <v>49349</v>
      </c>
      <c r="BW318" s="22">
        <v>2888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296753</v>
      </c>
      <c r="CD318" s="22">
        <v>246409</v>
      </c>
    </row>
    <row r="319" spans="1:8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385483</v>
      </c>
      <c r="F319" s="22">
        <v>0</v>
      </c>
      <c r="G319" s="22">
        <v>3600</v>
      </c>
      <c r="H319" s="22">
        <v>0</v>
      </c>
      <c r="I319" s="22">
        <v>0</v>
      </c>
      <c r="J319" s="22">
        <v>9017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600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3050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401750</v>
      </c>
      <c r="AR319" s="22">
        <v>11207</v>
      </c>
      <c r="AS319" s="22">
        <v>163047</v>
      </c>
      <c r="AT319" s="22">
        <v>0</v>
      </c>
      <c r="AU319" s="22">
        <v>0</v>
      </c>
      <c r="AV319" s="22">
        <v>4440</v>
      </c>
      <c r="AW319" s="22">
        <v>0</v>
      </c>
      <c r="AX319" s="22">
        <v>0</v>
      </c>
      <c r="AY319" s="22">
        <v>6832</v>
      </c>
      <c r="AZ319" s="22">
        <v>0</v>
      </c>
      <c r="BA319" s="22">
        <v>22150</v>
      </c>
      <c r="BB319" s="22">
        <v>194194</v>
      </c>
      <c r="BC319" s="22">
        <v>0</v>
      </c>
      <c r="BD319" s="22">
        <v>0</v>
      </c>
      <c r="BE319" s="22">
        <v>0</v>
      </c>
      <c r="BF319" s="22">
        <v>0</v>
      </c>
      <c r="BG319" s="22">
        <v>5709</v>
      </c>
      <c r="BH319" s="22">
        <v>5343</v>
      </c>
      <c r="BI319" s="22">
        <v>16767</v>
      </c>
      <c r="BJ319" s="22">
        <v>0</v>
      </c>
      <c r="BK319" s="22">
        <v>600</v>
      </c>
      <c r="BL319" s="22">
        <v>0</v>
      </c>
      <c r="BM319" s="22">
        <v>0</v>
      </c>
      <c r="BN319" s="22">
        <v>0</v>
      </c>
      <c r="BO319" s="22">
        <v>3643</v>
      </c>
      <c r="BP319" s="22">
        <v>0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8217</v>
      </c>
      <c r="BW319" s="22">
        <v>14317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456466</v>
      </c>
      <c r="CD319" s="22">
        <v>-54716</v>
      </c>
    </row>
    <row r="320" spans="1:8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490997</v>
      </c>
      <c r="F320" s="22">
        <v>0</v>
      </c>
      <c r="G320" s="22">
        <v>127200</v>
      </c>
      <c r="H320" s="22">
        <v>0</v>
      </c>
      <c r="I320" s="22">
        <v>17103</v>
      </c>
      <c r="J320" s="22">
        <v>14004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300094</v>
      </c>
      <c r="Q320" s="22">
        <v>0</v>
      </c>
      <c r="R320" s="22">
        <v>0</v>
      </c>
      <c r="S320" s="22">
        <v>0</v>
      </c>
      <c r="T320" s="22">
        <v>0</v>
      </c>
      <c r="U320" s="22">
        <v>28534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2532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10195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990659</v>
      </c>
      <c r="AR320" s="22">
        <v>15606</v>
      </c>
      <c r="AS320" s="22">
        <v>230732</v>
      </c>
      <c r="AT320" s="22">
        <v>0</v>
      </c>
      <c r="AU320" s="22">
        <v>112097</v>
      </c>
      <c r="AV320" s="22">
        <v>8385</v>
      </c>
      <c r="AW320" s="22">
        <v>91</v>
      </c>
      <c r="AX320" s="22">
        <v>0</v>
      </c>
      <c r="AY320" s="22">
        <v>8963</v>
      </c>
      <c r="AZ320" s="22">
        <v>0</v>
      </c>
      <c r="BA320" s="22">
        <v>0</v>
      </c>
      <c r="BB320" s="22">
        <v>229019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0</v>
      </c>
      <c r="BI320" s="22">
        <v>25735</v>
      </c>
      <c r="BJ320" s="22">
        <v>0</v>
      </c>
      <c r="BK320" s="22">
        <v>0</v>
      </c>
      <c r="BL320" s="22">
        <v>0</v>
      </c>
      <c r="BM320" s="22">
        <v>0</v>
      </c>
      <c r="BN320" s="22">
        <v>0</v>
      </c>
      <c r="BO320" s="22">
        <v>5697</v>
      </c>
      <c r="BP320" s="22">
        <v>0</v>
      </c>
      <c r="BQ320" s="22">
        <v>0</v>
      </c>
      <c r="BR320" s="22">
        <v>0</v>
      </c>
      <c r="BS320" s="22">
        <v>0</v>
      </c>
      <c r="BT320" s="22">
        <v>0</v>
      </c>
      <c r="BU320" s="22">
        <v>0</v>
      </c>
      <c r="BV320" s="22">
        <v>27039</v>
      </c>
      <c r="BW320" s="22">
        <v>8615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671979</v>
      </c>
      <c r="CD320" s="22">
        <v>318680</v>
      </c>
    </row>
    <row r="321" spans="1:8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218985</v>
      </c>
      <c r="F321" s="22">
        <v>0</v>
      </c>
      <c r="G321" s="22">
        <v>12485</v>
      </c>
      <c r="H321" s="22">
        <v>0</v>
      </c>
      <c r="I321" s="22">
        <v>31037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266809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2813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532129</v>
      </c>
      <c r="AR321" s="22">
        <v>11496</v>
      </c>
      <c r="AS321" s="22">
        <v>112026</v>
      </c>
      <c r="AT321" s="22">
        <v>0</v>
      </c>
      <c r="AU321" s="22">
        <v>58132</v>
      </c>
      <c r="AV321" s="22">
        <v>8593</v>
      </c>
      <c r="AW321" s="22">
        <v>0</v>
      </c>
      <c r="AX321" s="22">
        <v>0</v>
      </c>
      <c r="AY321" s="22">
        <v>0</v>
      </c>
      <c r="AZ321" s="22">
        <v>0</v>
      </c>
      <c r="BA321" s="22">
        <v>0</v>
      </c>
      <c r="BB321" s="22">
        <v>28140</v>
      </c>
      <c r="BC321" s="22">
        <v>0</v>
      </c>
      <c r="BD321" s="22">
        <v>0</v>
      </c>
      <c r="BE321" s="22">
        <v>0</v>
      </c>
      <c r="BF321" s="22">
        <v>0</v>
      </c>
      <c r="BG321" s="22">
        <v>0</v>
      </c>
      <c r="BH321" s="22">
        <v>31303</v>
      </c>
      <c r="BI321" s="22">
        <v>17968</v>
      </c>
      <c r="BJ321" s="22">
        <v>0</v>
      </c>
      <c r="BK321" s="22">
        <v>0</v>
      </c>
      <c r="BL321" s="22">
        <v>0</v>
      </c>
      <c r="BM321" s="22">
        <v>0</v>
      </c>
      <c r="BN321" s="22">
        <v>0</v>
      </c>
      <c r="BO321" s="22">
        <v>0</v>
      </c>
      <c r="BP321" s="22">
        <v>0</v>
      </c>
      <c r="BQ321" s="22">
        <v>0</v>
      </c>
      <c r="BR321" s="22">
        <v>0</v>
      </c>
      <c r="BS321" s="22">
        <v>0</v>
      </c>
      <c r="BT321" s="22">
        <v>2969</v>
      </c>
      <c r="BU321" s="22">
        <v>0</v>
      </c>
      <c r="BV321" s="22">
        <v>20002</v>
      </c>
      <c r="BW321" s="22">
        <v>0</v>
      </c>
      <c r="BX321" s="22">
        <v>0</v>
      </c>
      <c r="BY321" s="22">
        <v>0</v>
      </c>
      <c r="BZ321" s="22">
        <v>0</v>
      </c>
      <c r="CA321" s="22">
        <v>0</v>
      </c>
      <c r="CB321" s="22">
        <v>0</v>
      </c>
      <c r="CC321" s="22">
        <v>290629</v>
      </c>
      <c r="CD321" s="22">
        <v>241500</v>
      </c>
    </row>
    <row r="322" spans="1:8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355130</v>
      </c>
      <c r="F322" s="22">
        <v>0</v>
      </c>
      <c r="G322" s="22">
        <v>42748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5760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7330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6149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417117</v>
      </c>
      <c r="AR322" s="22">
        <v>18187</v>
      </c>
      <c r="AS322" s="22">
        <v>112815</v>
      </c>
      <c r="AT322" s="22">
        <v>0</v>
      </c>
      <c r="AU322" s="22">
        <v>0</v>
      </c>
      <c r="AV322" s="22">
        <v>27182</v>
      </c>
      <c r="AW322" s="22">
        <v>477</v>
      </c>
      <c r="AX322" s="22">
        <v>2295</v>
      </c>
      <c r="AY322" s="22">
        <v>23989</v>
      </c>
      <c r="AZ322" s="22">
        <v>0</v>
      </c>
      <c r="BA322" s="22">
        <v>0</v>
      </c>
      <c r="BB322" s="22">
        <v>175379</v>
      </c>
      <c r="BC322" s="22">
        <v>0</v>
      </c>
      <c r="BD322" s="22">
        <v>0</v>
      </c>
      <c r="BE322" s="22">
        <v>0</v>
      </c>
      <c r="BF322" s="22">
        <v>0</v>
      </c>
      <c r="BG322" s="22">
        <v>0</v>
      </c>
      <c r="BH322" s="22">
        <v>5760</v>
      </c>
      <c r="BI322" s="22">
        <v>36594</v>
      </c>
      <c r="BJ322" s="22">
        <v>0</v>
      </c>
      <c r="BK322" s="22">
        <v>7953</v>
      </c>
      <c r="BL322" s="22">
        <v>0</v>
      </c>
      <c r="BM322" s="22">
        <v>0</v>
      </c>
      <c r="BN322" s="22">
        <v>0</v>
      </c>
      <c r="BO322" s="22">
        <v>9055</v>
      </c>
      <c r="BP322" s="22">
        <v>0</v>
      </c>
      <c r="BQ322" s="22">
        <v>0</v>
      </c>
      <c r="BR322" s="22">
        <v>0</v>
      </c>
      <c r="BS322" s="22">
        <v>0</v>
      </c>
      <c r="BT322" s="22">
        <v>0</v>
      </c>
      <c r="BU322" s="22">
        <v>0</v>
      </c>
      <c r="BV322" s="22">
        <v>26956</v>
      </c>
      <c r="BW322" s="22">
        <v>663</v>
      </c>
      <c r="BX322" s="22">
        <v>0</v>
      </c>
      <c r="BY322" s="22">
        <v>0</v>
      </c>
      <c r="BZ322" s="22">
        <v>0</v>
      </c>
      <c r="CA322" s="22">
        <v>0</v>
      </c>
      <c r="CB322" s="22">
        <v>0</v>
      </c>
      <c r="CC322" s="22">
        <v>447305</v>
      </c>
      <c r="CD322" s="22">
        <v>-30188</v>
      </c>
    </row>
    <row r="323" spans="1:8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120087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7200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127287</v>
      </c>
      <c r="AR323" s="22">
        <v>3749</v>
      </c>
      <c r="AS323" s="22">
        <v>45780</v>
      </c>
      <c r="AT323" s="22">
        <v>0</v>
      </c>
      <c r="AU323" s="22">
        <v>0</v>
      </c>
      <c r="AV323" s="22">
        <v>2218</v>
      </c>
      <c r="AW323" s="22">
        <v>0</v>
      </c>
      <c r="AX323" s="22">
        <v>0</v>
      </c>
      <c r="AY323" s="22">
        <v>0</v>
      </c>
      <c r="AZ323" s="22">
        <v>0</v>
      </c>
      <c r="BA323" s="22">
        <v>0</v>
      </c>
      <c r="BB323" s="22">
        <v>14947</v>
      </c>
      <c r="BC323" s="22">
        <v>0</v>
      </c>
      <c r="BD323" s="22">
        <v>0</v>
      </c>
      <c r="BE323" s="22">
        <v>0</v>
      </c>
      <c r="BF323" s="22">
        <v>0</v>
      </c>
      <c r="BG323" s="22">
        <v>0</v>
      </c>
      <c r="BH323" s="22">
        <v>0</v>
      </c>
      <c r="BI323" s="22">
        <v>11733</v>
      </c>
      <c r="BJ323" s="22">
        <v>0</v>
      </c>
      <c r="BK323" s="22">
        <v>0</v>
      </c>
      <c r="BL323" s="22">
        <v>0</v>
      </c>
      <c r="BM323" s="22">
        <v>0</v>
      </c>
      <c r="BN323" s="22">
        <v>0</v>
      </c>
      <c r="BO323" s="22">
        <v>0</v>
      </c>
      <c r="BP323" s="22">
        <v>0</v>
      </c>
      <c r="BQ323" s="22">
        <v>0</v>
      </c>
      <c r="BR323" s="22">
        <v>0</v>
      </c>
      <c r="BS323" s="22">
        <v>0</v>
      </c>
      <c r="BT323" s="22">
        <v>0</v>
      </c>
      <c r="BU323" s="22">
        <v>0</v>
      </c>
      <c r="BV323" s="22">
        <v>0</v>
      </c>
      <c r="BW323" s="22">
        <v>0</v>
      </c>
      <c r="BX323" s="22">
        <v>0</v>
      </c>
      <c r="BY323" s="22">
        <v>0</v>
      </c>
      <c r="BZ323" s="22">
        <v>0</v>
      </c>
      <c r="CA323" s="22">
        <v>0</v>
      </c>
      <c r="CB323" s="22">
        <v>0</v>
      </c>
      <c r="CC323" s="22">
        <v>78427</v>
      </c>
      <c r="CD323" s="22">
        <v>48860</v>
      </c>
    </row>
    <row r="324" spans="1:8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170152</v>
      </c>
      <c r="F324" s="22">
        <v>0</v>
      </c>
      <c r="G324" s="22">
        <v>14953</v>
      </c>
      <c r="H324" s="22">
        <v>0</v>
      </c>
      <c r="I324" s="22">
        <v>6841</v>
      </c>
      <c r="J324" s="22">
        <v>0</v>
      </c>
      <c r="K324" s="22">
        <v>0</v>
      </c>
      <c r="L324" s="22">
        <v>0</v>
      </c>
      <c r="M324" s="22">
        <v>174944</v>
      </c>
      <c r="N324" s="22">
        <v>0</v>
      </c>
      <c r="O324" s="22">
        <v>0</v>
      </c>
      <c r="P324" s="22">
        <v>115748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6454</v>
      </c>
      <c r="Z324" s="22">
        <v>0</v>
      </c>
      <c r="AA324" s="22">
        <v>0</v>
      </c>
      <c r="AB324" s="22">
        <v>0</v>
      </c>
      <c r="AC324" s="22">
        <v>4213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848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494153</v>
      </c>
      <c r="AR324" s="22">
        <v>18917</v>
      </c>
      <c r="AS324" s="22">
        <v>64316</v>
      </c>
      <c r="AT324" s="22">
        <v>0</v>
      </c>
      <c r="AU324" s="22">
        <v>0</v>
      </c>
      <c r="AV324" s="22">
        <v>10297</v>
      </c>
      <c r="AW324" s="22">
        <v>2560</v>
      </c>
      <c r="AX324" s="22">
        <v>0</v>
      </c>
      <c r="AY324" s="22">
        <v>185198</v>
      </c>
      <c r="AZ324" s="22">
        <v>0</v>
      </c>
      <c r="BA324" s="22">
        <v>0</v>
      </c>
      <c r="BB324" s="22">
        <v>123203</v>
      </c>
      <c r="BC324" s="22">
        <v>0</v>
      </c>
      <c r="BD324" s="22">
        <v>0</v>
      </c>
      <c r="BE324" s="22">
        <v>7916</v>
      </c>
      <c r="BF324" s="22">
        <v>0</v>
      </c>
      <c r="BG324" s="22">
        <v>0</v>
      </c>
      <c r="BH324" s="22">
        <v>0</v>
      </c>
      <c r="BI324" s="22">
        <v>13189</v>
      </c>
      <c r="BJ324" s="22">
        <v>0</v>
      </c>
      <c r="BK324" s="22">
        <v>4931</v>
      </c>
      <c r="BL324" s="22">
        <v>0</v>
      </c>
      <c r="BM324" s="22">
        <v>0</v>
      </c>
      <c r="BN324" s="22">
        <v>0</v>
      </c>
      <c r="BO324" s="22">
        <v>5899</v>
      </c>
      <c r="BP324" s="22">
        <v>0</v>
      </c>
      <c r="BQ324" s="22">
        <v>0</v>
      </c>
      <c r="BR324" s="22">
        <v>0</v>
      </c>
      <c r="BS324" s="22">
        <v>0</v>
      </c>
      <c r="BT324" s="22">
        <v>0</v>
      </c>
      <c r="BU324" s="22">
        <v>0</v>
      </c>
      <c r="BV324" s="22">
        <v>35613</v>
      </c>
      <c r="BW324" s="22">
        <v>327</v>
      </c>
      <c r="BX324" s="22">
        <v>0</v>
      </c>
      <c r="BY324" s="22">
        <v>0</v>
      </c>
      <c r="BZ324" s="22">
        <v>0</v>
      </c>
      <c r="CA324" s="22">
        <v>0</v>
      </c>
      <c r="CB324" s="22">
        <v>0</v>
      </c>
      <c r="CC324" s="22">
        <v>472366</v>
      </c>
      <c r="CD324" s="22">
        <v>21787</v>
      </c>
    </row>
    <row r="325" spans="1:8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329383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1091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8032</v>
      </c>
      <c r="W325" s="22">
        <v>25365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5551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66180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435602</v>
      </c>
      <c r="AR325" s="22">
        <v>19623</v>
      </c>
      <c r="AS325" s="22">
        <v>121053</v>
      </c>
      <c r="AT325" s="22">
        <v>0</v>
      </c>
      <c r="AU325" s="22">
        <v>0</v>
      </c>
      <c r="AV325" s="22">
        <v>5298</v>
      </c>
      <c r="AW325" s="22">
        <v>2500</v>
      </c>
      <c r="AX325" s="22">
        <v>0</v>
      </c>
      <c r="AY325" s="22">
        <v>31546</v>
      </c>
      <c r="AZ325" s="22">
        <v>0</v>
      </c>
      <c r="BA325" s="22">
        <v>0</v>
      </c>
      <c r="BB325" s="22">
        <v>97482</v>
      </c>
      <c r="BC325" s="22">
        <v>0</v>
      </c>
      <c r="BD325" s="22">
        <v>0</v>
      </c>
      <c r="BE325" s="22">
        <v>0</v>
      </c>
      <c r="BF325" s="22">
        <v>0</v>
      </c>
      <c r="BG325" s="22">
        <v>0</v>
      </c>
      <c r="BH325" s="22">
        <v>26331</v>
      </c>
      <c r="BI325" s="22">
        <v>32252</v>
      </c>
      <c r="BJ325" s="22">
        <v>0</v>
      </c>
      <c r="BK325" s="22">
        <v>0</v>
      </c>
      <c r="BL325" s="22">
        <v>0</v>
      </c>
      <c r="BM325" s="22">
        <v>0</v>
      </c>
      <c r="BN325" s="22">
        <v>0</v>
      </c>
      <c r="BO325" s="22">
        <v>16302</v>
      </c>
      <c r="BP325" s="22">
        <v>0</v>
      </c>
      <c r="BQ325" s="22">
        <v>0</v>
      </c>
      <c r="BR325" s="22">
        <v>0</v>
      </c>
      <c r="BS325" s="22">
        <v>0</v>
      </c>
      <c r="BT325" s="22">
        <v>0</v>
      </c>
      <c r="BU325" s="22">
        <v>0</v>
      </c>
      <c r="BV325" s="22">
        <v>40263</v>
      </c>
      <c r="BW325" s="22">
        <v>555</v>
      </c>
      <c r="BX325" s="22">
        <v>0</v>
      </c>
      <c r="BY325" s="22">
        <v>0</v>
      </c>
      <c r="BZ325" s="22">
        <v>0</v>
      </c>
      <c r="CA325" s="22">
        <v>0</v>
      </c>
      <c r="CB325" s="22">
        <v>0</v>
      </c>
      <c r="CC325" s="22">
        <v>393205</v>
      </c>
      <c r="CD325" s="22">
        <v>42397</v>
      </c>
    </row>
    <row r="326" spans="1:8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185356</v>
      </c>
      <c r="F326" s="22">
        <v>0</v>
      </c>
      <c r="G326" s="22">
        <v>35494</v>
      </c>
      <c r="H326" s="22">
        <v>0</v>
      </c>
      <c r="I326" s="22">
        <v>0</v>
      </c>
      <c r="J326" s="22">
        <v>3500</v>
      </c>
      <c r="K326" s="22">
        <v>0</v>
      </c>
      <c r="L326" s="22">
        <v>0</v>
      </c>
      <c r="M326" s="22">
        <v>779</v>
      </c>
      <c r="N326" s="22">
        <v>0</v>
      </c>
      <c r="O326" s="22">
        <v>0</v>
      </c>
      <c r="P326" s="22">
        <v>34647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73229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1280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2729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337014</v>
      </c>
      <c r="AR326" s="22">
        <v>15429</v>
      </c>
      <c r="AS326" s="22">
        <v>179942</v>
      </c>
      <c r="AT326" s="22">
        <v>0</v>
      </c>
      <c r="AU326" s="22">
        <v>31919</v>
      </c>
      <c r="AV326" s="22">
        <v>8596</v>
      </c>
      <c r="AW326" s="22">
        <v>0</v>
      </c>
      <c r="AX326" s="22">
        <v>0</v>
      </c>
      <c r="AY326" s="22">
        <v>0</v>
      </c>
      <c r="AZ326" s="22">
        <v>0</v>
      </c>
      <c r="BA326" s="22">
        <v>0</v>
      </c>
      <c r="BB326" s="22">
        <v>18400</v>
      </c>
      <c r="BC326" s="22">
        <v>0</v>
      </c>
      <c r="BD326" s="22">
        <v>0</v>
      </c>
      <c r="BE326" s="22">
        <v>0</v>
      </c>
      <c r="BF326" s="22">
        <v>0</v>
      </c>
      <c r="BG326" s="22">
        <v>0</v>
      </c>
      <c r="BH326" s="22">
        <v>111639</v>
      </c>
      <c r="BI326" s="22">
        <v>0</v>
      </c>
      <c r="BJ326" s="22">
        <v>0</v>
      </c>
      <c r="BK326" s="22">
        <v>0</v>
      </c>
      <c r="BL326" s="22">
        <v>0</v>
      </c>
      <c r="BM326" s="22">
        <v>0</v>
      </c>
      <c r="BN326" s="22">
        <v>0</v>
      </c>
      <c r="BO326" s="22">
        <v>0</v>
      </c>
      <c r="BP326" s="22">
        <v>0</v>
      </c>
      <c r="BQ326" s="22">
        <v>0</v>
      </c>
      <c r="BR326" s="22">
        <v>0</v>
      </c>
      <c r="BS326" s="22">
        <v>0</v>
      </c>
      <c r="BT326" s="22">
        <v>653</v>
      </c>
      <c r="BU326" s="22">
        <v>0</v>
      </c>
      <c r="BV326" s="22">
        <v>27486</v>
      </c>
      <c r="BW326" s="22">
        <v>0</v>
      </c>
      <c r="BX326" s="22">
        <v>0</v>
      </c>
      <c r="BY326" s="22">
        <v>0</v>
      </c>
      <c r="BZ326" s="22">
        <v>0</v>
      </c>
      <c r="CA326" s="22">
        <v>0</v>
      </c>
      <c r="CB326" s="22">
        <v>0</v>
      </c>
      <c r="CC326" s="22">
        <v>394064</v>
      </c>
      <c r="CD326" s="22">
        <v>-57050</v>
      </c>
    </row>
    <row r="327" spans="1:8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236199</v>
      </c>
      <c r="F327" s="22">
        <v>0</v>
      </c>
      <c r="G327" s="22">
        <v>700</v>
      </c>
      <c r="H327" s="22">
        <v>6862</v>
      </c>
      <c r="I327" s="22">
        <v>0</v>
      </c>
      <c r="J327" s="22">
        <v>2000</v>
      </c>
      <c r="K327" s="22">
        <v>0</v>
      </c>
      <c r="L327" s="22">
        <v>0</v>
      </c>
      <c r="M327" s="22">
        <v>5731</v>
      </c>
      <c r="N327" s="22">
        <v>0</v>
      </c>
      <c r="O327" s="22">
        <v>1961</v>
      </c>
      <c r="P327" s="22">
        <v>171437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848</v>
      </c>
      <c r="W327" s="22">
        <v>0</v>
      </c>
      <c r="X327" s="22">
        <v>0</v>
      </c>
      <c r="Y327" s="22">
        <v>5264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810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431812</v>
      </c>
      <c r="AR327" s="22">
        <v>9876</v>
      </c>
      <c r="AS327" s="22">
        <v>79420</v>
      </c>
      <c r="AT327" s="22">
        <v>0</v>
      </c>
      <c r="AU327" s="22">
        <v>0</v>
      </c>
      <c r="AV327" s="22">
        <v>2000</v>
      </c>
      <c r="AW327" s="22">
        <v>0</v>
      </c>
      <c r="AX327" s="22">
        <v>0</v>
      </c>
      <c r="AY327" s="22">
        <v>5731</v>
      </c>
      <c r="AZ327" s="22">
        <v>0</v>
      </c>
      <c r="BA327" s="22">
        <v>0</v>
      </c>
      <c r="BB327" s="22">
        <v>242283</v>
      </c>
      <c r="BC327" s="22">
        <v>0</v>
      </c>
      <c r="BD327" s="22">
        <v>0</v>
      </c>
      <c r="BE327" s="22">
        <v>0</v>
      </c>
      <c r="BF327" s="22">
        <v>0</v>
      </c>
      <c r="BG327" s="22">
        <v>5498</v>
      </c>
      <c r="BH327" s="22">
        <v>0</v>
      </c>
      <c r="BI327" s="22">
        <v>23258</v>
      </c>
      <c r="BJ327" s="22">
        <v>0</v>
      </c>
      <c r="BK327" s="22">
        <v>6683</v>
      </c>
      <c r="BL327" s="22">
        <v>0</v>
      </c>
      <c r="BM327" s="22">
        <v>0</v>
      </c>
      <c r="BN327" s="22">
        <v>0</v>
      </c>
      <c r="BO327" s="22">
        <v>6495</v>
      </c>
      <c r="BP327" s="22">
        <v>0</v>
      </c>
      <c r="BQ327" s="22">
        <v>0</v>
      </c>
      <c r="BR327" s="22">
        <v>0</v>
      </c>
      <c r="BS327" s="22">
        <v>0</v>
      </c>
      <c r="BT327" s="22">
        <v>0</v>
      </c>
      <c r="BU327" s="22">
        <v>0</v>
      </c>
      <c r="BV327" s="22">
        <v>1316</v>
      </c>
      <c r="BW327" s="22">
        <v>641</v>
      </c>
      <c r="BX327" s="22">
        <v>0</v>
      </c>
      <c r="BY327" s="22">
        <v>0</v>
      </c>
      <c r="BZ327" s="22">
        <v>0</v>
      </c>
      <c r="CA327" s="22">
        <v>0</v>
      </c>
      <c r="CB327" s="22">
        <v>0</v>
      </c>
      <c r="CC327" s="22">
        <v>383201</v>
      </c>
      <c r="CD327" s="22">
        <v>48611</v>
      </c>
    </row>
    <row r="328" spans="1:8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81598</v>
      </c>
      <c r="F328" s="22">
        <v>0</v>
      </c>
      <c r="G328" s="22">
        <v>45109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126707</v>
      </c>
      <c r="AR328" s="22">
        <v>12105</v>
      </c>
      <c r="AS328" s="22">
        <v>48325</v>
      </c>
      <c r="AT328" s="22">
        <v>0</v>
      </c>
      <c r="AU328" s="22">
        <v>0</v>
      </c>
      <c r="AV328" s="22">
        <v>3148</v>
      </c>
      <c r="AW328" s="22">
        <v>0</v>
      </c>
      <c r="AX328" s="22">
        <v>0</v>
      </c>
      <c r="AY328" s="22">
        <v>3558</v>
      </c>
      <c r="AZ328" s="22">
        <v>0</v>
      </c>
      <c r="BA328" s="22">
        <v>0</v>
      </c>
      <c r="BB328" s="22">
        <v>44631</v>
      </c>
      <c r="BC328" s="22">
        <v>0</v>
      </c>
      <c r="BD328" s="22">
        <v>0</v>
      </c>
      <c r="BE328" s="22">
        <v>0</v>
      </c>
      <c r="BF328" s="22">
        <v>0</v>
      </c>
      <c r="BG328" s="22">
        <v>0</v>
      </c>
      <c r="BH328" s="22">
        <v>15929</v>
      </c>
      <c r="BI328" s="22">
        <v>0</v>
      </c>
      <c r="BJ328" s="22">
        <v>0</v>
      </c>
      <c r="BK328" s="22">
        <v>959</v>
      </c>
      <c r="BL328" s="22">
        <v>0</v>
      </c>
      <c r="BM328" s="22">
        <v>0</v>
      </c>
      <c r="BN328" s="22">
        <v>0</v>
      </c>
      <c r="BO328" s="22">
        <v>14179</v>
      </c>
      <c r="BP328" s="22">
        <v>0</v>
      </c>
      <c r="BQ328" s="22">
        <v>0</v>
      </c>
      <c r="BR328" s="22">
        <v>0</v>
      </c>
      <c r="BS328" s="22">
        <v>0</v>
      </c>
      <c r="BT328" s="22">
        <v>0</v>
      </c>
      <c r="BU328" s="22">
        <v>0</v>
      </c>
      <c r="BV328" s="22">
        <v>7721</v>
      </c>
      <c r="BW328" s="22">
        <v>0</v>
      </c>
      <c r="BX328" s="22">
        <v>0</v>
      </c>
      <c r="BY328" s="22">
        <v>0</v>
      </c>
      <c r="BZ328" s="22">
        <v>0</v>
      </c>
      <c r="CA328" s="22">
        <v>0</v>
      </c>
      <c r="CB328" s="22">
        <v>0</v>
      </c>
      <c r="CC328" s="22">
        <v>150555</v>
      </c>
      <c r="CD328" s="22">
        <v>-23848</v>
      </c>
    </row>
    <row r="329" spans="1:8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693421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95650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789071</v>
      </c>
      <c r="AR329" s="22">
        <v>33153</v>
      </c>
      <c r="AS329" s="22">
        <v>73683</v>
      </c>
      <c r="AT329" s="22">
        <v>0</v>
      </c>
      <c r="AU329" s="22">
        <v>0</v>
      </c>
      <c r="AV329" s="22">
        <v>0</v>
      </c>
      <c r="AW329" s="22">
        <v>0</v>
      </c>
      <c r="AX329" s="22">
        <v>0</v>
      </c>
      <c r="AY329" s="22">
        <v>0</v>
      </c>
      <c r="AZ329" s="22">
        <v>0</v>
      </c>
      <c r="BA329" s="22">
        <v>0</v>
      </c>
      <c r="BB329" s="22">
        <v>100331</v>
      </c>
      <c r="BC329" s="22">
        <v>0</v>
      </c>
      <c r="BD329" s="22">
        <v>0</v>
      </c>
      <c r="BE329" s="22">
        <v>0</v>
      </c>
      <c r="BF329" s="22">
        <v>0</v>
      </c>
      <c r="BG329" s="22">
        <v>5735</v>
      </c>
      <c r="BH329" s="22">
        <v>185300</v>
      </c>
      <c r="BI329" s="22">
        <v>35006</v>
      </c>
      <c r="BJ329" s="22">
        <v>0</v>
      </c>
      <c r="BK329" s="22">
        <v>0</v>
      </c>
      <c r="BL329" s="22">
        <v>0</v>
      </c>
      <c r="BM329" s="22">
        <v>0</v>
      </c>
      <c r="BN329" s="22">
        <v>0</v>
      </c>
      <c r="BO329" s="22">
        <v>0</v>
      </c>
      <c r="BP329" s="22">
        <v>0</v>
      </c>
      <c r="BQ329" s="22">
        <v>0</v>
      </c>
      <c r="BR329" s="22">
        <v>0</v>
      </c>
      <c r="BS329" s="22">
        <v>0</v>
      </c>
      <c r="BT329" s="22">
        <v>0</v>
      </c>
      <c r="BU329" s="22">
        <v>0</v>
      </c>
      <c r="BV329" s="22">
        <v>44709</v>
      </c>
      <c r="BW329" s="22">
        <v>1950</v>
      </c>
      <c r="BX329" s="22">
        <v>0</v>
      </c>
      <c r="BY329" s="22">
        <v>0</v>
      </c>
      <c r="BZ329" s="22">
        <v>0</v>
      </c>
      <c r="CA329" s="22">
        <v>0</v>
      </c>
      <c r="CB329" s="22">
        <v>0</v>
      </c>
      <c r="CC329" s="22">
        <v>479867</v>
      </c>
      <c r="CD329" s="22">
        <v>309204</v>
      </c>
    </row>
    <row r="330" spans="1:8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342082</v>
      </c>
      <c r="F330" s="22">
        <v>0</v>
      </c>
      <c r="G330" s="22">
        <v>52704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22646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5264</v>
      </c>
      <c r="Z330" s="22">
        <v>0</v>
      </c>
      <c r="AA330" s="22">
        <v>0</v>
      </c>
      <c r="AB330" s="22">
        <v>0</v>
      </c>
      <c r="AC330" s="22">
        <v>1039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  <c r="AQ330" s="22">
        <v>423735</v>
      </c>
      <c r="AR330" s="22">
        <v>23045</v>
      </c>
      <c r="AS330" s="22">
        <v>52986</v>
      </c>
      <c r="AT330" s="22">
        <v>0</v>
      </c>
      <c r="AU330" s="22">
        <v>0</v>
      </c>
      <c r="AV330" s="22">
        <v>17337</v>
      </c>
      <c r="AW330" s="22">
        <v>0</v>
      </c>
      <c r="AX330" s="22">
        <v>2295</v>
      </c>
      <c r="AY330" s="22">
        <v>11740</v>
      </c>
      <c r="AZ330" s="22">
        <v>0</v>
      </c>
      <c r="BA330" s="22">
        <v>0</v>
      </c>
      <c r="BB330" s="22">
        <v>56666</v>
      </c>
      <c r="BC330" s="22">
        <v>0</v>
      </c>
      <c r="BD330" s="22">
        <v>0</v>
      </c>
      <c r="BE330" s="22">
        <v>0</v>
      </c>
      <c r="BF330" s="22">
        <v>0</v>
      </c>
      <c r="BG330" s="22">
        <v>4297</v>
      </c>
      <c r="BH330" s="22">
        <v>121172</v>
      </c>
      <c r="BI330" s="22">
        <v>44567</v>
      </c>
      <c r="BJ330" s="22">
        <v>0</v>
      </c>
      <c r="BK330" s="22">
        <v>10330</v>
      </c>
      <c r="BL330" s="22">
        <v>0</v>
      </c>
      <c r="BM330" s="22">
        <v>0</v>
      </c>
      <c r="BN330" s="22">
        <v>0</v>
      </c>
      <c r="BO330" s="22">
        <v>4909</v>
      </c>
      <c r="BP330" s="22">
        <v>0</v>
      </c>
      <c r="BQ330" s="22">
        <v>0</v>
      </c>
      <c r="BR330" s="22">
        <v>0</v>
      </c>
      <c r="BS330" s="22">
        <v>0</v>
      </c>
      <c r="BT330" s="22">
        <v>0</v>
      </c>
      <c r="BU330" s="22">
        <v>0</v>
      </c>
      <c r="BV330" s="22">
        <v>56359</v>
      </c>
      <c r="BW330" s="22">
        <v>2575</v>
      </c>
      <c r="BX330" s="22">
        <v>0</v>
      </c>
      <c r="BY330" s="22">
        <v>0</v>
      </c>
      <c r="BZ330" s="22">
        <v>0</v>
      </c>
      <c r="CA330" s="22">
        <v>0</v>
      </c>
      <c r="CB330" s="22">
        <v>0</v>
      </c>
      <c r="CC330" s="22">
        <v>408278</v>
      </c>
      <c r="CD330" s="22">
        <v>15457</v>
      </c>
    </row>
    <row r="331" spans="1:8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82767</v>
      </c>
      <c r="F331" s="22">
        <v>0</v>
      </c>
      <c r="G331" s="22">
        <v>15924</v>
      </c>
      <c r="H331" s="22">
        <v>0</v>
      </c>
      <c r="I331" s="22">
        <v>0</v>
      </c>
      <c r="J331" s="22">
        <v>34555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444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1260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134950</v>
      </c>
      <c r="AR331" s="22">
        <v>846</v>
      </c>
      <c r="AS331" s="22">
        <v>37678</v>
      </c>
      <c r="AT331" s="22">
        <v>0</v>
      </c>
      <c r="AU331" s="22">
        <v>0</v>
      </c>
      <c r="AV331" s="22">
        <v>61928</v>
      </c>
      <c r="AW331" s="22">
        <v>0</v>
      </c>
      <c r="AX331" s="22">
        <v>0</v>
      </c>
      <c r="AY331" s="22">
        <v>650</v>
      </c>
      <c r="AZ331" s="22">
        <v>0</v>
      </c>
      <c r="BA331" s="22">
        <v>2737</v>
      </c>
      <c r="BB331" s="22">
        <v>17985</v>
      </c>
      <c r="BC331" s="22">
        <v>0</v>
      </c>
      <c r="BD331" s="22">
        <v>0</v>
      </c>
      <c r="BE331" s="22">
        <v>0</v>
      </c>
      <c r="BF331" s="22">
        <v>0</v>
      </c>
      <c r="BG331" s="22">
        <v>1226</v>
      </c>
      <c r="BH331" s="22">
        <v>0</v>
      </c>
      <c r="BI331" s="22">
        <v>10514</v>
      </c>
      <c r="BJ331" s="22">
        <v>0</v>
      </c>
      <c r="BK331" s="22">
        <v>0</v>
      </c>
      <c r="BL331" s="22">
        <v>0</v>
      </c>
      <c r="BM331" s="22">
        <v>0</v>
      </c>
      <c r="BN331" s="22">
        <v>0</v>
      </c>
      <c r="BO331" s="22">
        <v>1170</v>
      </c>
      <c r="BP331" s="22">
        <v>0</v>
      </c>
      <c r="BQ331" s="22">
        <v>0</v>
      </c>
      <c r="BR331" s="22">
        <v>0</v>
      </c>
      <c r="BS331" s="22">
        <v>0</v>
      </c>
      <c r="BT331" s="22">
        <v>0</v>
      </c>
      <c r="BU331" s="22">
        <v>0</v>
      </c>
      <c r="BV331" s="22">
        <v>4528</v>
      </c>
      <c r="BW331" s="22">
        <v>628</v>
      </c>
      <c r="BX331" s="22">
        <v>0</v>
      </c>
      <c r="BY331" s="22">
        <v>0</v>
      </c>
      <c r="BZ331" s="22">
        <v>0</v>
      </c>
      <c r="CA331" s="22">
        <v>0</v>
      </c>
      <c r="CB331" s="22">
        <v>0</v>
      </c>
      <c r="CC331" s="22">
        <v>139890</v>
      </c>
      <c r="CD331" s="22">
        <v>-4940</v>
      </c>
    </row>
    <row r="332" spans="1:8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64821</v>
      </c>
      <c r="F332" s="22">
        <v>0</v>
      </c>
      <c r="G332" s="22">
        <v>9038</v>
      </c>
      <c r="H332" s="22">
        <v>0</v>
      </c>
      <c r="I332" s="22">
        <v>0</v>
      </c>
      <c r="J332" s="22">
        <v>2416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190199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5735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80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  <c r="AQ332" s="22">
        <v>272289</v>
      </c>
      <c r="AR332" s="22">
        <v>0</v>
      </c>
      <c r="AS332" s="22">
        <v>40143</v>
      </c>
      <c r="AT332" s="22">
        <v>0</v>
      </c>
      <c r="AU332" s="22">
        <v>0</v>
      </c>
      <c r="AV332" s="22">
        <v>6915</v>
      </c>
      <c r="AW332" s="22">
        <v>0</v>
      </c>
      <c r="AX332" s="22">
        <v>0</v>
      </c>
      <c r="AY332" s="22">
        <v>1558</v>
      </c>
      <c r="AZ332" s="22">
        <v>0</v>
      </c>
      <c r="BA332" s="22">
        <v>0</v>
      </c>
      <c r="BB332" s="22">
        <v>58703</v>
      </c>
      <c r="BC332" s="22">
        <v>0</v>
      </c>
      <c r="BD332" s="22">
        <v>0</v>
      </c>
      <c r="BE332" s="22">
        <v>4500</v>
      </c>
      <c r="BF332" s="22">
        <v>0</v>
      </c>
      <c r="BG332" s="22">
        <v>0</v>
      </c>
      <c r="BH332" s="22">
        <v>0</v>
      </c>
      <c r="BI332" s="22">
        <v>12293</v>
      </c>
      <c r="BJ332" s="22">
        <v>0</v>
      </c>
      <c r="BK332" s="22">
        <v>959</v>
      </c>
      <c r="BL332" s="22">
        <v>0</v>
      </c>
      <c r="BM332" s="22">
        <v>0</v>
      </c>
      <c r="BN332" s="22">
        <v>0</v>
      </c>
      <c r="BO332" s="22">
        <v>300</v>
      </c>
      <c r="BP332" s="22">
        <v>0</v>
      </c>
      <c r="BQ332" s="22">
        <v>0</v>
      </c>
      <c r="BR332" s="22">
        <v>0</v>
      </c>
      <c r="BS332" s="22">
        <v>0</v>
      </c>
      <c r="BT332" s="22">
        <v>0</v>
      </c>
      <c r="BU332" s="22">
        <v>0</v>
      </c>
      <c r="BV332" s="22">
        <v>5187</v>
      </c>
      <c r="BW332" s="22">
        <v>0</v>
      </c>
      <c r="BX332" s="22">
        <v>0</v>
      </c>
      <c r="BY332" s="22">
        <v>0</v>
      </c>
      <c r="BZ332" s="22">
        <v>0</v>
      </c>
      <c r="CA332" s="22">
        <v>0</v>
      </c>
      <c r="CB332" s="22">
        <v>0</v>
      </c>
      <c r="CC332" s="22">
        <v>130558</v>
      </c>
      <c r="CD332" s="22">
        <v>141731</v>
      </c>
    </row>
    <row r="333" spans="1:8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285835</v>
      </c>
      <c r="F333" s="22">
        <v>0</v>
      </c>
      <c r="G333" s="22">
        <v>36842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19311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5264</v>
      </c>
      <c r="Z333" s="22">
        <v>0</v>
      </c>
      <c r="AA333" s="22">
        <v>0</v>
      </c>
      <c r="AB333" s="22">
        <v>0</v>
      </c>
      <c r="AC333" s="22">
        <v>1705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2000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350957</v>
      </c>
      <c r="AR333" s="22">
        <v>11728</v>
      </c>
      <c r="AS333" s="22">
        <v>118964</v>
      </c>
      <c r="AT333" s="22">
        <v>0</v>
      </c>
      <c r="AU333" s="22">
        <v>0</v>
      </c>
      <c r="AV333" s="22">
        <v>11315</v>
      </c>
      <c r="AW333" s="22">
        <v>0</v>
      </c>
      <c r="AX333" s="22">
        <v>0</v>
      </c>
      <c r="AY333" s="22">
        <v>10399</v>
      </c>
      <c r="AZ333" s="22">
        <v>0</v>
      </c>
      <c r="BA333" s="22">
        <v>0</v>
      </c>
      <c r="BB333" s="22">
        <v>68964</v>
      </c>
      <c r="BC333" s="22">
        <v>0</v>
      </c>
      <c r="BD333" s="22">
        <v>0</v>
      </c>
      <c r="BE333" s="22">
        <v>4043</v>
      </c>
      <c r="BF333" s="22">
        <v>0</v>
      </c>
      <c r="BG333" s="22">
        <v>4041</v>
      </c>
      <c r="BH333" s="22">
        <v>14528</v>
      </c>
      <c r="BI333" s="22">
        <v>42376</v>
      </c>
      <c r="BJ333" s="22">
        <v>0</v>
      </c>
      <c r="BK333" s="22">
        <v>0</v>
      </c>
      <c r="BL333" s="22">
        <v>0</v>
      </c>
      <c r="BM333" s="22">
        <v>0</v>
      </c>
      <c r="BN333" s="22">
        <v>0</v>
      </c>
      <c r="BO333" s="22">
        <v>9285</v>
      </c>
      <c r="BP333" s="22">
        <v>0</v>
      </c>
      <c r="BQ333" s="22">
        <v>0</v>
      </c>
      <c r="BR333" s="22">
        <v>0</v>
      </c>
      <c r="BS333" s="22">
        <v>0</v>
      </c>
      <c r="BT333" s="22">
        <v>0</v>
      </c>
      <c r="BU333" s="22">
        <v>0</v>
      </c>
      <c r="BV333" s="22">
        <v>88866</v>
      </c>
      <c r="BW333" s="22">
        <v>520</v>
      </c>
      <c r="BX333" s="22">
        <v>0</v>
      </c>
      <c r="BY333" s="22">
        <v>0</v>
      </c>
      <c r="BZ333" s="22">
        <v>0</v>
      </c>
      <c r="CA333" s="22">
        <v>0</v>
      </c>
      <c r="CB333" s="22">
        <v>0</v>
      </c>
      <c r="CC333" s="22">
        <v>385029</v>
      </c>
      <c r="CD333" s="22">
        <v>-34072</v>
      </c>
    </row>
    <row r="334" spans="1:8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239891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181116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6854</v>
      </c>
      <c r="AQ334" s="22">
        <v>427861</v>
      </c>
      <c r="AR334" s="22">
        <v>11260</v>
      </c>
      <c r="AS334" s="22">
        <v>75791</v>
      </c>
      <c r="AT334" s="22">
        <v>0</v>
      </c>
      <c r="AU334" s="22">
        <v>0</v>
      </c>
      <c r="AV334" s="22">
        <v>4517</v>
      </c>
      <c r="AW334" s="22">
        <v>0</v>
      </c>
      <c r="AX334" s="22">
        <v>0</v>
      </c>
      <c r="AY334" s="22">
        <v>0</v>
      </c>
      <c r="AZ334" s="22">
        <v>0</v>
      </c>
      <c r="BA334" s="22">
        <v>0</v>
      </c>
      <c r="BB334" s="22">
        <v>49806</v>
      </c>
      <c r="BC334" s="22">
        <v>0</v>
      </c>
      <c r="BD334" s="22">
        <v>0</v>
      </c>
      <c r="BE334" s="22">
        <v>0</v>
      </c>
      <c r="BF334" s="22">
        <v>0</v>
      </c>
      <c r="BG334" s="22">
        <v>0</v>
      </c>
      <c r="BH334" s="22">
        <v>0</v>
      </c>
      <c r="BI334" s="22">
        <v>25478</v>
      </c>
      <c r="BJ334" s="22">
        <v>0</v>
      </c>
      <c r="BK334" s="22">
        <v>0</v>
      </c>
      <c r="BL334" s="22">
        <v>0</v>
      </c>
      <c r="BM334" s="22">
        <v>0</v>
      </c>
      <c r="BN334" s="22">
        <v>0</v>
      </c>
      <c r="BO334" s="22">
        <v>1400</v>
      </c>
      <c r="BP334" s="22">
        <v>0</v>
      </c>
      <c r="BQ334" s="22">
        <v>0</v>
      </c>
      <c r="BR334" s="22">
        <v>0</v>
      </c>
      <c r="BS334" s="22">
        <v>0</v>
      </c>
      <c r="BT334" s="22">
        <v>0</v>
      </c>
      <c r="BU334" s="22">
        <v>0</v>
      </c>
      <c r="BV334" s="22">
        <v>45219</v>
      </c>
      <c r="BW334" s="22">
        <v>7503</v>
      </c>
      <c r="BX334" s="22">
        <v>0</v>
      </c>
      <c r="BY334" s="22">
        <v>0</v>
      </c>
      <c r="BZ334" s="22">
        <v>0</v>
      </c>
      <c r="CA334" s="22">
        <v>0</v>
      </c>
      <c r="CB334" s="22">
        <v>0</v>
      </c>
      <c r="CC334" s="22">
        <v>220974</v>
      </c>
      <c r="CD334" s="22">
        <v>206887</v>
      </c>
    </row>
    <row r="335" spans="1:8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274783</v>
      </c>
      <c r="F335" s="22">
        <v>0</v>
      </c>
      <c r="G335" s="22">
        <v>9324</v>
      </c>
      <c r="H335" s="22">
        <v>0</v>
      </c>
      <c r="I335" s="22">
        <v>0</v>
      </c>
      <c r="J335" s="22">
        <v>0</v>
      </c>
      <c r="K335" s="22">
        <v>0</v>
      </c>
      <c r="L335" s="22">
        <v>824</v>
      </c>
      <c r="M335" s="22">
        <v>700</v>
      </c>
      <c r="N335" s="22">
        <v>0</v>
      </c>
      <c r="O335" s="22">
        <v>500</v>
      </c>
      <c r="P335" s="22">
        <v>51652</v>
      </c>
      <c r="Q335" s="22">
        <v>0</v>
      </c>
      <c r="R335" s="22">
        <v>0</v>
      </c>
      <c r="S335" s="22">
        <v>2100</v>
      </c>
      <c r="T335" s="22">
        <v>0</v>
      </c>
      <c r="U335" s="22">
        <v>30386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18934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  <c r="AQ335" s="22">
        <v>389203</v>
      </c>
      <c r="AR335" s="22">
        <v>13854</v>
      </c>
      <c r="AS335" s="22">
        <v>61994</v>
      </c>
      <c r="AT335" s="22">
        <v>0</v>
      </c>
      <c r="AU335" s="22">
        <v>0</v>
      </c>
      <c r="AV335" s="22">
        <v>34743</v>
      </c>
      <c r="AW335" s="22">
        <v>500</v>
      </c>
      <c r="AX335" s="22">
        <v>0</v>
      </c>
      <c r="AY335" s="22">
        <v>1339</v>
      </c>
      <c r="AZ335" s="22">
        <v>0</v>
      </c>
      <c r="BA335" s="22">
        <v>15098</v>
      </c>
      <c r="BB335" s="22">
        <v>60460</v>
      </c>
      <c r="BC335" s="22">
        <v>0</v>
      </c>
      <c r="BD335" s="22">
        <v>0</v>
      </c>
      <c r="BE335" s="22">
        <v>6848</v>
      </c>
      <c r="BF335" s="22">
        <v>0</v>
      </c>
      <c r="BG335" s="22">
        <v>6491</v>
      </c>
      <c r="BH335" s="22">
        <v>0</v>
      </c>
      <c r="BI335" s="22">
        <v>19568</v>
      </c>
      <c r="BJ335" s="22">
        <v>0</v>
      </c>
      <c r="BK335" s="22">
        <v>0</v>
      </c>
      <c r="BL335" s="22">
        <v>0</v>
      </c>
      <c r="BM335" s="22">
        <v>0</v>
      </c>
      <c r="BN335" s="22">
        <v>0</v>
      </c>
      <c r="BO335" s="22">
        <v>20637</v>
      </c>
      <c r="BP335" s="22">
        <v>0</v>
      </c>
      <c r="BQ335" s="22">
        <v>0</v>
      </c>
      <c r="BR335" s="22">
        <v>0</v>
      </c>
      <c r="BS335" s="22">
        <v>0</v>
      </c>
      <c r="BT335" s="22">
        <v>0</v>
      </c>
      <c r="BU335" s="22">
        <v>0</v>
      </c>
      <c r="BV335" s="22">
        <v>50263</v>
      </c>
      <c r="BW335" s="22">
        <v>6652</v>
      </c>
      <c r="BX335" s="22">
        <v>0</v>
      </c>
      <c r="BY335" s="22">
        <v>0</v>
      </c>
      <c r="BZ335" s="22">
        <v>0</v>
      </c>
      <c r="CA335" s="22">
        <v>0</v>
      </c>
      <c r="CB335" s="22">
        <v>0</v>
      </c>
      <c r="CC335" s="22">
        <v>298447</v>
      </c>
      <c r="CD335" s="22">
        <v>90756</v>
      </c>
    </row>
    <row r="336" spans="1:8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275082</v>
      </c>
      <c r="F336" s="22">
        <v>0</v>
      </c>
      <c r="G336" s="22">
        <v>72239</v>
      </c>
      <c r="H336" s="22">
        <v>0</v>
      </c>
      <c r="I336" s="22">
        <v>8498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2771</v>
      </c>
      <c r="Q336" s="22">
        <v>0</v>
      </c>
      <c r="R336" s="22">
        <v>0</v>
      </c>
      <c r="S336" s="22">
        <v>49523</v>
      </c>
      <c r="T336" s="22">
        <v>0</v>
      </c>
      <c r="U336" s="22">
        <v>25712</v>
      </c>
      <c r="V336" s="22">
        <v>0</v>
      </c>
      <c r="W336" s="22">
        <v>0</v>
      </c>
      <c r="X336" s="22">
        <v>0</v>
      </c>
      <c r="Y336" s="22">
        <v>2493</v>
      </c>
      <c r="Z336" s="22">
        <v>0</v>
      </c>
      <c r="AA336" s="22">
        <v>0</v>
      </c>
      <c r="AB336" s="22">
        <v>0</v>
      </c>
      <c r="AC336" s="22">
        <v>3562</v>
      </c>
      <c r="AD336" s="22">
        <v>25469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11602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  <c r="AQ336" s="22">
        <v>476951</v>
      </c>
      <c r="AR336" s="22">
        <v>27268</v>
      </c>
      <c r="AS336" s="22">
        <v>81520</v>
      </c>
      <c r="AT336" s="22">
        <v>0</v>
      </c>
      <c r="AU336" s="22">
        <v>8871</v>
      </c>
      <c r="AV336" s="22">
        <v>13326</v>
      </c>
      <c r="AW336" s="22">
        <v>0</v>
      </c>
      <c r="AX336" s="22">
        <v>0</v>
      </c>
      <c r="AY336" s="22">
        <v>2000</v>
      </c>
      <c r="AZ336" s="22">
        <v>0</v>
      </c>
      <c r="BA336" s="22">
        <v>0</v>
      </c>
      <c r="BB336" s="22">
        <v>82989</v>
      </c>
      <c r="BC336" s="22">
        <v>0</v>
      </c>
      <c r="BD336" s="22">
        <v>0</v>
      </c>
      <c r="BE336" s="22">
        <v>63421</v>
      </c>
      <c r="BF336" s="22">
        <v>0</v>
      </c>
      <c r="BG336" s="22">
        <v>27195</v>
      </c>
      <c r="BH336" s="22">
        <v>62353</v>
      </c>
      <c r="BI336" s="22">
        <v>30398</v>
      </c>
      <c r="BJ336" s="22">
        <v>0</v>
      </c>
      <c r="BK336" s="22">
        <v>3809</v>
      </c>
      <c r="BL336" s="22">
        <v>0</v>
      </c>
      <c r="BM336" s="22">
        <v>0</v>
      </c>
      <c r="BN336" s="22">
        <v>0</v>
      </c>
      <c r="BO336" s="22">
        <v>6246</v>
      </c>
      <c r="BP336" s="22">
        <v>0</v>
      </c>
      <c r="BQ336" s="22">
        <v>0</v>
      </c>
      <c r="BR336" s="22">
        <v>0</v>
      </c>
      <c r="BS336" s="22">
        <v>0</v>
      </c>
      <c r="BT336" s="22">
        <v>0</v>
      </c>
      <c r="BU336" s="22">
        <v>0</v>
      </c>
      <c r="BV336" s="22">
        <v>5900</v>
      </c>
      <c r="BW336" s="22">
        <v>1064</v>
      </c>
      <c r="BX336" s="22">
        <v>0</v>
      </c>
      <c r="BY336" s="22">
        <v>0</v>
      </c>
      <c r="BZ336" s="22">
        <v>0</v>
      </c>
      <c r="CA336" s="22">
        <v>0</v>
      </c>
      <c r="CB336" s="22">
        <v>0</v>
      </c>
      <c r="CC336" s="22">
        <v>416360</v>
      </c>
      <c r="CD336" s="22">
        <v>60591</v>
      </c>
    </row>
    <row r="337" spans="1:8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569025</v>
      </c>
      <c r="F337" s="22">
        <v>0</v>
      </c>
      <c r="G337" s="22">
        <v>9266</v>
      </c>
      <c r="H337" s="22">
        <v>225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456363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16753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1051632</v>
      </c>
      <c r="AR337" s="22">
        <v>0</v>
      </c>
      <c r="AS337" s="22">
        <v>97009</v>
      </c>
      <c r="AT337" s="22">
        <v>0</v>
      </c>
      <c r="AU337" s="22">
        <v>0</v>
      </c>
      <c r="AV337" s="22">
        <v>0</v>
      </c>
      <c r="AW337" s="22">
        <v>3661</v>
      </c>
      <c r="AX337" s="22">
        <v>0</v>
      </c>
      <c r="AY337" s="22">
        <v>0</v>
      </c>
      <c r="AZ337" s="22">
        <v>0</v>
      </c>
      <c r="BA337" s="22">
        <v>0</v>
      </c>
      <c r="BB337" s="22">
        <v>0</v>
      </c>
      <c r="BC337" s="22">
        <v>0</v>
      </c>
      <c r="BD337" s="22">
        <v>0</v>
      </c>
      <c r="BE337" s="22">
        <v>0</v>
      </c>
      <c r="BF337" s="22">
        <v>0</v>
      </c>
      <c r="BG337" s="22">
        <v>0</v>
      </c>
      <c r="BH337" s="22">
        <v>125</v>
      </c>
      <c r="BI337" s="22">
        <v>0</v>
      </c>
      <c r="BJ337" s="22">
        <v>0</v>
      </c>
      <c r="BK337" s="22">
        <v>0</v>
      </c>
      <c r="BL337" s="22">
        <v>0</v>
      </c>
      <c r="BM337" s="22">
        <v>0</v>
      </c>
      <c r="BN337" s="22">
        <v>0</v>
      </c>
      <c r="BO337" s="22">
        <v>0</v>
      </c>
      <c r="BP337" s="22">
        <v>943162</v>
      </c>
      <c r="BQ337" s="22">
        <v>0</v>
      </c>
      <c r="BR337" s="22">
        <v>0</v>
      </c>
      <c r="BS337" s="22">
        <v>0</v>
      </c>
      <c r="BT337" s="22">
        <v>0</v>
      </c>
      <c r="BU337" s="22">
        <v>0</v>
      </c>
      <c r="BV337" s="22">
        <v>104026</v>
      </c>
      <c r="BW337" s="22">
        <v>0</v>
      </c>
      <c r="BX337" s="22">
        <v>0</v>
      </c>
      <c r="BY337" s="22">
        <v>0</v>
      </c>
      <c r="BZ337" s="22">
        <v>0</v>
      </c>
      <c r="CA337" s="22">
        <v>0</v>
      </c>
      <c r="CB337" s="22">
        <v>0</v>
      </c>
      <c r="CC337" s="22">
        <v>1147983</v>
      </c>
      <c r="CD337" s="22">
        <v>-96351</v>
      </c>
    </row>
    <row r="338" spans="1:8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2167327</v>
      </c>
      <c r="F338" s="22">
        <v>0</v>
      </c>
      <c r="G338" s="22">
        <v>67492</v>
      </c>
      <c r="H338" s="22">
        <v>250</v>
      </c>
      <c r="I338" s="22">
        <v>0</v>
      </c>
      <c r="J338" s="22">
        <v>32536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88628</v>
      </c>
      <c r="AH338" s="22">
        <v>0</v>
      </c>
      <c r="AI338" s="22">
        <v>0</v>
      </c>
      <c r="AJ338" s="22">
        <v>72639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  <c r="AQ338" s="22">
        <v>2428872</v>
      </c>
      <c r="AR338" s="22">
        <v>0</v>
      </c>
      <c r="AS338" s="22">
        <v>373842</v>
      </c>
      <c r="AT338" s="22">
        <v>0</v>
      </c>
      <c r="AU338" s="22">
        <v>-183</v>
      </c>
      <c r="AV338" s="22">
        <v>849688</v>
      </c>
      <c r="AW338" s="22">
        <v>0</v>
      </c>
      <c r="AX338" s="22">
        <v>0</v>
      </c>
      <c r="AY338" s="22">
        <v>0</v>
      </c>
      <c r="AZ338" s="22">
        <v>0</v>
      </c>
      <c r="BA338" s="22">
        <v>0</v>
      </c>
      <c r="BB338" s="22">
        <v>0</v>
      </c>
      <c r="BC338" s="22">
        <v>0</v>
      </c>
      <c r="BD338" s="22">
        <v>0</v>
      </c>
      <c r="BE338" s="22">
        <v>0</v>
      </c>
      <c r="BF338" s="22">
        <v>97700</v>
      </c>
      <c r="BG338" s="22">
        <v>0</v>
      </c>
      <c r="BH338" s="22">
        <v>0</v>
      </c>
      <c r="BI338" s="22">
        <v>0</v>
      </c>
      <c r="BJ338" s="22">
        <v>0</v>
      </c>
      <c r="BK338" s="22">
        <v>5800</v>
      </c>
      <c r="BL338" s="22">
        <v>0</v>
      </c>
      <c r="BM338" s="22">
        <v>0</v>
      </c>
      <c r="BN338" s="22">
        <v>0</v>
      </c>
      <c r="BO338" s="22">
        <v>0</v>
      </c>
      <c r="BP338" s="22">
        <v>0</v>
      </c>
      <c r="BQ338" s="22">
        <v>0</v>
      </c>
      <c r="BR338" s="22">
        <v>0</v>
      </c>
      <c r="BS338" s="22">
        <v>190747</v>
      </c>
      <c r="BT338" s="22">
        <v>0</v>
      </c>
      <c r="BU338" s="22">
        <v>0</v>
      </c>
      <c r="BV338" s="22">
        <v>487864</v>
      </c>
      <c r="BW338" s="22">
        <v>24027</v>
      </c>
      <c r="BX338" s="22">
        <v>0</v>
      </c>
      <c r="BY338" s="22">
        <v>140450</v>
      </c>
      <c r="BZ338" s="22">
        <v>0</v>
      </c>
      <c r="CA338" s="22">
        <v>0</v>
      </c>
      <c r="CB338" s="22">
        <v>0</v>
      </c>
      <c r="CC338" s="22">
        <v>2169935</v>
      </c>
      <c r="CD338" s="22">
        <v>258937</v>
      </c>
    </row>
    <row r="339" spans="1:8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38479</v>
      </c>
      <c r="F339" s="22">
        <v>0</v>
      </c>
      <c r="G339" s="22">
        <v>4533</v>
      </c>
      <c r="H339" s="22">
        <v>0</v>
      </c>
      <c r="I339" s="22">
        <v>0</v>
      </c>
      <c r="J339" s="22">
        <v>138110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10720</v>
      </c>
      <c r="Q339" s="22">
        <v>0</v>
      </c>
      <c r="R339" s="22">
        <v>0</v>
      </c>
      <c r="S339" s="22">
        <v>0</v>
      </c>
      <c r="T339" s="22">
        <v>0</v>
      </c>
      <c r="U339" s="22">
        <v>57245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27278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  <c r="AQ339" s="22">
        <v>276365</v>
      </c>
      <c r="AR339" s="22">
        <v>0</v>
      </c>
      <c r="AS339" s="22">
        <v>26813</v>
      </c>
      <c r="AT339" s="22">
        <v>0</v>
      </c>
      <c r="AU339" s="22">
        <v>0</v>
      </c>
      <c r="AV339" s="22">
        <v>155062</v>
      </c>
      <c r="AW339" s="22">
        <v>0</v>
      </c>
      <c r="AX339" s="22">
        <v>0</v>
      </c>
      <c r="AY339" s="22">
        <v>0</v>
      </c>
      <c r="AZ339" s="22">
        <v>0</v>
      </c>
      <c r="BA339" s="22">
        <v>0</v>
      </c>
      <c r="BB339" s="22">
        <v>10720</v>
      </c>
      <c r="BC339" s="22">
        <v>0</v>
      </c>
      <c r="BD339" s="22">
        <v>0</v>
      </c>
      <c r="BE339" s="22">
        <v>0</v>
      </c>
      <c r="BF339" s="22">
        <v>0</v>
      </c>
      <c r="BG339" s="22">
        <v>57245</v>
      </c>
      <c r="BH339" s="22">
        <v>0</v>
      </c>
      <c r="BI339" s="22">
        <v>0</v>
      </c>
      <c r="BJ339" s="22">
        <v>0</v>
      </c>
      <c r="BK339" s="22">
        <v>0</v>
      </c>
      <c r="BL339" s="22">
        <v>0</v>
      </c>
      <c r="BM339" s="22">
        <v>0</v>
      </c>
      <c r="BN339" s="22">
        <v>0</v>
      </c>
      <c r="BO339" s="22">
        <v>0</v>
      </c>
      <c r="BP339" s="22">
        <v>0</v>
      </c>
      <c r="BQ339" s="22">
        <v>0</v>
      </c>
      <c r="BR339" s="22">
        <v>0</v>
      </c>
      <c r="BS339" s="22">
        <v>0</v>
      </c>
      <c r="BT339" s="22">
        <v>0</v>
      </c>
      <c r="BU339" s="22">
        <v>0</v>
      </c>
      <c r="BV339" s="22">
        <v>27278</v>
      </c>
      <c r="BW339" s="22">
        <v>0</v>
      </c>
      <c r="BX339" s="22">
        <v>0</v>
      </c>
      <c r="BY339" s="22">
        <v>0</v>
      </c>
      <c r="BZ339" s="22">
        <v>0</v>
      </c>
      <c r="CA339" s="22">
        <v>0</v>
      </c>
      <c r="CB339" s="22">
        <v>0</v>
      </c>
      <c r="CC339" s="22">
        <v>277118</v>
      </c>
      <c r="CD339" s="22">
        <v>-753</v>
      </c>
    </row>
    <row r="340" spans="1:8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12502</v>
      </c>
      <c r="F340" s="22">
        <v>0</v>
      </c>
      <c r="G340" s="22">
        <v>2923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5959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  <c r="AQ340" s="22">
        <v>21384</v>
      </c>
      <c r="AR340" s="22">
        <v>0</v>
      </c>
      <c r="AS340" s="22">
        <v>8993</v>
      </c>
      <c r="AT340" s="22">
        <v>0</v>
      </c>
      <c r="AU340" s="22">
        <v>0</v>
      </c>
      <c r="AV340" s="22">
        <v>0</v>
      </c>
      <c r="AW340" s="22">
        <v>0</v>
      </c>
      <c r="AX340" s="22">
        <v>0</v>
      </c>
      <c r="AY340" s="22">
        <v>0</v>
      </c>
      <c r="AZ340" s="22">
        <v>0</v>
      </c>
      <c r="BA340" s="22">
        <v>0</v>
      </c>
      <c r="BB340" s="22">
        <v>5959</v>
      </c>
      <c r="BC340" s="22">
        <v>0</v>
      </c>
      <c r="BD340" s="22">
        <v>0</v>
      </c>
      <c r="BE340" s="22">
        <v>0</v>
      </c>
      <c r="BF340" s="22">
        <v>0</v>
      </c>
      <c r="BG340" s="22">
        <v>0</v>
      </c>
      <c r="BH340" s="22">
        <v>0</v>
      </c>
      <c r="BI340" s="22">
        <v>0</v>
      </c>
      <c r="BJ340" s="22">
        <v>0</v>
      </c>
      <c r="BK340" s="22">
        <v>0</v>
      </c>
      <c r="BL340" s="22">
        <v>0</v>
      </c>
      <c r="BM340" s="22">
        <v>0</v>
      </c>
      <c r="BN340" s="22">
        <v>0</v>
      </c>
      <c r="BO340" s="22">
        <v>0</v>
      </c>
      <c r="BP340" s="22">
        <v>0</v>
      </c>
      <c r="BQ340" s="22">
        <v>0</v>
      </c>
      <c r="BR340" s="22">
        <v>0</v>
      </c>
      <c r="BS340" s="22">
        <v>0</v>
      </c>
      <c r="BT340" s="22">
        <v>0</v>
      </c>
      <c r="BU340" s="22">
        <v>0</v>
      </c>
      <c r="BV340" s="22">
        <v>0</v>
      </c>
      <c r="BW340" s="22">
        <v>0</v>
      </c>
      <c r="BX340" s="22">
        <v>0</v>
      </c>
      <c r="BY340" s="22">
        <v>0</v>
      </c>
      <c r="BZ340" s="22">
        <v>0</v>
      </c>
      <c r="CA340" s="22">
        <v>0</v>
      </c>
      <c r="CB340" s="22">
        <v>0</v>
      </c>
      <c r="CC340" s="22">
        <v>14952</v>
      </c>
      <c r="CD340" s="22">
        <v>6432</v>
      </c>
    </row>
    <row r="341" spans="1:8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15229</v>
      </c>
      <c r="F341" s="22">
        <v>0</v>
      </c>
      <c r="G341" s="22">
        <v>773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17151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  <c r="AQ341" s="22">
        <v>33153</v>
      </c>
      <c r="AR341" s="22">
        <v>0</v>
      </c>
      <c r="AS341" s="22">
        <v>12051</v>
      </c>
      <c r="AT341" s="22">
        <v>0</v>
      </c>
      <c r="AU341" s="22">
        <v>0</v>
      </c>
      <c r="AV341" s="22">
        <v>0</v>
      </c>
      <c r="AW341" s="22">
        <v>0</v>
      </c>
      <c r="AX341" s="22">
        <v>0</v>
      </c>
      <c r="AY341" s="22">
        <v>0</v>
      </c>
      <c r="AZ341" s="22">
        <v>0</v>
      </c>
      <c r="BA341" s="22">
        <v>0</v>
      </c>
      <c r="BB341" s="22">
        <v>17151</v>
      </c>
      <c r="BC341" s="22">
        <v>0</v>
      </c>
      <c r="BD341" s="22">
        <v>0</v>
      </c>
      <c r="BE341" s="22">
        <v>0</v>
      </c>
      <c r="BF341" s="22">
        <v>0</v>
      </c>
      <c r="BG341" s="22">
        <v>0</v>
      </c>
      <c r="BH341" s="22">
        <v>0</v>
      </c>
      <c r="BI341" s="22">
        <v>0</v>
      </c>
      <c r="BJ341" s="22">
        <v>0</v>
      </c>
      <c r="BK341" s="22">
        <v>0</v>
      </c>
      <c r="BL341" s="22">
        <v>0</v>
      </c>
      <c r="BM341" s="22">
        <v>0</v>
      </c>
      <c r="BN341" s="22">
        <v>0</v>
      </c>
      <c r="BO341" s="22">
        <v>0</v>
      </c>
      <c r="BP341" s="22">
        <v>0</v>
      </c>
      <c r="BQ341" s="22">
        <v>0</v>
      </c>
      <c r="BR341" s="22">
        <v>0</v>
      </c>
      <c r="BS341" s="22">
        <v>0</v>
      </c>
      <c r="BT341" s="22">
        <v>0</v>
      </c>
      <c r="BU341" s="22">
        <v>0</v>
      </c>
      <c r="BV341" s="22">
        <v>0</v>
      </c>
      <c r="BW341" s="22">
        <v>0</v>
      </c>
      <c r="BX341" s="22">
        <v>0</v>
      </c>
      <c r="BY341" s="22">
        <v>0</v>
      </c>
      <c r="BZ341" s="22">
        <v>0</v>
      </c>
      <c r="CA341" s="22">
        <v>0</v>
      </c>
      <c r="CB341" s="22">
        <v>0</v>
      </c>
      <c r="CC341" s="22">
        <v>29202</v>
      </c>
      <c r="CD341" s="22">
        <v>3951</v>
      </c>
    </row>
    <row r="342" spans="1:8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251661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  <c r="AQ342" s="22">
        <v>251661</v>
      </c>
      <c r="AR342" s="22">
        <v>0</v>
      </c>
      <c r="AS342" s="22">
        <v>0</v>
      </c>
      <c r="AT342" s="22">
        <v>0</v>
      </c>
      <c r="AU342" s="22">
        <v>0</v>
      </c>
      <c r="AV342" s="22">
        <v>0</v>
      </c>
      <c r="AW342" s="22">
        <v>0</v>
      </c>
      <c r="AX342" s="22">
        <v>0</v>
      </c>
      <c r="AY342" s="22">
        <v>0</v>
      </c>
      <c r="AZ342" s="22">
        <v>0</v>
      </c>
      <c r="BA342" s="22">
        <v>0</v>
      </c>
      <c r="BB342" s="22">
        <v>0</v>
      </c>
      <c r="BC342" s="22">
        <v>0</v>
      </c>
      <c r="BD342" s="22">
        <v>0</v>
      </c>
      <c r="BE342" s="22">
        <v>0</v>
      </c>
      <c r="BF342" s="22">
        <v>0</v>
      </c>
      <c r="BG342" s="22">
        <v>0</v>
      </c>
      <c r="BH342" s="22">
        <v>0</v>
      </c>
      <c r="BI342" s="22">
        <v>0</v>
      </c>
      <c r="BJ342" s="22">
        <v>0</v>
      </c>
      <c r="BK342" s="22">
        <v>0</v>
      </c>
      <c r="BL342" s="22">
        <v>0</v>
      </c>
      <c r="BM342" s="22">
        <v>0</v>
      </c>
      <c r="BN342" s="22">
        <v>0</v>
      </c>
      <c r="BO342" s="22">
        <v>0</v>
      </c>
      <c r="BP342" s="22">
        <v>0</v>
      </c>
      <c r="BQ342" s="22">
        <v>0</v>
      </c>
      <c r="BR342" s="22">
        <v>0</v>
      </c>
      <c r="BS342" s="22">
        <v>0</v>
      </c>
      <c r="BT342" s="22">
        <v>0</v>
      </c>
      <c r="BU342" s="22">
        <v>0</v>
      </c>
      <c r="BV342" s="22">
        <v>251661</v>
      </c>
      <c r="BW342" s="22">
        <v>0</v>
      </c>
      <c r="BX342" s="22">
        <v>0</v>
      </c>
      <c r="BY342" s="22">
        <v>0</v>
      </c>
      <c r="BZ342" s="22">
        <v>0</v>
      </c>
      <c r="CA342" s="22">
        <v>0</v>
      </c>
      <c r="CB342" s="22">
        <v>0</v>
      </c>
      <c r="CC342" s="22">
        <v>251661</v>
      </c>
      <c r="CD342" s="22">
        <v>0</v>
      </c>
    </row>
    <row r="343" spans="1:8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30346880</v>
      </c>
      <c r="F343" s="22">
        <v>0</v>
      </c>
      <c r="G343" s="22">
        <v>101496</v>
      </c>
      <c r="H343" s="22">
        <v>0</v>
      </c>
      <c r="I343" s="22">
        <v>18500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336215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412290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34770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  <c r="AQ343" s="22">
        <v>31250151</v>
      </c>
      <c r="AR343" s="22">
        <v>0</v>
      </c>
      <c r="AS343" s="22">
        <v>299566</v>
      </c>
      <c r="AT343" s="22">
        <v>0</v>
      </c>
      <c r="AU343" s="22">
        <v>18500</v>
      </c>
      <c r="AV343" s="22">
        <v>0</v>
      </c>
      <c r="AW343" s="22">
        <v>0</v>
      </c>
      <c r="AX343" s="22">
        <v>0</v>
      </c>
      <c r="AY343" s="22">
        <v>0</v>
      </c>
      <c r="AZ343" s="22">
        <v>0</v>
      </c>
      <c r="BA343" s="22">
        <v>0</v>
      </c>
      <c r="BB343" s="22">
        <v>336215</v>
      </c>
      <c r="BC343" s="22">
        <v>0</v>
      </c>
      <c r="BD343" s="22">
        <v>0</v>
      </c>
      <c r="BE343" s="22">
        <v>0</v>
      </c>
      <c r="BF343" s="22">
        <v>0</v>
      </c>
      <c r="BG343" s="22">
        <v>0</v>
      </c>
      <c r="BH343" s="22">
        <v>0</v>
      </c>
      <c r="BI343" s="22">
        <v>412290</v>
      </c>
      <c r="BJ343" s="22">
        <v>0</v>
      </c>
      <c r="BK343" s="22">
        <v>0</v>
      </c>
      <c r="BL343" s="22">
        <v>0</v>
      </c>
      <c r="BM343" s="22">
        <v>0</v>
      </c>
      <c r="BN343" s="22">
        <v>0</v>
      </c>
      <c r="BO343" s="22">
        <v>0</v>
      </c>
      <c r="BP343" s="22">
        <v>0</v>
      </c>
      <c r="BQ343" s="22">
        <v>0</v>
      </c>
      <c r="BR343" s="22">
        <v>0</v>
      </c>
      <c r="BS343" s="22">
        <v>0</v>
      </c>
      <c r="BT343" s="22">
        <v>42000</v>
      </c>
      <c r="BU343" s="22">
        <v>0</v>
      </c>
      <c r="BV343" s="22">
        <v>0</v>
      </c>
      <c r="BW343" s="22">
        <v>0</v>
      </c>
      <c r="BX343" s="22">
        <v>0</v>
      </c>
      <c r="BY343" s="22">
        <v>0</v>
      </c>
      <c r="BZ343" s="22">
        <v>0</v>
      </c>
      <c r="CA343" s="22">
        <v>0</v>
      </c>
      <c r="CB343" s="22">
        <v>30538427</v>
      </c>
      <c r="CC343" s="22">
        <v>31646998</v>
      </c>
      <c r="CD343" s="22">
        <v>-396847</v>
      </c>
    </row>
    <row r="344" spans="1:8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1041316</v>
      </c>
      <c r="F344" s="22">
        <v>0</v>
      </c>
      <c r="G344" s="22">
        <v>724</v>
      </c>
      <c r="H344" s="22">
        <v>0</v>
      </c>
      <c r="I344" s="22">
        <v>0</v>
      </c>
      <c r="J344" s="22">
        <v>45037</v>
      </c>
      <c r="K344" s="22">
        <v>0</v>
      </c>
      <c r="L344" s="22">
        <v>39123</v>
      </c>
      <c r="M344" s="22">
        <v>0</v>
      </c>
      <c r="N344" s="22">
        <v>0</v>
      </c>
      <c r="O344" s="22">
        <v>0</v>
      </c>
      <c r="P344" s="22">
        <v>30988</v>
      </c>
      <c r="Q344" s="22">
        <v>0</v>
      </c>
      <c r="R344" s="22">
        <v>0</v>
      </c>
      <c r="S344" s="22">
        <v>0</v>
      </c>
      <c r="T344" s="22">
        <v>0</v>
      </c>
      <c r="U344" s="22">
        <v>64922</v>
      </c>
      <c r="V344" s="22">
        <v>76225</v>
      </c>
      <c r="W344" s="22">
        <v>368663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258719</v>
      </c>
      <c r="AD344" s="22">
        <v>42852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49100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  <c r="AQ344" s="22">
        <v>2017669</v>
      </c>
      <c r="AR344" s="22">
        <v>0</v>
      </c>
      <c r="AS344" s="22">
        <v>472581</v>
      </c>
      <c r="AT344" s="22">
        <v>0</v>
      </c>
      <c r="AU344" s="22">
        <v>0</v>
      </c>
      <c r="AV344" s="22">
        <v>992699</v>
      </c>
      <c r="AW344" s="22">
        <v>0</v>
      </c>
      <c r="AX344" s="22">
        <v>19431</v>
      </c>
      <c r="AY344" s="22">
        <v>0</v>
      </c>
      <c r="AZ344" s="22">
        <v>0</v>
      </c>
      <c r="BA344" s="22">
        <v>0</v>
      </c>
      <c r="BB344" s="22">
        <v>113211</v>
      </c>
      <c r="BC344" s="22">
        <v>0</v>
      </c>
      <c r="BD344" s="22">
        <v>0</v>
      </c>
      <c r="BE344" s="22">
        <v>0</v>
      </c>
      <c r="BF344" s="22">
        <v>0</v>
      </c>
      <c r="BG344" s="22">
        <v>46837</v>
      </c>
      <c r="BH344" s="22">
        <v>29880</v>
      </c>
      <c r="BI344" s="22">
        <v>387832</v>
      </c>
      <c r="BJ344" s="22">
        <v>0</v>
      </c>
      <c r="BK344" s="22">
        <v>0</v>
      </c>
      <c r="BL344" s="22">
        <v>0</v>
      </c>
      <c r="BM344" s="22">
        <v>0</v>
      </c>
      <c r="BN344" s="22">
        <v>0</v>
      </c>
      <c r="BO344" s="22">
        <v>0</v>
      </c>
      <c r="BP344" s="22">
        <v>29135</v>
      </c>
      <c r="BQ344" s="22">
        <v>0</v>
      </c>
      <c r="BR344" s="22">
        <v>0</v>
      </c>
      <c r="BS344" s="22">
        <v>0</v>
      </c>
      <c r="BT344" s="22">
        <v>0</v>
      </c>
      <c r="BU344" s="22">
        <v>0</v>
      </c>
      <c r="BV344" s="22">
        <v>0</v>
      </c>
      <c r="BW344" s="22">
        <v>2442</v>
      </c>
      <c r="BX344" s="22">
        <v>0</v>
      </c>
      <c r="BY344" s="22">
        <v>0</v>
      </c>
      <c r="BZ344" s="22">
        <v>0</v>
      </c>
      <c r="CA344" s="22">
        <v>0</v>
      </c>
      <c r="CB344" s="22">
        <v>0</v>
      </c>
      <c r="CC344" s="22">
        <v>2094048</v>
      </c>
      <c r="CD344" s="22">
        <v>-76379</v>
      </c>
    </row>
    <row r="345" spans="1:8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39251730</v>
      </c>
      <c r="F345" s="22">
        <v>0</v>
      </c>
      <c r="G345" s="22">
        <v>652597</v>
      </c>
      <c r="H345" s="22">
        <v>0</v>
      </c>
      <c r="I345" s="22">
        <v>0</v>
      </c>
      <c r="J345" s="22">
        <v>107666</v>
      </c>
      <c r="K345" s="22">
        <v>0</v>
      </c>
      <c r="L345" s="22">
        <v>15585</v>
      </c>
      <c r="M345" s="22">
        <v>57933</v>
      </c>
      <c r="N345" s="22">
        <v>0</v>
      </c>
      <c r="O345" s="22">
        <v>0</v>
      </c>
      <c r="P345" s="22">
        <v>11312139</v>
      </c>
      <c r="Q345" s="22">
        <v>0</v>
      </c>
      <c r="R345" s="22">
        <v>0</v>
      </c>
      <c r="S345" s="22">
        <v>0</v>
      </c>
      <c r="T345" s="22">
        <v>0</v>
      </c>
      <c r="U345" s="22">
        <v>694248</v>
      </c>
      <c r="V345" s="22">
        <v>0</v>
      </c>
      <c r="W345" s="22">
        <v>368443</v>
      </c>
      <c r="X345" s="22">
        <v>0</v>
      </c>
      <c r="Y345" s="22">
        <v>177362</v>
      </c>
      <c r="Z345" s="22">
        <v>0</v>
      </c>
      <c r="AA345" s="22">
        <v>0</v>
      </c>
      <c r="AB345" s="22">
        <v>0</v>
      </c>
      <c r="AC345" s="22">
        <v>0</v>
      </c>
      <c r="AD345" s="22">
        <v>1966894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638414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55243011</v>
      </c>
      <c r="AR345" s="22">
        <v>146672</v>
      </c>
      <c r="AS345" s="22">
        <v>5341560</v>
      </c>
      <c r="AT345" s="22">
        <v>460230</v>
      </c>
      <c r="AU345" s="22">
        <v>0</v>
      </c>
      <c r="AV345" s="22">
        <v>1474453</v>
      </c>
      <c r="AW345" s="22">
        <v>0</v>
      </c>
      <c r="AX345" s="22">
        <v>776273</v>
      </c>
      <c r="AY345" s="22">
        <v>184755</v>
      </c>
      <c r="AZ345" s="22">
        <v>0</v>
      </c>
      <c r="BA345" s="22">
        <v>2588061</v>
      </c>
      <c r="BB345" s="22">
        <v>34019706</v>
      </c>
      <c r="BC345" s="22">
        <v>34939</v>
      </c>
      <c r="BD345" s="22">
        <v>0</v>
      </c>
      <c r="BE345" s="22">
        <v>0</v>
      </c>
      <c r="BF345" s="22">
        <v>0</v>
      </c>
      <c r="BG345" s="22">
        <v>2181349</v>
      </c>
      <c r="BH345" s="22">
        <v>0</v>
      </c>
      <c r="BI345" s="22">
        <v>1243007</v>
      </c>
      <c r="BJ345" s="22">
        <v>0</v>
      </c>
      <c r="BK345" s="22">
        <v>214733</v>
      </c>
      <c r="BL345" s="22">
        <v>0</v>
      </c>
      <c r="BM345" s="22">
        <v>200</v>
      </c>
      <c r="BN345" s="22">
        <v>0</v>
      </c>
      <c r="BO345" s="22">
        <v>0</v>
      </c>
      <c r="BP345" s="22">
        <v>2753703</v>
      </c>
      <c r="BQ345" s="22">
        <v>0</v>
      </c>
      <c r="BR345" s="22">
        <v>0</v>
      </c>
      <c r="BS345" s="22">
        <v>0</v>
      </c>
      <c r="BT345" s="22">
        <v>0</v>
      </c>
      <c r="BU345" s="22">
        <v>997649</v>
      </c>
      <c r="BV345" s="22">
        <v>1341612</v>
      </c>
      <c r="BW345" s="22">
        <v>44982</v>
      </c>
      <c r="BX345" s="22">
        <v>0</v>
      </c>
      <c r="BY345" s="22">
        <v>0</v>
      </c>
      <c r="BZ345" s="22">
        <v>0</v>
      </c>
      <c r="CA345" s="22">
        <v>0</v>
      </c>
      <c r="CB345" s="22">
        <v>580000</v>
      </c>
      <c r="CC345" s="22">
        <v>54383884</v>
      </c>
      <c r="CD345" s="22">
        <v>859127</v>
      </c>
    </row>
    <row r="346" spans="1:8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ECE4B-9A15-4DEB-B921-A2E951706489}">
  <dimension ref="A1:AU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7" width="15.7109375" customWidth="1"/>
  </cols>
  <sheetData>
    <row r="1" spans="1:47" ht="24" customHeight="1" x14ac:dyDescent="0.3">
      <c r="A1" s="4" t="str">
        <f>HYPERLINK("#'Index'!A1", "&lt;&lt; Index")</f>
        <v>&lt;&lt; Index</v>
      </c>
      <c r="B1" s="20" t="s">
        <v>978</v>
      </c>
      <c r="D1" s="20" t="s">
        <v>979</v>
      </c>
    </row>
    <row r="2" spans="1:4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980</v>
      </c>
      <c r="F2" s="21" t="s">
        <v>981</v>
      </c>
      <c r="G2" s="21" t="s">
        <v>982</v>
      </c>
      <c r="H2" s="21" t="s">
        <v>983</v>
      </c>
      <c r="I2" s="21" t="s">
        <v>984</v>
      </c>
      <c r="J2" s="21" t="s">
        <v>985</v>
      </c>
      <c r="K2" s="21" t="s">
        <v>986</v>
      </c>
      <c r="L2" s="21" t="s">
        <v>14</v>
      </c>
      <c r="M2" s="21" t="s">
        <v>987</v>
      </c>
      <c r="N2" s="21" t="s">
        <v>988</v>
      </c>
      <c r="O2" s="21" t="s">
        <v>989</v>
      </c>
      <c r="P2" s="21" t="s">
        <v>990</v>
      </c>
      <c r="Q2" s="21" t="s">
        <v>991</v>
      </c>
      <c r="R2" s="21" t="s">
        <v>992</v>
      </c>
      <c r="S2" s="21" t="s">
        <v>993</v>
      </c>
      <c r="T2" s="21" t="s">
        <v>994</v>
      </c>
      <c r="U2" s="21" t="s">
        <v>995</v>
      </c>
      <c r="V2" s="21" t="s">
        <v>996</v>
      </c>
      <c r="W2" s="21" t="s">
        <v>997</v>
      </c>
      <c r="X2" s="21" t="s">
        <v>998</v>
      </c>
      <c r="Y2" s="21" t="s">
        <v>999</v>
      </c>
      <c r="Z2" s="21" t="s">
        <v>1000</v>
      </c>
      <c r="AA2" s="21" t="s">
        <v>1001</v>
      </c>
      <c r="AB2" s="21" t="s">
        <v>1002</v>
      </c>
      <c r="AC2" s="21" t="s">
        <v>1003</v>
      </c>
      <c r="AD2" s="21" t="s">
        <v>897</v>
      </c>
      <c r="AE2" s="21" t="s">
        <v>1004</v>
      </c>
      <c r="AF2" s="21" t="s">
        <v>1005</v>
      </c>
      <c r="AG2" s="21" t="s">
        <v>1006</v>
      </c>
      <c r="AH2" s="21" t="s">
        <v>1007</v>
      </c>
      <c r="AI2" s="21" t="s">
        <v>1008</v>
      </c>
      <c r="AJ2" s="21" t="s">
        <v>1009</v>
      </c>
      <c r="AK2" s="21" t="s">
        <v>1010</v>
      </c>
      <c r="AL2" s="21" t="s">
        <v>1011</v>
      </c>
      <c r="AM2" s="21" t="s">
        <v>1012</v>
      </c>
      <c r="AN2" s="21" t="s">
        <v>1013</v>
      </c>
      <c r="AO2" s="21" t="s">
        <v>1014</v>
      </c>
      <c r="AP2" s="21" t="s">
        <v>1015</v>
      </c>
      <c r="AQ2" s="21" t="s">
        <v>1016</v>
      </c>
      <c r="AR2" s="21" t="s">
        <v>1017</v>
      </c>
      <c r="AS2" s="21" t="s">
        <v>1018</v>
      </c>
      <c r="AT2" s="21" t="s">
        <v>1019</v>
      </c>
      <c r="AU2" s="21" t="s">
        <v>829</v>
      </c>
    </row>
    <row r="3" spans="1:47" x14ac:dyDescent="0.25">
      <c r="A3" s="21"/>
      <c r="B3" s="21"/>
      <c r="C3" s="21"/>
      <c r="D3" s="21" t="s">
        <v>88</v>
      </c>
      <c r="E3" s="21" t="s">
        <v>1020</v>
      </c>
      <c r="F3" s="21" t="s">
        <v>1021</v>
      </c>
      <c r="G3" s="21" t="s">
        <v>1022</v>
      </c>
      <c r="H3" s="21" t="s">
        <v>1023</v>
      </c>
      <c r="I3" s="21" t="s">
        <v>1024</v>
      </c>
      <c r="J3" s="21" t="s">
        <v>1025</v>
      </c>
      <c r="K3" s="21" t="s">
        <v>1026</v>
      </c>
      <c r="L3" s="21" t="s">
        <v>1027</v>
      </c>
      <c r="M3" s="21" t="s">
        <v>1028</v>
      </c>
      <c r="N3" s="21" t="s">
        <v>1029</v>
      </c>
      <c r="O3" s="21" t="s">
        <v>1030</v>
      </c>
      <c r="P3" s="21" t="s">
        <v>1031</v>
      </c>
      <c r="Q3" s="21" t="s">
        <v>1032</v>
      </c>
      <c r="R3" s="21" t="s">
        <v>1033</v>
      </c>
      <c r="S3" s="21" t="s">
        <v>1034</v>
      </c>
      <c r="T3" s="21" t="s">
        <v>1035</v>
      </c>
      <c r="U3" s="21" t="s">
        <v>1036</v>
      </c>
      <c r="V3" s="21" t="s">
        <v>1037</v>
      </c>
      <c r="W3" s="21" t="s">
        <v>1038</v>
      </c>
      <c r="X3" s="21" t="s">
        <v>1039</v>
      </c>
      <c r="Y3" s="21" t="s">
        <v>1040</v>
      </c>
      <c r="Z3" s="21" t="s">
        <v>1041</v>
      </c>
      <c r="AA3" s="21" t="s">
        <v>1042</v>
      </c>
      <c r="AB3" s="21" t="s">
        <v>1043</v>
      </c>
      <c r="AC3" s="21" t="s">
        <v>1044</v>
      </c>
      <c r="AD3" s="21" t="s">
        <v>1045</v>
      </c>
      <c r="AE3" s="21" t="s">
        <v>1046</v>
      </c>
      <c r="AF3" s="21" t="s">
        <v>1047</v>
      </c>
      <c r="AG3" s="21" t="s">
        <v>1048</v>
      </c>
      <c r="AH3" s="21" t="s">
        <v>1049</v>
      </c>
      <c r="AI3" s="21" t="s">
        <v>1050</v>
      </c>
      <c r="AJ3" s="21" t="s">
        <v>1051</v>
      </c>
      <c r="AK3" s="21" t="s">
        <v>1052</v>
      </c>
      <c r="AL3" s="21" t="s">
        <v>1053</v>
      </c>
      <c r="AM3" s="21" t="s">
        <v>1054</v>
      </c>
      <c r="AN3" s="21" t="s">
        <v>1055</v>
      </c>
      <c r="AO3" s="21" t="s">
        <v>1056</v>
      </c>
      <c r="AP3" s="21" t="s">
        <v>1057</v>
      </c>
      <c r="AQ3" s="21" t="s">
        <v>1058</v>
      </c>
      <c r="AR3" s="21" t="s">
        <v>1059</v>
      </c>
      <c r="AS3" s="21" t="s">
        <v>1060</v>
      </c>
      <c r="AT3" s="21" t="s">
        <v>1061</v>
      </c>
      <c r="AU3" s="21" t="s">
        <v>1062</v>
      </c>
    </row>
    <row r="4" spans="1:4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50205124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218126</v>
      </c>
      <c r="L4" s="22">
        <v>46165528</v>
      </c>
      <c r="M4" s="22">
        <v>737730</v>
      </c>
      <c r="N4" s="22">
        <v>4876426</v>
      </c>
      <c r="O4" s="22">
        <v>1372393</v>
      </c>
      <c r="P4" s="22">
        <v>7370029</v>
      </c>
      <c r="Q4" s="22">
        <v>2863409</v>
      </c>
      <c r="R4" s="22">
        <v>3977646</v>
      </c>
      <c r="S4" s="22">
        <v>0</v>
      </c>
      <c r="T4" s="22">
        <v>-356961</v>
      </c>
      <c r="U4" s="22">
        <v>22451136</v>
      </c>
      <c r="V4" s="22">
        <v>0</v>
      </c>
      <c r="W4" s="22">
        <v>1655369</v>
      </c>
      <c r="X4" s="22">
        <v>430083</v>
      </c>
      <c r="Y4" s="22">
        <v>8832529</v>
      </c>
      <c r="Z4" s="22">
        <v>243182</v>
      </c>
      <c r="AA4" s="22">
        <v>0</v>
      </c>
      <c r="AB4" s="22">
        <v>12005593</v>
      </c>
      <c r="AC4" s="22">
        <v>5635848</v>
      </c>
      <c r="AD4" s="22">
        <v>168683190</v>
      </c>
      <c r="AE4" s="22">
        <v>52566072</v>
      </c>
      <c r="AF4" s="22">
        <v>20156611</v>
      </c>
      <c r="AG4" s="22">
        <v>21792166</v>
      </c>
      <c r="AH4" s="22">
        <v>10836996</v>
      </c>
      <c r="AI4" s="22">
        <v>0</v>
      </c>
      <c r="AJ4" s="22">
        <v>2119054</v>
      </c>
      <c r="AK4" s="22">
        <v>0</v>
      </c>
      <c r="AL4" s="22">
        <v>0</v>
      </c>
      <c r="AM4" s="22">
        <v>382893</v>
      </c>
      <c r="AN4" s="22">
        <v>0</v>
      </c>
      <c r="AO4" s="22">
        <v>1871313</v>
      </c>
      <c r="AP4" s="22">
        <v>26723265</v>
      </c>
      <c r="AQ4" s="22">
        <v>0</v>
      </c>
      <c r="AR4" s="22">
        <v>0</v>
      </c>
      <c r="AS4" s="22">
        <v>81924</v>
      </c>
      <c r="AT4" s="22">
        <v>136530294</v>
      </c>
      <c r="AU4" s="22">
        <v>32152896</v>
      </c>
    </row>
    <row r="5" spans="1:4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12408059</v>
      </c>
      <c r="F5" s="22">
        <v>0</v>
      </c>
      <c r="G5" s="22">
        <v>14815</v>
      </c>
      <c r="H5" s="22">
        <v>930497</v>
      </c>
      <c r="I5" s="22">
        <v>0</v>
      </c>
      <c r="J5" s="22">
        <v>0</v>
      </c>
      <c r="K5" s="22">
        <v>0</v>
      </c>
      <c r="L5" s="22">
        <v>6960353</v>
      </c>
      <c r="M5" s="22">
        <v>154178</v>
      </c>
      <c r="N5" s="22">
        <v>249401</v>
      </c>
      <c r="O5" s="22">
        <v>261794</v>
      </c>
      <c r="P5" s="22">
        <v>1609519</v>
      </c>
      <c r="Q5" s="22">
        <v>238642</v>
      </c>
      <c r="R5" s="22">
        <v>500321</v>
      </c>
      <c r="S5" s="22">
        <v>0</v>
      </c>
      <c r="T5" s="22">
        <v>0</v>
      </c>
      <c r="U5" s="22">
        <v>0</v>
      </c>
      <c r="V5" s="22">
        <v>0</v>
      </c>
      <c r="W5" s="22">
        <v>192090</v>
      </c>
      <c r="X5" s="22">
        <v>0</v>
      </c>
      <c r="Y5" s="22">
        <v>4247491</v>
      </c>
      <c r="Z5" s="22">
        <v>1430511</v>
      </c>
      <c r="AA5" s="22">
        <v>165086</v>
      </c>
      <c r="AB5" s="22">
        <v>9959</v>
      </c>
      <c r="AC5" s="22">
        <v>431640</v>
      </c>
      <c r="AD5" s="22">
        <v>29804356</v>
      </c>
      <c r="AE5" s="22">
        <v>9018819</v>
      </c>
      <c r="AF5" s="22">
        <v>7738862</v>
      </c>
      <c r="AG5" s="22">
        <v>0</v>
      </c>
      <c r="AH5" s="22">
        <v>4773748</v>
      </c>
      <c r="AI5" s="22">
        <v>0</v>
      </c>
      <c r="AJ5" s="22">
        <v>0</v>
      </c>
      <c r="AK5" s="22">
        <v>1796292</v>
      </c>
      <c r="AL5" s="22">
        <v>161880</v>
      </c>
      <c r="AM5" s="22">
        <v>30006</v>
      </c>
      <c r="AN5" s="22">
        <v>0</v>
      </c>
      <c r="AO5" s="22">
        <v>430373</v>
      </c>
      <c r="AP5" s="22">
        <v>6300600</v>
      </c>
      <c r="AQ5" s="22">
        <v>143600</v>
      </c>
      <c r="AR5" s="22">
        <v>0</v>
      </c>
      <c r="AS5" s="22">
        <v>24715</v>
      </c>
      <c r="AT5" s="22">
        <v>30418895</v>
      </c>
      <c r="AU5" s="22">
        <v>-614539</v>
      </c>
    </row>
    <row r="6" spans="1:4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1701907000</v>
      </c>
      <c r="F6" s="22">
        <v>88105000</v>
      </c>
      <c r="G6" s="22">
        <v>0</v>
      </c>
      <c r="H6" s="22">
        <v>0</v>
      </c>
      <c r="I6" s="22">
        <v>0</v>
      </c>
      <c r="J6" s="22">
        <v>11852000</v>
      </c>
      <c r="K6" s="22">
        <v>10710000</v>
      </c>
      <c r="L6" s="22">
        <v>1176220000</v>
      </c>
      <c r="M6" s="22">
        <v>12860000</v>
      </c>
      <c r="N6" s="22">
        <v>124356000</v>
      </c>
      <c r="O6" s="22">
        <v>79180000</v>
      </c>
      <c r="P6" s="22">
        <v>153565000</v>
      </c>
      <c r="Q6" s="22">
        <v>104520000</v>
      </c>
      <c r="R6" s="22">
        <v>87130000</v>
      </c>
      <c r="S6" s="22">
        <v>0</v>
      </c>
      <c r="T6" s="22">
        <v>57343000</v>
      </c>
      <c r="U6" s="22">
        <v>204778000</v>
      </c>
      <c r="V6" s="22">
        <v>0</v>
      </c>
      <c r="W6" s="22">
        <v>120287000</v>
      </c>
      <c r="X6" s="22">
        <v>959000</v>
      </c>
      <c r="Y6" s="22">
        <v>735108000</v>
      </c>
      <c r="Z6" s="22">
        <v>0</v>
      </c>
      <c r="AA6" s="22">
        <v>0</v>
      </c>
      <c r="AB6" s="22">
        <v>138557000</v>
      </c>
      <c r="AC6" s="22">
        <v>3151000</v>
      </c>
      <c r="AD6" s="22">
        <v>4810588000</v>
      </c>
      <c r="AE6" s="22">
        <v>2012895000</v>
      </c>
      <c r="AF6" s="22">
        <v>469470000</v>
      </c>
      <c r="AG6" s="22">
        <v>0</v>
      </c>
      <c r="AH6" s="22">
        <v>461692000</v>
      </c>
      <c r="AI6" s="22">
        <v>0</v>
      </c>
      <c r="AJ6" s="22">
        <v>0</v>
      </c>
      <c r="AK6" s="22">
        <v>0</v>
      </c>
      <c r="AL6" s="22">
        <v>123837000</v>
      </c>
      <c r="AM6" s="22">
        <v>3893000</v>
      </c>
      <c r="AN6" s="22">
        <v>0</v>
      </c>
      <c r="AO6" s="22">
        <v>111581000</v>
      </c>
      <c r="AP6" s="22">
        <v>628646000</v>
      </c>
      <c r="AQ6" s="22">
        <v>8891000</v>
      </c>
      <c r="AR6" s="22">
        <v>0</v>
      </c>
      <c r="AS6" s="22">
        <v>0</v>
      </c>
      <c r="AT6" s="22">
        <v>3820905000</v>
      </c>
      <c r="AU6" s="22">
        <v>989683000</v>
      </c>
    </row>
    <row r="7" spans="1:4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24540650</v>
      </c>
      <c r="F7" s="22">
        <v>79884</v>
      </c>
      <c r="G7" s="22">
        <v>0</v>
      </c>
      <c r="H7" s="22">
        <v>0</v>
      </c>
      <c r="I7" s="22">
        <v>0</v>
      </c>
      <c r="J7" s="22">
        <v>152731</v>
      </c>
      <c r="K7" s="22">
        <v>214472</v>
      </c>
      <c r="L7" s="22">
        <v>15032148</v>
      </c>
      <c r="M7" s="22">
        <v>303869</v>
      </c>
      <c r="N7" s="22">
        <v>828415</v>
      </c>
      <c r="O7" s="22">
        <v>787314</v>
      </c>
      <c r="P7" s="22">
        <v>2848451</v>
      </c>
      <c r="Q7" s="22">
        <v>961598</v>
      </c>
      <c r="R7" s="22">
        <v>2111083</v>
      </c>
      <c r="S7" s="22">
        <v>0</v>
      </c>
      <c r="T7" s="22">
        <v>0</v>
      </c>
      <c r="U7" s="22">
        <v>0</v>
      </c>
      <c r="V7" s="22">
        <v>352595</v>
      </c>
      <c r="W7" s="22">
        <v>7550</v>
      </c>
      <c r="X7" s="22">
        <v>0</v>
      </c>
      <c r="Y7" s="22">
        <v>3318028</v>
      </c>
      <c r="Z7" s="22">
        <v>516335</v>
      </c>
      <c r="AA7" s="22">
        <v>0</v>
      </c>
      <c r="AB7" s="22">
        <v>0</v>
      </c>
      <c r="AC7" s="22">
        <v>259484</v>
      </c>
      <c r="AD7" s="22">
        <v>52314607</v>
      </c>
      <c r="AE7" s="22">
        <v>20509682</v>
      </c>
      <c r="AF7" s="22">
        <v>6668022</v>
      </c>
      <c r="AG7" s="22">
        <v>0</v>
      </c>
      <c r="AH7" s="22">
        <v>7414800</v>
      </c>
      <c r="AI7" s="22">
        <v>357311</v>
      </c>
      <c r="AJ7" s="22">
        <v>133527</v>
      </c>
      <c r="AK7" s="22">
        <v>1428223</v>
      </c>
      <c r="AL7" s="22">
        <v>338493</v>
      </c>
      <c r="AM7" s="22">
        <v>69634</v>
      </c>
      <c r="AN7" s="22">
        <v>149392</v>
      </c>
      <c r="AO7" s="22">
        <v>636584</v>
      </c>
      <c r="AP7" s="22">
        <v>8626237</v>
      </c>
      <c r="AQ7" s="22">
        <v>-37912</v>
      </c>
      <c r="AR7" s="22">
        <v>0</v>
      </c>
      <c r="AS7" s="22">
        <v>102503</v>
      </c>
      <c r="AT7" s="22">
        <v>46396496</v>
      </c>
      <c r="AU7" s="22">
        <v>5918111</v>
      </c>
    </row>
    <row r="8" spans="1:4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19439537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4492022</v>
      </c>
      <c r="M8" s="22">
        <v>381841</v>
      </c>
      <c r="N8" s="22">
        <v>1198723</v>
      </c>
      <c r="O8" s="22">
        <v>0</v>
      </c>
      <c r="P8" s="22">
        <v>0</v>
      </c>
      <c r="Q8" s="22">
        <v>742992</v>
      </c>
      <c r="R8" s="22">
        <v>0</v>
      </c>
      <c r="S8" s="22">
        <v>0</v>
      </c>
      <c r="T8" s="22">
        <v>40515</v>
      </c>
      <c r="U8" s="22">
        <v>4918797</v>
      </c>
      <c r="V8" s="22">
        <v>0</v>
      </c>
      <c r="W8" s="22">
        <v>639617</v>
      </c>
      <c r="X8" s="22">
        <v>0</v>
      </c>
      <c r="Y8" s="22">
        <v>5270661</v>
      </c>
      <c r="Z8" s="22">
        <v>101885</v>
      </c>
      <c r="AA8" s="22">
        <v>0</v>
      </c>
      <c r="AB8" s="22">
        <v>496835</v>
      </c>
      <c r="AC8" s="22">
        <v>3840917</v>
      </c>
      <c r="AD8" s="22">
        <v>41564342</v>
      </c>
      <c r="AE8" s="22">
        <v>13539663</v>
      </c>
      <c r="AF8" s="22">
        <v>4235074</v>
      </c>
      <c r="AG8" s="22">
        <v>0</v>
      </c>
      <c r="AH8" s="22">
        <v>5189715</v>
      </c>
      <c r="AI8" s="22">
        <v>0</v>
      </c>
      <c r="AJ8" s="22">
        <v>0</v>
      </c>
      <c r="AK8" s="22">
        <v>0</v>
      </c>
      <c r="AL8" s="22">
        <v>4376695</v>
      </c>
      <c r="AM8" s="22">
        <v>22707</v>
      </c>
      <c r="AN8" s="22">
        <v>0</v>
      </c>
      <c r="AO8" s="22">
        <v>301670</v>
      </c>
      <c r="AP8" s="22">
        <v>6689844</v>
      </c>
      <c r="AQ8" s="22">
        <v>0</v>
      </c>
      <c r="AR8" s="22">
        <v>0</v>
      </c>
      <c r="AS8" s="22">
        <v>0</v>
      </c>
      <c r="AT8" s="22">
        <v>34355368</v>
      </c>
      <c r="AU8" s="22">
        <v>7208974</v>
      </c>
    </row>
    <row r="9" spans="1:4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19469230</v>
      </c>
      <c r="F9" s="22">
        <v>0</v>
      </c>
      <c r="G9" s="22">
        <v>0</v>
      </c>
      <c r="H9" s="22">
        <v>28530066</v>
      </c>
      <c r="I9" s="22">
        <v>0</v>
      </c>
      <c r="J9" s="22">
        <v>0</v>
      </c>
      <c r="K9" s="22">
        <v>0</v>
      </c>
      <c r="L9" s="22">
        <v>8801438</v>
      </c>
      <c r="M9" s="22">
        <v>1701697</v>
      </c>
      <c r="N9" s="22">
        <v>339150</v>
      </c>
      <c r="O9" s="22">
        <v>368454</v>
      </c>
      <c r="P9" s="22">
        <v>993198</v>
      </c>
      <c r="Q9" s="22">
        <v>1423984</v>
      </c>
      <c r="R9" s="22">
        <v>940906</v>
      </c>
      <c r="S9" s="22">
        <v>0</v>
      </c>
      <c r="T9" s="22">
        <v>0</v>
      </c>
      <c r="U9" s="22">
        <v>642756</v>
      </c>
      <c r="V9" s="22">
        <v>325888</v>
      </c>
      <c r="W9" s="22">
        <v>0</v>
      </c>
      <c r="X9" s="22">
        <v>806142</v>
      </c>
      <c r="Y9" s="22">
        <v>4156820</v>
      </c>
      <c r="Z9" s="22">
        <v>806522</v>
      </c>
      <c r="AA9" s="22">
        <v>0</v>
      </c>
      <c r="AB9" s="22">
        <v>408580</v>
      </c>
      <c r="AC9" s="22">
        <v>602221</v>
      </c>
      <c r="AD9" s="22">
        <v>70317052</v>
      </c>
      <c r="AE9" s="22">
        <v>13738613</v>
      </c>
      <c r="AF9" s="22">
        <v>11019371</v>
      </c>
      <c r="AG9" s="22">
        <v>4647801</v>
      </c>
      <c r="AH9" s="22">
        <v>4158909</v>
      </c>
      <c r="AI9" s="22">
        <v>2969839</v>
      </c>
      <c r="AJ9" s="22">
        <v>0</v>
      </c>
      <c r="AK9" s="22">
        <v>0</v>
      </c>
      <c r="AL9" s="22">
        <v>1485112</v>
      </c>
      <c r="AM9" s="22">
        <v>38084</v>
      </c>
      <c r="AN9" s="22">
        <v>0</v>
      </c>
      <c r="AO9" s="22">
        <v>1309820</v>
      </c>
      <c r="AP9" s="22">
        <v>8637615</v>
      </c>
      <c r="AQ9" s="22">
        <v>436388</v>
      </c>
      <c r="AR9" s="22">
        <v>0</v>
      </c>
      <c r="AS9" s="22">
        <v>73651</v>
      </c>
      <c r="AT9" s="22">
        <v>48515203</v>
      </c>
      <c r="AU9" s="22">
        <v>21801849</v>
      </c>
    </row>
    <row r="10" spans="1:4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1504829000</v>
      </c>
      <c r="F10" s="22">
        <v>0</v>
      </c>
      <c r="G10" s="22">
        <v>13000</v>
      </c>
      <c r="H10" s="22">
        <v>991000</v>
      </c>
      <c r="I10" s="22">
        <v>0</v>
      </c>
      <c r="J10" s="22">
        <v>16306000</v>
      </c>
      <c r="K10" s="22">
        <v>0</v>
      </c>
      <c r="L10" s="22">
        <v>652405000</v>
      </c>
      <c r="M10" s="22">
        <v>13744000</v>
      </c>
      <c r="N10" s="22">
        <v>75688000</v>
      </c>
      <c r="O10" s="22">
        <v>76386000</v>
      </c>
      <c r="P10" s="22">
        <v>159719000</v>
      </c>
      <c r="Q10" s="22">
        <v>373193000</v>
      </c>
      <c r="R10" s="22">
        <v>43995000</v>
      </c>
      <c r="S10" s="22">
        <v>0</v>
      </c>
      <c r="T10" s="22">
        <v>0</v>
      </c>
      <c r="U10" s="22">
        <v>217249000</v>
      </c>
      <c r="V10" s="22">
        <v>0</v>
      </c>
      <c r="W10" s="22">
        <v>88585000</v>
      </c>
      <c r="X10" s="22">
        <v>0</v>
      </c>
      <c r="Y10" s="22">
        <v>431509000</v>
      </c>
      <c r="Z10" s="22">
        <v>0</v>
      </c>
      <c r="AA10" s="22">
        <v>0</v>
      </c>
      <c r="AB10" s="22">
        <v>56262000</v>
      </c>
      <c r="AC10" s="22">
        <v>0</v>
      </c>
      <c r="AD10" s="22">
        <v>3710874000</v>
      </c>
      <c r="AE10" s="22">
        <v>1577025000</v>
      </c>
      <c r="AF10" s="22">
        <v>280608000</v>
      </c>
      <c r="AG10" s="22">
        <v>0</v>
      </c>
      <c r="AH10" s="22">
        <v>282069000</v>
      </c>
      <c r="AI10" s="22">
        <v>2788000</v>
      </c>
      <c r="AJ10" s="22">
        <v>0</v>
      </c>
      <c r="AK10" s="22">
        <v>29739000</v>
      </c>
      <c r="AL10" s="22">
        <v>63281000</v>
      </c>
      <c r="AM10" s="22">
        <v>20756000</v>
      </c>
      <c r="AN10" s="22">
        <v>0</v>
      </c>
      <c r="AO10" s="22">
        <v>124741000</v>
      </c>
      <c r="AP10" s="22">
        <v>556215000</v>
      </c>
      <c r="AQ10" s="22">
        <v>18879000</v>
      </c>
      <c r="AR10" s="22">
        <v>0</v>
      </c>
      <c r="AS10" s="22">
        <v>0</v>
      </c>
      <c r="AT10" s="22">
        <v>2956101000</v>
      </c>
      <c r="AU10" s="22">
        <v>754773000</v>
      </c>
    </row>
    <row r="11" spans="1:4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43351000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19572000</v>
      </c>
      <c r="M11" s="22">
        <v>347000</v>
      </c>
      <c r="N11" s="22">
        <v>1409000</v>
      </c>
      <c r="O11" s="22">
        <v>1145000</v>
      </c>
      <c r="P11" s="22">
        <v>0</v>
      </c>
      <c r="Q11" s="22">
        <v>1015000</v>
      </c>
      <c r="R11" s="22">
        <v>1740000</v>
      </c>
      <c r="S11" s="22">
        <v>0</v>
      </c>
      <c r="T11" s="22">
        <v>0</v>
      </c>
      <c r="U11" s="22">
        <v>14974000</v>
      </c>
      <c r="V11" s="22">
        <v>0</v>
      </c>
      <c r="W11" s="22">
        <v>1147000</v>
      </c>
      <c r="X11" s="22">
        <v>786000</v>
      </c>
      <c r="Y11" s="22">
        <v>14532000</v>
      </c>
      <c r="Z11" s="22">
        <v>0</v>
      </c>
      <c r="AA11" s="22">
        <v>0</v>
      </c>
      <c r="AB11" s="22">
        <v>532000</v>
      </c>
      <c r="AC11" s="22">
        <v>315000</v>
      </c>
      <c r="AD11" s="22">
        <v>100865000</v>
      </c>
      <c r="AE11" s="22">
        <v>26656000</v>
      </c>
      <c r="AF11" s="22">
        <v>10977000</v>
      </c>
      <c r="AG11" s="22">
        <v>14026000</v>
      </c>
      <c r="AH11" s="22">
        <v>5581000</v>
      </c>
      <c r="AI11" s="22">
        <v>0</v>
      </c>
      <c r="AJ11" s="22">
        <v>0</v>
      </c>
      <c r="AK11" s="22">
        <v>0</v>
      </c>
      <c r="AL11" s="22">
        <v>484000</v>
      </c>
      <c r="AM11" s="22">
        <v>99000</v>
      </c>
      <c r="AN11" s="22">
        <v>0</v>
      </c>
      <c r="AO11" s="22">
        <v>1512000</v>
      </c>
      <c r="AP11" s="22">
        <v>13645000</v>
      </c>
      <c r="AQ11" s="22">
        <v>1234000</v>
      </c>
      <c r="AR11" s="22">
        <v>0</v>
      </c>
      <c r="AS11" s="22">
        <v>175000</v>
      </c>
      <c r="AT11" s="22">
        <v>74389000</v>
      </c>
      <c r="AU11" s="22">
        <v>26476000</v>
      </c>
    </row>
    <row r="12" spans="1:4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112051948</v>
      </c>
      <c r="F12" s="22">
        <v>0</v>
      </c>
      <c r="G12" s="22">
        <v>389727</v>
      </c>
      <c r="H12" s="22">
        <v>0</v>
      </c>
      <c r="I12" s="22">
        <v>0</v>
      </c>
      <c r="J12" s="22">
        <v>16700</v>
      </c>
      <c r="K12" s="22">
        <v>0</v>
      </c>
      <c r="L12" s="22">
        <v>19029746</v>
      </c>
      <c r="M12" s="22">
        <v>1769641</v>
      </c>
      <c r="N12" s="22">
        <v>2304333</v>
      </c>
      <c r="O12" s="22">
        <v>6068131</v>
      </c>
      <c r="P12" s="22">
        <v>11537580</v>
      </c>
      <c r="Q12" s="22">
        <v>2718791</v>
      </c>
      <c r="R12" s="22">
        <v>5323041</v>
      </c>
      <c r="S12" s="22">
        <v>0</v>
      </c>
      <c r="T12" s="22">
        <v>0</v>
      </c>
      <c r="U12" s="22">
        <v>5340413</v>
      </c>
      <c r="V12" s="22">
        <v>590593</v>
      </c>
      <c r="W12" s="22">
        <v>141733</v>
      </c>
      <c r="X12" s="22">
        <v>8963550</v>
      </c>
      <c r="Y12" s="22">
        <v>22497183</v>
      </c>
      <c r="Z12" s="22">
        <v>1655122</v>
      </c>
      <c r="AA12" s="22">
        <v>87888</v>
      </c>
      <c r="AB12" s="22">
        <v>520651</v>
      </c>
      <c r="AC12" s="22">
        <v>14002959</v>
      </c>
      <c r="AD12" s="22">
        <v>215009730</v>
      </c>
      <c r="AE12" s="22">
        <v>85472202</v>
      </c>
      <c r="AF12" s="22">
        <v>33304442</v>
      </c>
      <c r="AG12" s="22">
        <v>0</v>
      </c>
      <c r="AH12" s="22">
        <v>21099925</v>
      </c>
      <c r="AI12" s="22">
        <v>252</v>
      </c>
      <c r="AJ12" s="22">
        <v>0</v>
      </c>
      <c r="AK12" s="22">
        <v>730340</v>
      </c>
      <c r="AL12" s="22">
        <v>9684646</v>
      </c>
      <c r="AM12" s="22">
        <v>237799</v>
      </c>
      <c r="AN12" s="22">
        <v>11300</v>
      </c>
      <c r="AO12" s="22">
        <v>5439706</v>
      </c>
      <c r="AP12" s="22">
        <v>25625873</v>
      </c>
      <c r="AQ12" s="22">
        <v>13807</v>
      </c>
      <c r="AR12" s="22">
        <v>0</v>
      </c>
      <c r="AS12" s="22">
        <v>0</v>
      </c>
      <c r="AT12" s="22">
        <v>181620292</v>
      </c>
      <c r="AU12" s="22">
        <v>33389438</v>
      </c>
    </row>
    <row r="13" spans="1:4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13726616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10812899</v>
      </c>
      <c r="M13" s="22">
        <v>204607</v>
      </c>
      <c r="N13" s="22">
        <v>474712</v>
      </c>
      <c r="O13" s="22">
        <v>273532</v>
      </c>
      <c r="P13" s="22">
        <v>1179164</v>
      </c>
      <c r="Q13" s="22">
        <v>73522</v>
      </c>
      <c r="R13" s="22">
        <v>251233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1861969</v>
      </c>
      <c r="Y13" s="22">
        <v>5361497</v>
      </c>
      <c r="Z13" s="22">
        <v>0</v>
      </c>
      <c r="AA13" s="22">
        <v>0</v>
      </c>
      <c r="AB13" s="22">
        <v>753669</v>
      </c>
      <c r="AC13" s="22">
        <v>446845</v>
      </c>
      <c r="AD13" s="22">
        <v>35420265</v>
      </c>
      <c r="AE13" s="22">
        <v>12733537</v>
      </c>
      <c r="AF13" s="22">
        <v>5011730</v>
      </c>
      <c r="AG13" s="22">
        <v>0</v>
      </c>
      <c r="AH13" s="22">
        <v>4827799</v>
      </c>
      <c r="AI13" s="22">
        <v>0</v>
      </c>
      <c r="AJ13" s="22">
        <v>0</v>
      </c>
      <c r="AK13" s="22">
        <v>1993625</v>
      </c>
      <c r="AL13" s="22">
        <v>142504</v>
      </c>
      <c r="AM13" s="22">
        <v>41824</v>
      </c>
      <c r="AN13" s="22">
        <v>0</v>
      </c>
      <c r="AO13" s="22">
        <v>509457</v>
      </c>
      <c r="AP13" s="22">
        <v>5848922</v>
      </c>
      <c r="AQ13" s="22">
        <v>0</v>
      </c>
      <c r="AR13" s="22">
        <v>0</v>
      </c>
      <c r="AS13" s="22">
        <v>0</v>
      </c>
      <c r="AT13" s="22">
        <v>31109398</v>
      </c>
      <c r="AU13" s="22">
        <v>4310867</v>
      </c>
    </row>
    <row r="14" spans="1:4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43199937</v>
      </c>
      <c r="F14" s="22">
        <v>0</v>
      </c>
      <c r="G14" s="22">
        <v>0</v>
      </c>
      <c r="H14" s="22">
        <v>0</v>
      </c>
      <c r="I14" s="22">
        <v>0</v>
      </c>
      <c r="J14" s="22">
        <v>18509</v>
      </c>
      <c r="K14" s="22">
        <v>60677</v>
      </c>
      <c r="L14" s="22">
        <v>20579810</v>
      </c>
      <c r="M14" s="22">
        <v>569719</v>
      </c>
      <c r="N14" s="22">
        <v>2305626</v>
      </c>
      <c r="O14" s="22">
        <v>1335789</v>
      </c>
      <c r="P14" s="22">
        <v>6171846</v>
      </c>
      <c r="Q14" s="22">
        <v>1035380</v>
      </c>
      <c r="R14" s="22">
        <v>2119814</v>
      </c>
      <c r="S14" s="22">
        <v>0</v>
      </c>
      <c r="T14" s="22">
        <v>0</v>
      </c>
      <c r="U14" s="22">
        <v>51613026</v>
      </c>
      <c r="V14" s="22">
        <v>0</v>
      </c>
      <c r="W14" s="22">
        <v>1507133</v>
      </c>
      <c r="X14" s="22">
        <v>1464281</v>
      </c>
      <c r="Y14" s="22">
        <v>9244880</v>
      </c>
      <c r="Z14" s="22">
        <v>3819409</v>
      </c>
      <c r="AA14" s="22">
        <v>0</v>
      </c>
      <c r="AB14" s="22">
        <v>3890086</v>
      </c>
      <c r="AC14" s="22">
        <v>1809049</v>
      </c>
      <c r="AD14" s="22">
        <v>150744971</v>
      </c>
      <c r="AE14" s="22">
        <v>38730067</v>
      </c>
      <c r="AF14" s="22">
        <v>17308693</v>
      </c>
      <c r="AG14" s="22">
        <v>11466404</v>
      </c>
      <c r="AH14" s="22">
        <v>7417562</v>
      </c>
      <c r="AI14" s="22">
        <v>113640</v>
      </c>
      <c r="AJ14" s="22">
        <v>0</v>
      </c>
      <c r="AK14" s="22">
        <v>131141</v>
      </c>
      <c r="AL14" s="22">
        <v>1926704</v>
      </c>
      <c r="AM14" s="22">
        <v>131692</v>
      </c>
      <c r="AN14" s="22">
        <v>0</v>
      </c>
      <c r="AO14" s="22">
        <v>2103461</v>
      </c>
      <c r="AP14" s="22">
        <v>22318384</v>
      </c>
      <c r="AQ14" s="22">
        <v>309828</v>
      </c>
      <c r="AR14" s="22">
        <v>0</v>
      </c>
      <c r="AS14" s="22">
        <v>0</v>
      </c>
      <c r="AT14" s="22">
        <v>101957576</v>
      </c>
      <c r="AU14" s="22">
        <v>48787395</v>
      </c>
    </row>
    <row r="15" spans="1:4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133812000</v>
      </c>
      <c r="F15" s="22">
        <v>0</v>
      </c>
      <c r="G15" s="22">
        <v>236000</v>
      </c>
      <c r="H15" s="22">
        <v>3877000</v>
      </c>
      <c r="I15" s="22">
        <v>0</v>
      </c>
      <c r="J15" s="22">
        <v>0</v>
      </c>
      <c r="K15" s="22">
        <v>425000</v>
      </c>
      <c r="L15" s="22">
        <v>207313000</v>
      </c>
      <c r="M15" s="22">
        <v>635000</v>
      </c>
      <c r="N15" s="22">
        <v>5339000</v>
      </c>
      <c r="O15" s="22">
        <v>7247000</v>
      </c>
      <c r="P15" s="22">
        <v>6063000</v>
      </c>
      <c r="Q15" s="22">
        <v>8630000</v>
      </c>
      <c r="R15" s="22">
        <v>521000</v>
      </c>
      <c r="S15" s="22">
        <v>78000</v>
      </c>
      <c r="T15" s="22">
        <v>0</v>
      </c>
      <c r="U15" s="22">
        <v>11194000</v>
      </c>
      <c r="V15" s="22">
        <v>0</v>
      </c>
      <c r="W15" s="22">
        <v>8045000</v>
      </c>
      <c r="X15" s="22">
        <v>0</v>
      </c>
      <c r="Y15" s="22">
        <v>32891000</v>
      </c>
      <c r="Z15" s="22">
        <v>0</v>
      </c>
      <c r="AA15" s="22">
        <v>0</v>
      </c>
      <c r="AB15" s="22">
        <v>0</v>
      </c>
      <c r="AC15" s="22">
        <v>12374000</v>
      </c>
      <c r="AD15" s="22">
        <v>438680000</v>
      </c>
      <c r="AE15" s="22">
        <v>168386000</v>
      </c>
      <c r="AF15" s="22">
        <v>55995000</v>
      </c>
      <c r="AG15" s="22">
        <v>0</v>
      </c>
      <c r="AH15" s="22">
        <v>65249000</v>
      </c>
      <c r="AI15" s="22">
        <v>0</v>
      </c>
      <c r="AJ15" s="22">
        <v>0</v>
      </c>
      <c r="AK15" s="22">
        <v>0</v>
      </c>
      <c r="AL15" s="22">
        <v>7814000</v>
      </c>
      <c r="AM15" s="22">
        <v>1279000</v>
      </c>
      <c r="AN15" s="22">
        <v>0</v>
      </c>
      <c r="AO15" s="22">
        <v>3568000</v>
      </c>
      <c r="AP15" s="22">
        <v>49105000</v>
      </c>
      <c r="AQ15" s="22">
        <v>975000</v>
      </c>
      <c r="AR15" s="22">
        <v>0</v>
      </c>
      <c r="AS15" s="22">
        <v>-6558000</v>
      </c>
      <c r="AT15" s="22">
        <v>345813000</v>
      </c>
      <c r="AU15" s="22">
        <v>92867000</v>
      </c>
    </row>
    <row r="16" spans="1:4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28338878</v>
      </c>
      <c r="F16" s="22">
        <v>0</v>
      </c>
      <c r="G16" s="22">
        <v>137397</v>
      </c>
      <c r="H16" s="22">
        <v>0</v>
      </c>
      <c r="I16" s="22">
        <v>0</v>
      </c>
      <c r="J16" s="22">
        <v>59957</v>
      </c>
      <c r="K16" s="22">
        <v>0</v>
      </c>
      <c r="L16" s="22">
        <v>35476990</v>
      </c>
      <c r="M16" s="22">
        <v>1895864</v>
      </c>
      <c r="N16" s="22">
        <v>410558</v>
      </c>
      <c r="O16" s="22">
        <v>0</v>
      </c>
      <c r="P16" s="22">
        <v>5930879</v>
      </c>
      <c r="Q16" s="22">
        <v>601478</v>
      </c>
      <c r="R16" s="22">
        <v>0</v>
      </c>
      <c r="S16" s="22">
        <v>0</v>
      </c>
      <c r="T16" s="22">
        <v>188857</v>
      </c>
      <c r="U16" s="22">
        <v>4588216</v>
      </c>
      <c r="V16" s="22">
        <v>0</v>
      </c>
      <c r="W16" s="22">
        <v>67611</v>
      </c>
      <c r="X16" s="22">
        <v>2217030</v>
      </c>
      <c r="Y16" s="22">
        <v>4563841</v>
      </c>
      <c r="Z16" s="22">
        <v>317241</v>
      </c>
      <c r="AA16" s="22">
        <v>0</v>
      </c>
      <c r="AB16" s="22">
        <v>189398</v>
      </c>
      <c r="AC16" s="22">
        <v>170749</v>
      </c>
      <c r="AD16" s="22">
        <v>85154944</v>
      </c>
      <c r="AE16" s="22">
        <v>25349161</v>
      </c>
      <c r="AF16" s="22">
        <v>18074121</v>
      </c>
      <c r="AG16" s="22">
        <v>0</v>
      </c>
      <c r="AH16" s="22">
        <v>12056379</v>
      </c>
      <c r="AI16" s="22">
        <v>0</v>
      </c>
      <c r="AJ16" s="22">
        <v>421727</v>
      </c>
      <c r="AK16" s="22">
        <v>0</v>
      </c>
      <c r="AL16" s="22">
        <v>0</v>
      </c>
      <c r="AM16" s="22">
        <v>102395</v>
      </c>
      <c r="AN16" s="22">
        <v>0</v>
      </c>
      <c r="AO16" s="22">
        <v>1083908</v>
      </c>
      <c r="AP16" s="22">
        <v>21063640</v>
      </c>
      <c r="AQ16" s="22">
        <v>0</v>
      </c>
      <c r="AR16" s="22">
        <v>0</v>
      </c>
      <c r="AS16" s="22">
        <v>0</v>
      </c>
      <c r="AT16" s="22">
        <v>78151331</v>
      </c>
      <c r="AU16" s="22">
        <v>7003613</v>
      </c>
    </row>
    <row r="17" spans="1:4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65382000</v>
      </c>
      <c r="F17" s="22">
        <v>0</v>
      </c>
      <c r="G17" s="22">
        <v>122000</v>
      </c>
      <c r="H17" s="22">
        <v>0</v>
      </c>
      <c r="I17" s="22">
        <v>0</v>
      </c>
      <c r="J17" s="22">
        <v>352000</v>
      </c>
      <c r="K17" s="22">
        <v>0</v>
      </c>
      <c r="L17" s="22">
        <v>195257000</v>
      </c>
      <c r="M17" s="22">
        <v>0</v>
      </c>
      <c r="N17" s="22">
        <v>6560000</v>
      </c>
      <c r="O17" s="22">
        <v>0</v>
      </c>
      <c r="P17" s="22">
        <v>0</v>
      </c>
      <c r="Q17" s="22">
        <v>8103000</v>
      </c>
      <c r="R17" s="22">
        <v>1361000</v>
      </c>
      <c r="S17" s="22">
        <v>245000</v>
      </c>
      <c r="T17" s="22">
        <v>0</v>
      </c>
      <c r="U17" s="22">
        <v>690000</v>
      </c>
      <c r="V17" s="22">
        <v>163000</v>
      </c>
      <c r="W17" s="22">
        <v>4228000</v>
      </c>
      <c r="X17" s="22">
        <v>5554000</v>
      </c>
      <c r="Y17" s="22">
        <v>36266000</v>
      </c>
      <c r="Z17" s="22">
        <v>0</v>
      </c>
      <c r="AA17" s="22">
        <v>0</v>
      </c>
      <c r="AB17" s="22">
        <v>1609000</v>
      </c>
      <c r="AC17" s="22">
        <v>12093000</v>
      </c>
      <c r="AD17" s="22">
        <v>337985000</v>
      </c>
      <c r="AE17" s="22">
        <v>129487000</v>
      </c>
      <c r="AF17" s="22">
        <v>46097000</v>
      </c>
      <c r="AG17" s="22">
        <v>0</v>
      </c>
      <c r="AH17" s="22">
        <v>29336000</v>
      </c>
      <c r="AI17" s="22">
        <v>333000</v>
      </c>
      <c r="AJ17" s="22">
        <v>0</v>
      </c>
      <c r="AK17" s="22">
        <v>0</v>
      </c>
      <c r="AL17" s="22">
        <v>3941000</v>
      </c>
      <c r="AM17" s="22">
        <v>130000</v>
      </c>
      <c r="AN17" s="22">
        <v>0</v>
      </c>
      <c r="AO17" s="22">
        <v>10547000</v>
      </c>
      <c r="AP17" s="22">
        <v>68435000</v>
      </c>
      <c r="AQ17" s="22">
        <v>16852000</v>
      </c>
      <c r="AR17" s="22">
        <v>28416000</v>
      </c>
      <c r="AS17" s="22">
        <v>12663000</v>
      </c>
      <c r="AT17" s="22">
        <v>346237000</v>
      </c>
      <c r="AU17" s="22">
        <v>-8252000</v>
      </c>
    </row>
    <row r="18" spans="1:4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127077743</v>
      </c>
      <c r="F18" s="22">
        <v>0</v>
      </c>
      <c r="G18" s="22">
        <v>391190</v>
      </c>
      <c r="H18" s="22">
        <v>0</v>
      </c>
      <c r="I18" s="22">
        <v>0</v>
      </c>
      <c r="J18" s="22">
        <v>-767590</v>
      </c>
      <c r="K18" s="22">
        <v>7824346</v>
      </c>
      <c r="L18" s="22">
        <v>157198670</v>
      </c>
      <c r="M18" s="22">
        <v>1573337</v>
      </c>
      <c r="N18" s="22">
        <v>3249243</v>
      </c>
      <c r="O18" s="22">
        <v>4363781</v>
      </c>
      <c r="P18" s="22">
        <v>9224667</v>
      </c>
      <c r="Q18" s="22">
        <v>3177032</v>
      </c>
      <c r="R18" s="22">
        <v>3596838</v>
      </c>
      <c r="S18" s="22">
        <v>53653</v>
      </c>
      <c r="T18" s="22">
        <v>1916</v>
      </c>
      <c r="U18" s="22">
        <v>7325090</v>
      </c>
      <c r="V18" s="22">
        <v>0</v>
      </c>
      <c r="W18" s="22">
        <v>4295190</v>
      </c>
      <c r="X18" s="22">
        <v>0</v>
      </c>
      <c r="Y18" s="22">
        <v>38590457</v>
      </c>
      <c r="Z18" s="22">
        <v>460733</v>
      </c>
      <c r="AA18" s="22">
        <v>244434</v>
      </c>
      <c r="AB18" s="22">
        <v>6994562</v>
      </c>
      <c r="AC18" s="22">
        <v>6211176</v>
      </c>
      <c r="AD18" s="22">
        <v>381086468</v>
      </c>
      <c r="AE18" s="22">
        <v>144014082</v>
      </c>
      <c r="AF18" s="22">
        <v>42380611</v>
      </c>
      <c r="AG18" s="22">
        <v>23533555</v>
      </c>
      <c r="AH18" s="22">
        <v>49493860</v>
      </c>
      <c r="AI18" s="22">
        <v>0</v>
      </c>
      <c r="AJ18" s="22">
        <v>0</v>
      </c>
      <c r="AK18" s="22">
        <v>14265287</v>
      </c>
      <c r="AL18" s="22">
        <v>0</v>
      </c>
      <c r="AM18" s="22">
        <v>295734</v>
      </c>
      <c r="AN18" s="22">
        <v>0</v>
      </c>
      <c r="AO18" s="22">
        <v>9211938</v>
      </c>
      <c r="AP18" s="22">
        <v>66685545</v>
      </c>
      <c r="AQ18" s="22">
        <v>0</v>
      </c>
      <c r="AR18" s="22">
        <v>0</v>
      </c>
      <c r="AS18" s="22">
        <v>508648</v>
      </c>
      <c r="AT18" s="22">
        <v>350389260</v>
      </c>
      <c r="AU18" s="22">
        <v>30697208</v>
      </c>
    </row>
    <row r="19" spans="1:4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35563870</v>
      </c>
      <c r="F19" s="22">
        <v>0</v>
      </c>
      <c r="G19" s="22">
        <v>0</v>
      </c>
      <c r="H19" s="22">
        <v>0</v>
      </c>
      <c r="I19" s="22">
        <v>0</v>
      </c>
      <c r="J19" s="22">
        <v>59880</v>
      </c>
      <c r="K19" s="22">
        <v>0</v>
      </c>
      <c r="L19" s="22">
        <v>30589710</v>
      </c>
      <c r="M19" s="22">
        <v>739620</v>
      </c>
      <c r="N19" s="22">
        <v>1956600</v>
      </c>
      <c r="O19" s="22">
        <v>5077220</v>
      </c>
      <c r="P19" s="22">
        <v>4596970</v>
      </c>
      <c r="Q19" s="22">
        <v>388440</v>
      </c>
      <c r="R19" s="22">
        <v>1119840</v>
      </c>
      <c r="S19" s="22">
        <v>28600</v>
      </c>
      <c r="T19" s="22">
        <v>17180</v>
      </c>
      <c r="U19" s="22">
        <v>16431680</v>
      </c>
      <c r="V19" s="22">
        <v>0</v>
      </c>
      <c r="W19" s="22">
        <v>79050</v>
      </c>
      <c r="X19" s="22">
        <v>0</v>
      </c>
      <c r="Y19" s="22">
        <v>9742280</v>
      </c>
      <c r="Z19" s="22">
        <v>1166090</v>
      </c>
      <c r="AA19" s="22">
        <v>0</v>
      </c>
      <c r="AB19" s="22">
        <v>6049610</v>
      </c>
      <c r="AC19" s="22">
        <v>0</v>
      </c>
      <c r="AD19" s="22">
        <v>113606640</v>
      </c>
      <c r="AE19" s="22">
        <v>33867340</v>
      </c>
      <c r="AF19" s="22">
        <v>22197180</v>
      </c>
      <c r="AG19" s="22">
        <v>0</v>
      </c>
      <c r="AH19" s="22">
        <v>12141960</v>
      </c>
      <c r="AI19" s="22">
        <v>0</v>
      </c>
      <c r="AJ19" s="22">
        <v>0</v>
      </c>
      <c r="AK19" s="22">
        <v>0</v>
      </c>
      <c r="AL19" s="22">
        <v>250200</v>
      </c>
      <c r="AM19" s="22">
        <v>300330</v>
      </c>
      <c r="AN19" s="22">
        <v>0</v>
      </c>
      <c r="AO19" s="22">
        <v>634090</v>
      </c>
      <c r="AP19" s="22">
        <v>14415670</v>
      </c>
      <c r="AQ19" s="22">
        <v>0</v>
      </c>
      <c r="AR19" s="22">
        <v>0</v>
      </c>
      <c r="AS19" s="22">
        <v>0</v>
      </c>
      <c r="AT19" s="22">
        <v>83806770</v>
      </c>
      <c r="AU19" s="22">
        <v>29799870</v>
      </c>
    </row>
    <row r="20" spans="1:47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97418522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58054680</v>
      </c>
      <c r="M20" s="22">
        <v>0</v>
      </c>
      <c r="N20" s="22">
        <v>3730810</v>
      </c>
      <c r="O20" s="22">
        <v>5428199</v>
      </c>
      <c r="P20" s="22">
        <v>2649697</v>
      </c>
      <c r="Q20" s="22">
        <v>2822237</v>
      </c>
      <c r="R20" s="22">
        <v>0</v>
      </c>
      <c r="S20" s="22">
        <v>0</v>
      </c>
      <c r="T20" s="22">
        <v>0</v>
      </c>
      <c r="U20" s="22">
        <v>13272941</v>
      </c>
      <c r="V20" s="22">
        <v>341024</v>
      </c>
      <c r="W20" s="22">
        <v>3973141</v>
      </c>
      <c r="X20" s="22">
        <v>4399433</v>
      </c>
      <c r="Y20" s="22">
        <v>23188516</v>
      </c>
      <c r="Z20" s="22">
        <v>0</v>
      </c>
      <c r="AA20" s="22">
        <v>0</v>
      </c>
      <c r="AB20" s="22">
        <v>3860052</v>
      </c>
      <c r="AC20" s="22">
        <v>4051068</v>
      </c>
      <c r="AD20" s="22">
        <v>223190320</v>
      </c>
      <c r="AE20" s="22">
        <v>80435770</v>
      </c>
      <c r="AF20" s="22">
        <v>31634370</v>
      </c>
      <c r="AG20" s="22">
        <v>21215800</v>
      </c>
      <c r="AH20" s="22">
        <v>14512010</v>
      </c>
      <c r="AI20" s="22">
        <v>0</v>
      </c>
      <c r="AJ20" s="22">
        <v>0</v>
      </c>
      <c r="AK20" s="22">
        <v>0</v>
      </c>
      <c r="AL20" s="22">
        <v>2156285</v>
      </c>
      <c r="AM20" s="22">
        <v>314220</v>
      </c>
      <c r="AN20" s="22">
        <v>0</v>
      </c>
      <c r="AO20" s="22">
        <v>1857900</v>
      </c>
      <c r="AP20" s="22">
        <v>24333690</v>
      </c>
      <c r="AQ20" s="22">
        <v>3101080</v>
      </c>
      <c r="AR20" s="22">
        <v>0</v>
      </c>
      <c r="AS20" s="22">
        <v>431570</v>
      </c>
      <c r="AT20" s="22">
        <v>179992695</v>
      </c>
      <c r="AU20" s="22">
        <v>43197625</v>
      </c>
    </row>
    <row r="21" spans="1:47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15274453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9801677</v>
      </c>
      <c r="M21" s="22">
        <v>233869</v>
      </c>
      <c r="N21" s="22">
        <v>323925</v>
      </c>
      <c r="O21" s="22">
        <v>462513</v>
      </c>
      <c r="P21" s="22">
        <v>2510543</v>
      </c>
      <c r="Q21" s="22">
        <v>265147</v>
      </c>
      <c r="R21" s="22">
        <v>604142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5327573</v>
      </c>
      <c r="Z21" s="22">
        <v>408744</v>
      </c>
      <c r="AA21" s="22">
        <v>0</v>
      </c>
      <c r="AB21" s="22">
        <v>3000</v>
      </c>
      <c r="AC21" s="22">
        <v>664325</v>
      </c>
      <c r="AD21" s="22">
        <v>35879911</v>
      </c>
      <c r="AE21" s="22">
        <v>11940724</v>
      </c>
      <c r="AF21" s="22">
        <v>3555247</v>
      </c>
      <c r="AG21" s="22">
        <v>2856096</v>
      </c>
      <c r="AH21" s="22">
        <v>3788762</v>
      </c>
      <c r="AI21" s="22">
        <v>160720</v>
      </c>
      <c r="AJ21" s="22">
        <v>68512</v>
      </c>
      <c r="AK21" s="22">
        <v>202985</v>
      </c>
      <c r="AL21" s="22">
        <v>345186</v>
      </c>
      <c r="AM21" s="22">
        <v>64828</v>
      </c>
      <c r="AN21" s="22">
        <v>0</v>
      </c>
      <c r="AO21" s="22">
        <v>993718</v>
      </c>
      <c r="AP21" s="22">
        <v>5383474</v>
      </c>
      <c r="AQ21" s="22">
        <v>-124669</v>
      </c>
      <c r="AR21" s="22">
        <v>0</v>
      </c>
      <c r="AS21" s="22">
        <v>64</v>
      </c>
      <c r="AT21" s="22">
        <v>29235647</v>
      </c>
      <c r="AU21" s="22">
        <v>6644264</v>
      </c>
    </row>
    <row r="22" spans="1:47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7231391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4084060</v>
      </c>
      <c r="M22" s="22">
        <v>83451</v>
      </c>
      <c r="N22" s="22">
        <v>165743</v>
      </c>
      <c r="O22" s="22">
        <v>0</v>
      </c>
      <c r="P22" s="22">
        <v>1069358</v>
      </c>
      <c r="Q22" s="22">
        <v>69642</v>
      </c>
      <c r="R22" s="22">
        <v>269846</v>
      </c>
      <c r="S22" s="22">
        <v>0</v>
      </c>
      <c r="T22" s="22">
        <v>200148</v>
      </c>
      <c r="U22" s="22">
        <v>0</v>
      </c>
      <c r="V22" s="22">
        <v>0</v>
      </c>
      <c r="W22" s="22">
        <v>0</v>
      </c>
      <c r="X22" s="22">
        <v>612491</v>
      </c>
      <c r="Y22" s="22">
        <v>2433274</v>
      </c>
      <c r="Z22" s="22">
        <v>386313</v>
      </c>
      <c r="AA22" s="22">
        <v>0</v>
      </c>
      <c r="AB22" s="22">
        <v>0</v>
      </c>
      <c r="AC22" s="22">
        <v>44200</v>
      </c>
      <c r="AD22" s="22">
        <v>16649917</v>
      </c>
      <c r="AE22" s="22">
        <v>6689872</v>
      </c>
      <c r="AF22" s="22">
        <v>3099616</v>
      </c>
      <c r="AG22" s="22">
        <v>0</v>
      </c>
      <c r="AH22" s="22">
        <v>2120082</v>
      </c>
      <c r="AI22" s="22">
        <v>0</v>
      </c>
      <c r="AJ22" s="22">
        <v>0</v>
      </c>
      <c r="AK22" s="22">
        <v>0</v>
      </c>
      <c r="AL22" s="22">
        <v>242238</v>
      </c>
      <c r="AM22" s="22">
        <v>15309</v>
      </c>
      <c r="AN22" s="22">
        <v>0</v>
      </c>
      <c r="AO22" s="22">
        <v>178619</v>
      </c>
      <c r="AP22" s="22">
        <v>3936027</v>
      </c>
      <c r="AQ22" s="22">
        <v>196390</v>
      </c>
      <c r="AR22" s="22">
        <v>0</v>
      </c>
      <c r="AS22" s="22">
        <v>67578</v>
      </c>
      <c r="AT22" s="22">
        <v>16545731</v>
      </c>
      <c r="AU22" s="22">
        <v>104186</v>
      </c>
    </row>
    <row r="23" spans="1:47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6629822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82041</v>
      </c>
      <c r="L23" s="22">
        <v>5773875</v>
      </c>
      <c r="M23" s="22">
        <v>85500</v>
      </c>
      <c r="N23" s="22">
        <v>130858</v>
      </c>
      <c r="O23" s="22">
        <v>71633</v>
      </c>
      <c r="P23" s="22">
        <v>447453</v>
      </c>
      <c r="Q23" s="22">
        <v>126768</v>
      </c>
      <c r="R23" s="22">
        <v>1082828</v>
      </c>
      <c r="S23" s="22">
        <v>0</v>
      </c>
      <c r="T23" s="22">
        <v>0</v>
      </c>
      <c r="U23" s="22">
        <v>0</v>
      </c>
      <c r="V23" s="22">
        <v>362166</v>
      </c>
      <c r="W23" s="22">
        <v>162858</v>
      </c>
      <c r="X23" s="22">
        <v>1409404</v>
      </c>
      <c r="Y23" s="22">
        <v>918697</v>
      </c>
      <c r="Z23" s="22">
        <v>0</v>
      </c>
      <c r="AA23" s="22">
        <v>0</v>
      </c>
      <c r="AB23" s="22">
        <v>0</v>
      </c>
      <c r="AC23" s="22">
        <v>343388</v>
      </c>
      <c r="AD23" s="22">
        <v>17627291</v>
      </c>
      <c r="AE23" s="22">
        <v>7955446</v>
      </c>
      <c r="AF23" s="22">
        <v>3276053</v>
      </c>
      <c r="AG23" s="22">
        <v>0</v>
      </c>
      <c r="AH23" s="22">
        <v>3013797</v>
      </c>
      <c r="AI23" s="22">
        <v>714</v>
      </c>
      <c r="AJ23" s="22">
        <v>0</v>
      </c>
      <c r="AK23" s="22">
        <v>85768</v>
      </c>
      <c r="AL23" s="22">
        <v>51963</v>
      </c>
      <c r="AM23" s="22">
        <v>28262</v>
      </c>
      <c r="AN23" s="22">
        <v>0</v>
      </c>
      <c r="AO23" s="22">
        <v>165777</v>
      </c>
      <c r="AP23" s="22">
        <v>2504651</v>
      </c>
      <c r="AQ23" s="22">
        <v>0</v>
      </c>
      <c r="AR23" s="22">
        <v>0</v>
      </c>
      <c r="AS23" s="22">
        <v>0</v>
      </c>
      <c r="AT23" s="22">
        <v>17082431</v>
      </c>
      <c r="AU23" s="22">
        <v>544860</v>
      </c>
    </row>
    <row r="24" spans="1:47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23682474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4718685</v>
      </c>
      <c r="M24" s="22">
        <v>1089854</v>
      </c>
      <c r="N24" s="22">
        <v>421936</v>
      </c>
      <c r="O24" s="22">
        <v>0</v>
      </c>
      <c r="P24" s="22">
        <v>0</v>
      </c>
      <c r="Q24" s="22">
        <v>450340</v>
      </c>
      <c r="R24" s="22">
        <v>127969</v>
      </c>
      <c r="S24" s="22">
        <v>0</v>
      </c>
      <c r="T24" s="22">
        <v>0</v>
      </c>
      <c r="U24" s="22">
        <v>0</v>
      </c>
      <c r="V24" s="22">
        <v>0</v>
      </c>
      <c r="W24" s="22">
        <v>292003</v>
      </c>
      <c r="X24" s="22">
        <v>0</v>
      </c>
      <c r="Y24" s="22">
        <v>9899030</v>
      </c>
      <c r="Z24" s="22">
        <v>0</v>
      </c>
      <c r="AA24" s="22">
        <v>0</v>
      </c>
      <c r="AB24" s="22">
        <v>0</v>
      </c>
      <c r="AC24" s="22">
        <v>318155</v>
      </c>
      <c r="AD24" s="22">
        <v>41000446</v>
      </c>
      <c r="AE24" s="22">
        <v>9254592</v>
      </c>
      <c r="AF24" s="22">
        <v>7098512</v>
      </c>
      <c r="AG24" s="22">
        <v>0</v>
      </c>
      <c r="AH24" s="22">
        <v>6168312</v>
      </c>
      <c r="AI24" s="22">
        <v>951765</v>
      </c>
      <c r="AJ24" s="22">
        <v>1336500</v>
      </c>
      <c r="AK24" s="22">
        <v>2063040</v>
      </c>
      <c r="AL24" s="22">
        <v>0</v>
      </c>
      <c r="AM24" s="22">
        <v>24104</v>
      </c>
      <c r="AN24" s="22">
        <v>0</v>
      </c>
      <c r="AO24" s="22">
        <v>510030</v>
      </c>
      <c r="AP24" s="22">
        <v>9385215</v>
      </c>
      <c r="AQ24" s="22">
        <v>0</v>
      </c>
      <c r="AR24" s="22">
        <v>0</v>
      </c>
      <c r="AS24" s="22">
        <v>0</v>
      </c>
      <c r="AT24" s="22">
        <v>36792070</v>
      </c>
      <c r="AU24" s="22">
        <v>4208376</v>
      </c>
    </row>
    <row r="25" spans="1:47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221346772</v>
      </c>
      <c r="F25" s="22">
        <v>0</v>
      </c>
      <c r="G25" s="22">
        <v>0</v>
      </c>
      <c r="H25" s="22">
        <v>0</v>
      </c>
      <c r="I25" s="22">
        <v>0</v>
      </c>
      <c r="J25" s="22">
        <v>12084</v>
      </c>
      <c r="K25" s="22">
        <v>0</v>
      </c>
      <c r="L25" s="22">
        <v>82334339</v>
      </c>
      <c r="M25" s="22">
        <v>1517382</v>
      </c>
      <c r="N25" s="22">
        <v>3955471</v>
      </c>
      <c r="O25" s="22">
        <v>5483267</v>
      </c>
      <c r="P25" s="22">
        <v>3774084</v>
      </c>
      <c r="Q25" s="22">
        <v>8385007</v>
      </c>
      <c r="R25" s="22">
        <v>3556507</v>
      </c>
      <c r="S25" s="22">
        <v>0</v>
      </c>
      <c r="T25" s="22">
        <v>0</v>
      </c>
      <c r="U25" s="22">
        <v>18167125</v>
      </c>
      <c r="V25" s="22">
        <v>0</v>
      </c>
      <c r="W25" s="22">
        <v>5422257</v>
      </c>
      <c r="X25" s="22">
        <v>0</v>
      </c>
      <c r="Y25" s="22">
        <v>28904110</v>
      </c>
      <c r="Z25" s="22">
        <v>800290</v>
      </c>
      <c r="AA25" s="22">
        <v>0</v>
      </c>
      <c r="AB25" s="22">
        <v>-87969</v>
      </c>
      <c r="AC25" s="22">
        <v>17743482</v>
      </c>
      <c r="AD25" s="22">
        <v>401314208</v>
      </c>
      <c r="AE25" s="22">
        <v>170037887</v>
      </c>
      <c r="AF25" s="22">
        <v>47250660</v>
      </c>
      <c r="AG25" s="22">
        <v>11219980</v>
      </c>
      <c r="AH25" s="22">
        <v>44975963</v>
      </c>
      <c r="AI25" s="22">
        <v>0</v>
      </c>
      <c r="AJ25" s="22">
        <v>2279274</v>
      </c>
      <c r="AK25" s="22">
        <v>0</v>
      </c>
      <c r="AL25" s="22">
        <v>0</v>
      </c>
      <c r="AM25" s="22">
        <v>350036</v>
      </c>
      <c r="AN25" s="22">
        <v>0</v>
      </c>
      <c r="AO25" s="22">
        <v>6541051</v>
      </c>
      <c r="AP25" s="22">
        <v>57291551</v>
      </c>
      <c r="AQ25" s="22">
        <v>-1110291</v>
      </c>
      <c r="AR25" s="22">
        <v>0</v>
      </c>
      <c r="AS25" s="22">
        <v>3019395</v>
      </c>
      <c r="AT25" s="22">
        <v>341855506</v>
      </c>
      <c r="AU25" s="22">
        <v>59458702</v>
      </c>
    </row>
    <row r="26" spans="1:47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728928410</v>
      </c>
      <c r="F26" s="22">
        <v>0</v>
      </c>
      <c r="G26" s="22">
        <v>0</v>
      </c>
      <c r="H26" s="22">
        <v>0</v>
      </c>
      <c r="I26" s="22">
        <v>1140875</v>
      </c>
      <c r="J26" s="22">
        <v>330111</v>
      </c>
      <c r="K26" s="22">
        <v>3459778</v>
      </c>
      <c r="L26" s="22">
        <v>80725961</v>
      </c>
      <c r="M26" s="22">
        <v>2800444</v>
      </c>
      <c r="N26" s="22">
        <v>2972370</v>
      </c>
      <c r="O26" s="22">
        <v>4963888</v>
      </c>
      <c r="P26" s="22">
        <v>7802627</v>
      </c>
      <c r="Q26" s="22">
        <v>18464996</v>
      </c>
      <c r="R26" s="22">
        <v>19491253</v>
      </c>
      <c r="S26" s="22">
        <v>0</v>
      </c>
      <c r="T26" s="22">
        <v>0</v>
      </c>
      <c r="U26" s="22">
        <v>5698606</v>
      </c>
      <c r="V26" s="22">
        <v>0</v>
      </c>
      <c r="W26" s="22">
        <v>82106</v>
      </c>
      <c r="X26" s="22">
        <v>0</v>
      </c>
      <c r="Y26" s="22">
        <v>111946390</v>
      </c>
      <c r="Z26" s="22">
        <v>0</v>
      </c>
      <c r="AA26" s="22">
        <v>0</v>
      </c>
      <c r="AB26" s="22">
        <v>-2138881</v>
      </c>
      <c r="AC26" s="22">
        <v>5783256</v>
      </c>
      <c r="AD26" s="22">
        <v>992452190</v>
      </c>
      <c r="AE26" s="22">
        <v>272410877</v>
      </c>
      <c r="AF26" s="22">
        <v>128894539</v>
      </c>
      <c r="AG26" s="22">
        <v>24111442</v>
      </c>
      <c r="AH26" s="22">
        <v>42720321</v>
      </c>
      <c r="AI26" s="22">
        <v>22393685</v>
      </c>
      <c r="AJ26" s="22">
        <v>0</v>
      </c>
      <c r="AK26" s="22">
        <v>143000</v>
      </c>
      <c r="AL26" s="22">
        <v>17155982</v>
      </c>
      <c r="AM26" s="22">
        <v>468512</v>
      </c>
      <c r="AN26" s="22">
        <v>0</v>
      </c>
      <c r="AO26" s="22">
        <v>16995368</v>
      </c>
      <c r="AP26" s="22">
        <v>115863731</v>
      </c>
      <c r="AQ26" s="22">
        <v>2214400</v>
      </c>
      <c r="AR26" s="22">
        <v>0</v>
      </c>
      <c r="AS26" s="22">
        <v>46056080</v>
      </c>
      <c r="AT26" s="22">
        <v>689427937</v>
      </c>
      <c r="AU26" s="22">
        <v>303024253</v>
      </c>
    </row>
    <row r="27" spans="1:47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1059029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171456</v>
      </c>
      <c r="M27" s="22">
        <v>4985</v>
      </c>
      <c r="N27" s="22">
        <v>0</v>
      </c>
      <c r="O27" s="22">
        <v>0</v>
      </c>
      <c r="P27" s="22">
        <v>0</v>
      </c>
      <c r="Q27" s="22">
        <v>33483</v>
      </c>
      <c r="R27" s="22">
        <v>44344</v>
      </c>
      <c r="S27" s="22">
        <v>0</v>
      </c>
      <c r="T27" s="22">
        <v>21300</v>
      </c>
      <c r="U27" s="22">
        <v>0</v>
      </c>
      <c r="V27" s="22">
        <v>0</v>
      </c>
      <c r="W27" s="22">
        <v>0</v>
      </c>
      <c r="X27" s="22">
        <v>0</v>
      </c>
      <c r="Y27" s="22">
        <v>1165196</v>
      </c>
      <c r="Z27" s="22">
        <v>46551</v>
      </c>
      <c r="AA27" s="22">
        <v>147209</v>
      </c>
      <c r="AB27" s="22">
        <v>0</v>
      </c>
      <c r="AC27" s="22">
        <v>97885</v>
      </c>
      <c r="AD27" s="22">
        <v>2791438</v>
      </c>
      <c r="AE27" s="22">
        <v>584352</v>
      </c>
      <c r="AF27" s="22">
        <v>492552</v>
      </c>
      <c r="AG27" s="22">
        <v>0</v>
      </c>
      <c r="AH27" s="22">
        <v>360638</v>
      </c>
      <c r="AI27" s="22">
        <v>0</v>
      </c>
      <c r="AJ27" s="22">
        <v>0</v>
      </c>
      <c r="AK27" s="22">
        <v>0</v>
      </c>
      <c r="AL27" s="22">
        <v>428798</v>
      </c>
      <c r="AM27" s="22">
        <v>0</v>
      </c>
      <c r="AN27" s="22">
        <v>12834</v>
      </c>
      <c r="AO27" s="22">
        <v>0</v>
      </c>
      <c r="AP27" s="22">
        <v>310454</v>
      </c>
      <c r="AQ27" s="22">
        <v>0</v>
      </c>
      <c r="AR27" s="22">
        <v>0</v>
      </c>
      <c r="AS27" s="22">
        <v>47615</v>
      </c>
      <c r="AT27" s="22">
        <v>2237243</v>
      </c>
      <c r="AU27" s="22">
        <v>554195</v>
      </c>
    </row>
    <row r="28" spans="1:47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18029102</v>
      </c>
      <c r="F28" s="22">
        <v>0</v>
      </c>
      <c r="G28" s="22">
        <v>0</v>
      </c>
      <c r="H28" s="22">
        <v>0</v>
      </c>
      <c r="I28" s="22">
        <v>0</v>
      </c>
      <c r="J28" s="22">
        <v>22504</v>
      </c>
      <c r="K28" s="22">
        <v>0</v>
      </c>
      <c r="L28" s="22">
        <v>2246191</v>
      </c>
      <c r="M28" s="22">
        <v>240492</v>
      </c>
      <c r="N28" s="22">
        <v>297114</v>
      </c>
      <c r="O28" s="22">
        <v>12952</v>
      </c>
      <c r="P28" s="22">
        <v>0</v>
      </c>
      <c r="Q28" s="22">
        <v>383974</v>
      </c>
      <c r="R28" s="22">
        <v>441076</v>
      </c>
      <c r="S28" s="22">
        <v>34922</v>
      </c>
      <c r="T28" s="22">
        <v>11561</v>
      </c>
      <c r="U28" s="22">
        <v>0</v>
      </c>
      <c r="V28" s="22">
        <v>0</v>
      </c>
      <c r="W28" s="22">
        <v>0</v>
      </c>
      <c r="X28" s="22">
        <v>2727634</v>
      </c>
      <c r="Y28" s="22">
        <v>3243828</v>
      </c>
      <c r="Z28" s="22">
        <v>288451</v>
      </c>
      <c r="AA28" s="22">
        <v>32105</v>
      </c>
      <c r="AB28" s="22">
        <v>0</v>
      </c>
      <c r="AC28" s="22">
        <v>159267</v>
      </c>
      <c r="AD28" s="22">
        <v>28171173</v>
      </c>
      <c r="AE28" s="22">
        <v>8895457</v>
      </c>
      <c r="AF28" s="22">
        <v>6604118</v>
      </c>
      <c r="AG28" s="22">
        <v>0</v>
      </c>
      <c r="AH28" s="22">
        <v>5471138</v>
      </c>
      <c r="AI28" s="22">
        <v>0</v>
      </c>
      <c r="AJ28" s="22">
        <v>650630</v>
      </c>
      <c r="AK28" s="22">
        <v>339305</v>
      </c>
      <c r="AL28" s="22">
        <v>9747</v>
      </c>
      <c r="AM28" s="22">
        <v>20353</v>
      </c>
      <c r="AN28" s="22">
        <v>145339</v>
      </c>
      <c r="AO28" s="22">
        <v>0</v>
      </c>
      <c r="AP28" s="22">
        <v>5289863</v>
      </c>
      <c r="AQ28" s="22">
        <v>0</v>
      </c>
      <c r="AR28" s="22">
        <v>0</v>
      </c>
      <c r="AS28" s="22">
        <v>124218</v>
      </c>
      <c r="AT28" s="22">
        <v>27550168</v>
      </c>
      <c r="AU28" s="22">
        <v>621005</v>
      </c>
    </row>
    <row r="29" spans="1:47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8424451</v>
      </c>
      <c r="F29" s="22">
        <v>0</v>
      </c>
      <c r="G29" s="22">
        <v>0</v>
      </c>
      <c r="H29" s="22">
        <v>147668</v>
      </c>
      <c r="I29" s="22">
        <v>0</v>
      </c>
      <c r="J29" s="22">
        <v>21885</v>
      </c>
      <c r="K29" s="22">
        <v>153338</v>
      </c>
      <c r="L29" s="22">
        <v>568549</v>
      </c>
      <c r="M29" s="22">
        <v>161833</v>
      </c>
      <c r="N29" s="22">
        <v>13200</v>
      </c>
      <c r="O29" s="22">
        <v>3003</v>
      </c>
      <c r="P29" s="22">
        <v>0</v>
      </c>
      <c r="Q29" s="22">
        <v>212021</v>
      </c>
      <c r="R29" s="22">
        <v>811657</v>
      </c>
      <c r="S29" s="22">
        <v>0</v>
      </c>
      <c r="T29" s="22">
        <v>31200</v>
      </c>
      <c r="U29" s="22">
        <v>58461</v>
      </c>
      <c r="V29" s="22">
        <v>0</v>
      </c>
      <c r="W29" s="22">
        <v>18388</v>
      </c>
      <c r="X29" s="22">
        <v>0</v>
      </c>
      <c r="Y29" s="22">
        <v>1048014</v>
      </c>
      <c r="Z29" s="22">
        <v>27066</v>
      </c>
      <c r="AA29" s="22">
        <v>0</v>
      </c>
      <c r="AB29" s="22">
        <v>1850</v>
      </c>
      <c r="AC29" s="22">
        <v>124359</v>
      </c>
      <c r="AD29" s="22">
        <v>11826943</v>
      </c>
      <c r="AE29" s="22">
        <v>3638168</v>
      </c>
      <c r="AF29" s="22">
        <v>1432326</v>
      </c>
      <c r="AG29" s="22">
        <v>129689</v>
      </c>
      <c r="AH29" s="22">
        <v>2214613</v>
      </c>
      <c r="AI29" s="22">
        <v>98588</v>
      </c>
      <c r="AJ29" s="22">
        <v>774939</v>
      </c>
      <c r="AK29" s="22">
        <v>138887</v>
      </c>
      <c r="AL29" s="22">
        <v>48069</v>
      </c>
      <c r="AM29" s="22">
        <v>501</v>
      </c>
      <c r="AN29" s="22">
        <v>140883</v>
      </c>
      <c r="AO29" s="22">
        <v>0</v>
      </c>
      <c r="AP29" s="22">
        <v>2948056</v>
      </c>
      <c r="AQ29" s="22">
        <v>0</v>
      </c>
      <c r="AR29" s="22">
        <v>0</v>
      </c>
      <c r="AS29" s="22">
        <v>5913</v>
      </c>
      <c r="AT29" s="22">
        <v>11570632</v>
      </c>
      <c r="AU29" s="22">
        <v>256311</v>
      </c>
    </row>
    <row r="30" spans="1:47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13190791</v>
      </c>
      <c r="F30" s="22">
        <v>0</v>
      </c>
      <c r="G30" s="22">
        <v>0</v>
      </c>
      <c r="H30" s="22">
        <v>0</v>
      </c>
      <c r="I30" s="22">
        <v>56574</v>
      </c>
      <c r="J30" s="22">
        <v>0</v>
      </c>
      <c r="K30" s="22">
        <v>0</v>
      </c>
      <c r="L30" s="22">
        <v>554478</v>
      </c>
      <c r="M30" s="22">
        <v>183734</v>
      </c>
      <c r="N30" s="22">
        <v>0</v>
      </c>
      <c r="O30" s="22">
        <v>84395</v>
      </c>
      <c r="P30" s="22">
        <v>0</v>
      </c>
      <c r="Q30" s="22">
        <v>470623</v>
      </c>
      <c r="R30" s="22">
        <v>31835</v>
      </c>
      <c r="S30" s="22">
        <v>0</v>
      </c>
      <c r="T30" s="22">
        <v>0</v>
      </c>
      <c r="U30" s="22">
        <v>0</v>
      </c>
      <c r="V30" s="22">
        <v>0</v>
      </c>
      <c r="W30" s="22">
        <v>313275</v>
      </c>
      <c r="X30" s="22">
        <v>0</v>
      </c>
      <c r="Y30" s="22">
        <v>3045154</v>
      </c>
      <c r="Z30" s="22">
        <v>0</v>
      </c>
      <c r="AA30" s="22">
        <v>0</v>
      </c>
      <c r="AB30" s="22">
        <v>0</v>
      </c>
      <c r="AC30" s="22">
        <v>1155460</v>
      </c>
      <c r="AD30" s="22">
        <v>19086319</v>
      </c>
      <c r="AE30" s="22">
        <v>4838736</v>
      </c>
      <c r="AF30" s="22">
        <v>3980334</v>
      </c>
      <c r="AG30" s="22">
        <v>0</v>
      </c>
      <c r="AH30" s="22">
        <v>1705194</v>
      </c>
      <c r="AI30" s="22">
        <v>760534</v>
      </c>
      <c r="AJ30" s="22">
        <v>1555810</v>
      </c>
      <c r="AK30" s="22">
        <v>0</v>
      </c>
      <c r="AL30" s="22">
        <v>0</v>
      </c>
      <c r="AM30" s="22">
        <v>2101</v>
      </c>
      <c r="AN30" s="22">
        <v>142988</v>
      </c>
      <c r="AO30" s="22">
        <v>0</v>
      </c>
      <c r="AP30" s="22">
        <v>2994264</v>
      </c>
      <c r="AQ30" s="22">
        <v>7117</v>
      </c>
      <c r="AR30" s="22">
        <v>0</v>
      </c>
      <c r="AS30" s="22">
        <v>0</v>
      </c>
      <c r="AT30" s="22">
        <v>15987078</v>
      </c>
      <c r="AU30" s="22">
        <v>3099241</v>
      </c>
    </row>
    <row r="31" spans="1:47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21272565</v>
      </c>
      <c r="F31" s="22">
        <v>0</v>
      </c>
      <c r="G31" s="22">
        <v>0</v>
      </c>
      <c r="H31" s="22">
        <v>0</v>
      </c>
      <c r="I31" s="22">
        <v>475154</v>
      </c>
      <c r="J31" s="22">
        <v>22888</v>
      </c>
      <c r="K31" s="22">
        <v>0</v>
      </c>
      <c r="L31" s="22">
        <v>2590753</v>
      </c>
      <c r="M31" s="22">
        <v>295727</v>
      </c>
      <c r="N31" s="22">
        <v>21356</v>
      </c>
      <c r="O31" s="22">
        <v>0</v>
      </c>
      <c r="P31" s="22">
        <v>0</v>
      </c>
      <c r="Q31" s="22">
        <v>416474</v>
      </c>
      <c r="R31" s="22">
        <v>52627</v>
      </c>
      <c r="S31" s="22">
        <v>0</v>
      </c>
      <c r="T31" s="22">
        <v>94435</v>
      </c>
      <c r="U31" s="22">
        <v>154904</v>
      </c>
      <c r="V31" s="22">
        <v>0</v>
      </c>
      <c r="W31" s="22">
        <v>1678328</v>
      </c>
      <c r="X31" s="22">
        <v>0</v>
      </c>
      <c r="Y31" s="22">
        <v>8678217</v>
      </c>
      <c r="Z31" s="22">
        <v>159866</v>
      </c>
      <c r="AA31" s="22">
        <v>0</v>
      </c>
      <c r="AB31" s="22">
        <v>0</v>
      </c>
      <c r="AC31" s="22">
        <v>26955</v>
      </c>
      <c r="AD31" s="22">
        <v>35940249</v>
      </c>
      <c r="AE31" s="22">
        <v>7320292</v>
      </c>
      <c r="AF31" s="22">
        <v>8877794</v>
      </c>
      <c r="AG31" s="22">
        <v>531554</v>
      </c>
      <c r="AH31" s="22">
        <v>967960</v>
      </c>
      <c r="AI31" s="22">
        <v>0</v>
      </c>
      <c r="AJ31" s="22">
        <v>3093097</v>
      </c>
      <c r="AK31" s="22">
        <v>0</v>
      </c>
      <c r="AL31" s="22">
        <v>0</v>
      </c>
      <c r="AM31" s="22">
        <v>0</v>
      </c>
      <c r="AN31" s="22">
        <v>0</v>
      </c>
      <c r="AO31" s="22">
        <v>172987</v>
      </c>
      <c r="AP31" s="22">
        <v>7733926</v>
      </c>
      <c r="AQ31" s="22">
        <v>0</v>
      </c>
      <c r="AR31" s="22">
        <v>0</v>
      </c>
      <c r="AS31" s="22">
        <v>0</v>
      </c>
      <c r="AT31" s="22">
        <v>28697610</v>
      </c>
      <c r="AU31" s="22">
        <v>7242639</v>
      </c>
    </row>
    <row r="32" spans="1:47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5903681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1456443</v>
      </c>
      <c r="M32" s="22">
        <v>57973</v>
      </c>
      <c r="N32" s="22">
        <v>267664</v>
      </c>
      <c r="O32" s="22">
        <v>0</v>
      </c>
      <c r="P32" s="22">
        <v>0</v>
      </c>
      <c r="Q32" s="22">
        <v>304919</v>
      </c>
      <c r="R32" s="22">
        <v>0</v>
      </c>
      <c r="S32" s="22">
        <v>0</v>
      </c>
      <c r="T32" s="22">
        <v>11670</v>
      </c>
      <c r="U32" s="22">
        <v>0</v>
      </c>
      <c r="V32" s="22">
        <v>0</v>
      </c>
      <c r="W32" s="22">
        <v>0</v>
      </c>
      <c r="X32" s="22">
        <v>1972669</v>
      </c>
      <c r="Y32" s="22">
        <v>1171771</v>
      </c>
      <c r="Z32" s="22">
        <v>0</v>
      </c>
      <c r="AA32" s="22">
        <v>0</v>
      </c>
      <c r="AB32" s="22">
        <v>0</v>
      </c>
      <c r="AC32" s="22">
        <v>432861</v>
      </c>
      <c r="AD32" s="22">
        <v>11579651</v>
      </c>
      <c r="AE32" s="22">
        <v>2503149</v>
      </c>
      <c r="AF32" s="22">
        <v>2713764</v>
      </c>
      <c r="AG32" s="22">
        <v>0</v>
      </c>
      <c r="AH32" s="22">
        <v>839886</v>
      </c>
      <c r="AI32" s="22">
        <v>0</v>
      </c>
      <c r="AJ32" s="22">
        <v>0</v>
      </c>
      <c r="AK32" s="22">
        <v>524000</v>
      </c>
      <c r="AL32" s="22">
        <v>0</v>
      </c>
      <c r="AM32" s="22">
        <v>2702</v>
      </c>
      <c r="AN32" s="22">
        <v>0</v>
      </c>
      <c r="AO32" s="22">
        <v>114911</v>
      </c>
      <c r="AP32" s="22">
        <v>1940208</v>
      </c>
      <c r="AQ32" s="22">
        <v>0</v>
      </c>
      <c r="AR32" s="22">
        <v>0</v>
      </c>
      <c r="AS32" s="22">
        <v>1160129</v>
      </c>
      <c r="AT32" s="22">
        <v>9798749</v>
      </c>
      <c r="AU32" s="22">
        <v>1780902</v>
      </c>
    </row>
    <row r="33" spans="1:47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4793795</v>
      </c>
      <c r="F33" s="22">
        <v>0</v>
      </c>
      <c r="G33" s="22">
        <v>0</v>
      </c>
      <c r="H33" s="22">
        <v>0</v>
      </c>
      <c r="I33" s="22">
        <v>6810</v>
      </c>
      <c r="J33" s="22">
        <v>0</v>
      </c>
      <c r="K33" s="22">
        <v>0</v>
      </c>
      <c r="L33" s="22">
        <v>420398</v>
      </c>
      <c r="M33" s="22">
        <v>57061</v>
      </c>
      <c r="N33" s="22">
        <v>5025</v>
      </c>
      <c r="O33" s="22">
        <v>0</v>
      </c>
      <c r="P33" s="22">
        <v>4233</v>
      </c>
      <c r="Q33" s="22">
        <v>462663</v>
      </c>
      <c r="R33" s="22">
        <v>35956</v>
      </c>
      <c r="S33" s="22">
        <v>0</v>
      </c>
      <c r="T33" s="22">
        <v>0</v>
      </c>
      <c r="U33" s="22">
        <v>0</v>
      </c>
      <c r="V33" s="22">
        <v>0</v>
      </c>
      <c r="W33" s="22">
        <v>6588</v>
      </c>
      <c r="X33" s="22">
        <v>0</v>
      </c>
      <c r="Y33" s="22">
        <v>962237</v>
      </c>
      <c r="Z33" s="22">
        <v>0</v>
      </c>
      <c r="AA33" s="22">
        <v>0</v>
      </c>
      <c r="AB33" s="22">
        <v>0</v>
      </c>
      <c r="AC33" s="22">
        <v>112875</v>
      </c>
      <c r="AD33" s="22">
        <v>6867641</v>
      </c>
      <c r="AE33" s="22">
        <v>2571456</v>
      </c>
      <c r="AF33" s="22">
        <v>1675339</v>
      </c>
      <c r="AG33" s="22">
        <v>0</v>
      </c>
      <c r="AH33" s="22">
        <v>1539502</v>
      </c>
      <c r="AI33" s="22">
        <v>201545</v>
      </c>
      <c r="AJ33" s="22">
        <v>0</v>
      </c>
      <c r="AK33" s="22">
        <v>194095</v>
      </c>
      <c r="AL33" s="22">
        <v>94511</v>
      </c>
      <c r="AM33" s="22">
        <v>16719</v>
      </c>
      <c r="AN33" s="22">
        <v>0</v>
      </c>
      <c r="AO33" s="22">
        <v>0</v>
      </c>
      <c r="AP33" s="22">
        <v>2627425</v>
      </c>
      <c r="AQ33" s="22">
        <v>0</v>
      </c>
      <c r="AR33" s="22">
        <v>0</v>
      </c>
      <c r="AS33" s="22">
        <v>7178</v>
      </c>
      <c r="AT33" s="22">
        <v>8927770</v>
      </c>
      <c r="AU33" s="22">
        <v>-2060129</v>
      </c>
    </row>
    <row r="34" spans="1:47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64528268</v>
      </c>
      <c r="F34" s="22">
        <v>0</v>
      </c>
      <c r="G34" s="22">
        <v>0</v>
      </c>
      <c r="H34" s="22">
        <v>0</v>
      </c>
      <c r="I34" s="22">
        <v>0</v>
      </c>
      <c r="J34" s="22">
        <v>39857</v>
      </c>
      <c r="K34" s="22">
        <v>104840</v>
      </c>
      <c r="L34" s="22">
        <v>4394060</v>
      </c>
      <c r="M34" s="22">
        <v>398298</v>
      </c>
      <c r="N34" s="22">
        <v>648487</v>
      </c>
      <c r="O34" s="22">
        <v>224332</v>
      </c>
      <c r="P34" s="22">
        <v>0</v>
      </c>
      <c r="Q34" s="22">
        <v>1086232</v>
      </c>
      <c r="R34" s="22">
        <v>0</v>
      </c>
      <c r="S34" s="22">
        <v>0</v>
      </c>
      <c r="T34" s="22">
        <v>0</v>
      </c>
      <c r="U34" s="22">
        <v>2828975</v>
      </c>
      <c r="V34" s="22">
        <v>241172</v>
      </c>
      <c r="W34" s="22">
        <v>129030</v>
      </c>
      <c r="X34" s="22">
        <v>871168</v>
      </c>
      <c r="Y34" s="22">
        <v>5426186</v>
      </c>
      <c r="Z34" s="22">
        <v>1846057</v>
      </c>
      <c r="AA34" s="22">
        <v>0</v>
      </c>
      <c r="AB34" s="22">
        <v>23130</v>
      </c>
      <c r="AC34" s="22">
        <v>1147508</v>
      </c>
      <c r="AD34" s="22">
        <v>83937600</v>
      </c>
      <c r="AE34" s="22">
        <v>19699957</v>
      </c>
      <c r="AF34" s="22">
        <v>5172013</v>
      </c>
      <c r="AG34" s="22">
        <v>0</v>
      </c>
      <c r="AH34" s="22">
        <v>11930562</v>
      </c>
      <c r="AI34" s="22">
        <v>53235</v>
      </c>
      <c r="AJ34" s="22">
        <v>6145974</v>
      </c>
      <c r="AK34" s="22">
        <v>1164017</v>
      </c>
      <c r="AL34" s="22">
        <v>0</v>
      </c>
      <c r="AM34" s="22">
        <v>14839</v>
      </c>
      <c r="AN34" s="22">
        <v>0</v>
      </c>
      <c r="AO34" s="22">
        <v>39330</v>
      </c>
      <c r="AP34" s="22">
        <v>17319462</v>
      </c>
      <c r="AQ34" s="22">
        <v>179261</v>
      </c>
      <c r="AR34" s="22">
        <v>0</v>
      </c>
      <c r="AS34" s="22">
        <v>49208</v>
      </c>
      <c r="AT34" s="22">
        <v>61767858</v>
      </c>
      <c r="AU34" s="22">
        <v>22169742</v>
      </c>
    </row>
    <row r="35" spans="1:47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25052727</v>
      </c>
      <c r="F35" s="22">
        <v>0</v>
      </c>
      <c r="G35" s="22">
        <v>0</v>
      </c>
      <c r="H35" s="22">
        <v>150404</v>
      </c>
      <c r="I35" s="22">
        <v>1246422</v>
      </c>
      <c r="J35" s="22">
        <v>0</v>
      </c>
      <c r="K35" s="22">
        <v>108148</v>
      </c>
      <c r="L35" s="22">
        <v>387982</v>
      </c>
      <c r="M35" s="22">
        <v>130505</v>
      </c>
      <c r="N35" s="22">
        <v>3220</v>
      </c>
      <c r="O35" s="22">
        <v>68987</v>
      </c>
      <c r="P35" s="22">
        <v>0</v>
      </c>
      <c r="Q35" s="22">
        <v>979528</v>
      </c>
      <c r="R35" s="22">
        <v>116221</v>
      </c>
      <c r="S35" s="22">
        <v>7975</v>
      </c>
      <c r="T35" s="22">
        <v>0</v>
      </c>
      <c r="U35" s="22">
        <v>7914900</v>
      </c>
      <c r="V35" s="22">
        <v>0</v>
      </c>
      <c r="W35" s="22">
        <v>2141</v>
      </c>
      <c r="X35" s="22">
        <v>0</v>
      </c>
      <c r="Y35" s="22">
        <v>1806698</v>
      </c>
      <c r="Z35" s="22">
        <v>15575</v>
      </c>
      <c r="AA35" s="22">
        <v>0</v>
      </c>
      <c r="AB35" s="22">
        <v>4142</v>
      </c>
      <c r="AC35" s="22">
        <v>65024</v>
      </c>
      <c r="AD35" s="22">
        <v>38060599</v>
      </c>
      <c r="AE35" s="22">
        <v>9619503</v>
      </c>
      <c r="AF35" s="22">
        <v>4798992</v>
      </c>
      <c r="AG35" s="22">
        <v>349938</v>
      </c>
      <c r="AH35" s="22">
        <v>3565699</v>
      </c>
      <c r="AI35" s="22">
        <v>83207</v>
      </c>
      <c r="AJ35" s="22">
        <v>2100406</v>
      </c>
      <c r="AK35" s="22">
        <v>334089</v>
      </c>
      <c r="AL35" s="22">
        <v>418831</v>
      </c>
      <c r="AM35" s="22">
        <v>7576</v>
      </c>
      <c r="AN35" s="22">
        <v>0</v>
      </c>
      <c r="AO35" s="22">
        <v>109264</v>
      </c>
      <c r="AP35" s="22">
        <v>7796403</v>
      </c>
      <c r="AQ35" s="22">
        <v>262677</v>
      </c>
      <c r="AR35" s="22">
        <v>0</v>
      </c>
      <c r="AS35" s="22">
        <v>-403975</v>
      </c>
      <c r="AT35" s="22">
        <v>29042610</v>
      </c>
      <c r="AU35" s="22">
        <v>9017989</v>
      </c>
    </row>
    <row r="36" spans="1:47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15604024</v>
      </c>
      <c r="F36" s="22">
        <v>0</v>
      </c>
      <c r="G36" s="22">
        <v>0</v>
      </c>
      <c r="H36" s="22">
        <v>65407</v>
      </c>
      <c r="I36" s="22">
        <v>0</v>
      </c>
      <c r="J36" s="22">
        <v>0</v>
      </c>
      <c r="K36" s="22">
        <v>0</v>
      </c>
      <c r="L36" s="22">
        <v>3063532</v>
      </c>
      <c r="M36" s="22">
        <v>214516</v>
      </c>
      <c r="N36" s="22">
        <v>27895</v>
      </c>
      <c r="O36" s="22">
        <v>58890</v>
      </c>
      <c r="P36" s="22">
        <v>0</v>
      </c>
      <c r="Q36" s="22">
        <v>237547</v>
      </c>
      <c r="R36" s="22">
        <v>75957</v>
      </c>
      <c r="S36" s="22">
        <v>992</v>
      </c>
      <c r="T36" s="22">
        <v>289349</v>
      </c>
      <c r="U36" s="22">
        <v>24297</v>
      </c>
      <c r="V36" s="22">
        <v>0</v>
      </c>
      <c r="W36" s="22">
        <v>0</v>
      </c>
      <c r="X36" s="22">
        <v>0</v>
      </c>
      <c r="Y36" s="22">
        <v>3372113</v>
      </c>
      <c r="Z36" s="22">
        <v>154113</v>
      </c>
      <c r="AA36" s="22">
        <v>0</v>
      </c>
      <c r="AB36" s="22">
        <v>0</v>
      </c>
      <c r="AC36" s="22">
        <v>410912</v>
      </c>
      <c r="AD36" s="22">
        <v>23599544</v>
      </c>
      <c r="AE36" s="22">
        <v>7309529</v>
      </c>
      <c r="AF36" s="22">
        <v>3464658</v>
      </c>
      <c r="AG36" s="22">
        <v>168405</v>
      </c>
      <c r="AH36" s="22">
        <v>2346929</v>
      </c>
      <c r="AI36" s="22">
        <v>432994</v>
      </c>
      <c r="AJ36" s="22">
        <v>0</v>
      </c>
      <c r="AK36" s="22">
        <v>1759882</v>
      </c>
      <c r="AL36" s="22">
        <v>1543350</v>
      </c>
      <c r="AM36" s="22">
        <v>16528</v>
      </c>
      <c r="AN36" s="22">
        <v>83779</v>
      </c>
      <c r="AO36" s="22">
        <v>180454</v>
      </c>
      <c r="AP36" s="22">
        <v>3800940</v>
      </c>
      <c r="AQ36" s="22">
        <v>0</v>
      </c>
      <c r="AR36" s="22">
        <v>0</v>
      </c>
      <c r="AS36" s="22">
        <v>1254982</v>
      </c>
      <c r="AT36" s="22">
        <v>22362430</v>
      </c>
      <c r="AU36" s="22">
        <v>1237114</v>
      </c>
    </row>
    <row r="37" spans="1:47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5196271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864936</v>
      </c>
      <c r="M37" s="22">
        <v>119169</v>
      </c>
      <c r="N37" s="22">
        <v>0</v>
      </c>
      <c r="O37" s="22">
        <v>0</v>
      </c>
      <c r="P37" s="22">
        <v>0</v>
      </c>
      <c r="Q37" s="22">
        <v>214462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3249438</v>
      </c>
      <c r="Z37" s="22">
        <v>0</v>
      </c>
      <c r="AA37" s="22">
        <v>0</v>
      </c>
      <c r="AB37" s="22">
        <v>0</v>
      </c>
      <c r="AC37" s="22">
        <v>387190</v>
      </c>
      <c r="AD37" s="22">
        <v>10031466</v>
      </c>
      <c r="AE37" s="22">
        <v>3064982</v>
      </c>
      <c r="AF37" s="22">
        <v>0</v>
      </c>
      <c r="AG37" s="22">
        <v>0</v>
      </c>
      <c r="AH37" s="22">
        <v>2859638</v>
      </c>
      <c r="AI37" s="22">
        <v>0</v>
      </c>
      <c r="AJ37" s="22">
        <v>0</v>
      </c>
      <c r="AK37" s="22">
        <v>0</v>
      </c>
      <c r="AL37" s="22">
        <v>589895</v>
      </c>
      <c r="AM37" s="22">
        <v>6896</v>
      </c>
      <c r="AN37" s="22">
        <v>0</v>
      </c>
      <c r="AO37" s="22">
        <v>0</v>
      </c>
      <c r="AP37" s="22">
        <v>2456316</v>
      </c>
      <c r="AQ37" s="22">
        <v>-126973</v>
      </c>
      <c r="AR37" s="22">
        <v>0</v>
      </c>
      <c r="AS37" s="22">
        <v>0</v>
      </c>
      <c r="AT37" s="22">
        <v>8850754</v>
      </c>
      <c r="AU37" s="22">
        <v>1180712</v>
      </c>
    </row>
    <row r="38" spans="1:47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13450595</v>
      </c>
      <c r="F38" s="22">
        <v>0</v>
      </c>
      <c r="G38" s="22">
        <v>0</v>
      </c>
      <c r="H38" s="22">
        <v>0</v>
      </c>
      <c r="I38" s="22">
        <v>41239</v>
      </c>
      <c r="J38" s="22">
        <v>0</v>
      </c>
      <c r="K38" s="22">
        <v>0</v>
      </c>
      <c r="L38" s="22">
        <v>287017</v>
      </c>
      <c r="M38" s="22">
        <v>546155</v>
      </c>
      <c r="N38" s="22">
        <v>23858</v>
      </c>
      <c r="O38" s="22">
        <v>0</v>
      </c>
      <c r="P38" s="22">
        <v>0</v>
      </c>
      <c r="Q38" s="22">
        <v>877472</v>
      </c>
      <c r="R38" s="22">
        <v>59139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2385169</v>
      </c>
      <c r="Z38" s="22">
        <v>0</v>
      </c>
      <c r="AA38" s="22">
        <v>0</v>
      </c>
      <c r="AB38" s="22">
        <v>0</v>
      </c>
      <c r="AC38" s="22">
        <v>78184</v>
      </c>
      <c r="AD38" s="22">
        <v>17748828</v>
      </c>
      <c r="AE38" s="22">
        <v>2371266</v>
      </c>
      <c r="AF38" s="22">
        <v>5179589</v>
      </c>
      <c r="AG38" s="22">
        <v>826637</v>
      </c>
      <c r="AH38" s="22">
        <v>1480249</v>
      </c>
      <c r="AI38" s="22">
        <v>2356391</v>
      </c>
      <c r="AJ38" s="22">
        <v>1423972</v>
      </c>
      <c r="AK38" s="22">
        <v>0</v>
      </c>
      <c r="AL38" s="22">
        <v>0</v>
      </c>
      <c r="AM38" s="22">
        <v>5278</v>
      </c>
      <c r="AN38" s="22">
        <v>0</v>
      </c>
      <c r="AO38" s="22">
        <v>0</v>
      </c>
      <c r="AP38" s="22">
        <v>3171587</v>
      </c>
      <c r="AQ38" s="22">
        <v>5756</v>
      </c>
      <c r="AR38" s="22">
        <v>0</v>
      </c>
      <c r="AS38" s="22">
        <v>0</v>
      </c>
      <c r="AT38" s="22">
        <v>16820725</v>
      </c>
      <c r="AU38" s="22">
        <v>928103</v>
      </c>
    </row>
    <row r="39" spans="1:47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42650511</v>
      </c>
      <c r="F39" s="22">
        <v>0</v>
      </c>
      <c r="G39" s="22">
        <v>0</v>
      </c>
      <c r="H39" s="22">
        <v>0</v>
      </c>
      <c r="I39" s="22">
        <v>3553195</v>
      </c>
      <c r="J39" s="22">
        <v>0</v>
      </c>
      <c r="K39" s="22">
        <v>0</v>
      </c>
      <c r="L39" s="22">
        <v>1644234</v>
      </c>
      <c r="M39" s="22">
        <v>251065</v>
      </c>
      <c r="N39" s="22">
        <v>49145</v>
      </c>
      <c r="O39" s="22">
        <v>363731</v>
      </c>
      <c r="P39" s="22">
        <v>0</v>
      </c>
      <c r="Q39" s="22">
        <v>1204804</v>
      </c>
      <c r="R39" s="22">
        <v>235436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1660107</v>
      </c>
      <c r="Z39" s="22">
        <v>0</v>
      </c>
      <c r="AA39" s="22">
        <v>0</v>
      </c>
      <c r="AB39" s="22">
        <v>13067</v>
      </c>
      <c r="AC39" s="22">
        <v>827786</v>
      </c>
      <c r="AD39" s="22">
        <v>52453081</v>
      </c>
      <c r="AE39" s="22">
        <v>11700932</v>
      </c>
      <c r="AF39" s="22">
        <v>10401161</v>
      </c>
      <c r="AG39" s="22">
        <v>0</v>
      </c>
      <c r="AH39" s="22">
        <v>4023623</v>
      </c>
      <c r="AI39" s="22">
        <v>606969</v>
      </c>
      <c r="AJ39" s="22">
        <v>31677</v>
      </c>
      <c r="AK39" s="22">
        <v>84657</v>
      </c>
      <c r="AL39" s="22">
        <v>3420011</v>
      </c>
      <c r="AM39" s="22">
        <v>2650</v>
      </c>
      <c r="AN39" s="22">
        <v>126561</v>
      </c>
      <c r="AO39" s="22">
        <v>0</v>
      </c>
      <c r="AP39" s="22">
        <v>19316193</v>
      </c>
      <c r="AQ39" s="22">
        <v>1269317</v>
      </c>
      <c r="AR39" s="22">
        <v>0</v>
      </c>
      <c r="AS39" s="22">
        <v>0</v>
      </c>
      <c r="AT39" s="22">
        <v>50983751</v>
      </c>
      <c r="AU39" s="22">
        <v>1469330</v>
      </c>
    </row>
    <row r="40" spans="1:47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22581504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2146244</v>
      </c>
      <c r="M40" s="22">
        <v>374566</v>
      </c>
      <c r="N40" s="22">
        <v>0</v>
      </c>
      <c r="O40" s="22">
        <v>0</v>
      </c>
      <c r="P40" s="22">
        <v>0</v>
      </c>
      <c r="Q40" s="22">
        <v>1888265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162306</v>
      </c>
      <c r="Y40" s="22">
        <v>9255308</v>
      </c>
      <c r="Z40" s="22">
        <v>0</v>
      </c>
      <c r="AA40" s="22">
        <v>0</v>
      </c>
      <c r="AB40" s="22">
        <v>0</v>
      </c>
      <c r="AC40" s="22">
        <v>441859</v>
      </c>
      <c r="AD40" s="22">
        <v>36850052</v>
      </c>
      <c r="AE40" s="22">
        <v>7165150</v>
      </c>
      <c r="AF40" s="22">
        <v>5725733</v>
      </c>
      <c r="AG40" s="22">
        <v>594140</v>
      </c>
      <c r="AH40" s="22">
        <v>4002031</v>
      </c>
      <c r="AI40" s="22">
        <v>0</v>
      </c>
      <c r="AJ40" s="22">
        <v>0</v>
      </c>
      <c r="AK40" s="22">
        <v>0</v>
      </c>
      <c r="AL40" s="22">
        <v>920496</v>
      </c>
      <c r="AM40" s="22">
        <v>0</v>
      </c>
      <c r="AN40" s="22">
        <v>0</v>
      </c>
      <c r="AO40" s="22">
        <v>295578</v>
      </c>
      <c r="AP40" s="22">
        <v>6936993</v>
      </c>
      <c r="AQ40" s="22">
        <v>299031</v>
      </c>
      <c r="AR40" s="22">
        <v>0</v>
      </c>
      <c r="AS40" s="22">
        <v>608929</v>
      </c>
      <c r="AT40" s="22">
        <v>26548081</v>
      </c>
      <c r="AU40" s="22">
        <v>10301971</v>
      </c>
    </row>
    <row r="41" spans="1:47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5058353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536247</v>
      </c>
      <c r="M41" s="22">
        <v>34414</v>
      </c>
      <c r="N41" s="22">
        <v>0</v>
      </c>
      <c r="O41" s="22">
        <v>0</v>
      </c>
      <c r="P41" s="22">
        <v>0</v>
      </c>
      <c r="Q41" s="22">
        <v>112421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609176</v>
      </c>
      <c r="Z41" s="22">
        <v>190349</v>
      </c>
      <c r="AA41" s="22">
        <v>0</v>
      </c>
      <c r="AB41" s="22">
        <v>0</v>
      </c>
      <c r="AC41" s="22">
        <v>0</v>
      </c>
      <c r="AD41" s="22">
        <v>6540960</v>
      </c>
      <c r="AE41" s="22">
        <v>2308848</v>
      </c>
      <c r="AF41" s="22">
        <v>1092028</v>
      </c>
      <c r="AG41" s="22">
        <v>83056</v>
      </c>
      <c r="AH41" s="22">
        <v>1276098</v>
      </c>
      <c r="AI41" s="22">
        <v>24420</v>
      </c>
      <c r="AJ41" s="22">
        <v>161411</v>
      </c>
      <c r="AK41" s="22">
        <v>299301</v>
      </c>
      <c r="AL41" s="22">
        <v>451808</v>
      </c>
      <c r="AM41" s="22">
        <v>13462</v>
      </c>
      <c r="AN41" s="22">
        <v>0</v>
      </c>
      <c r="AO41" s="22">
        <v>0</v>
      </c>
      <c r="AP41" s="22">
        <v>1078682</v>
      </c>
      <c r="AQ41" s="22">
        <v>-42541</v>
      </c>
      <c r="AR41" s="22">
        <v>0</v>
      </c>
      <c r="AS41" s="22">
        <v>0</v>
      </c>
      <c r="AT41" s="22">
        <v>6746573</v>
      </c>
      <c r="AU41" s="22">
        <v>-205613</v>
      </c>
    </row>
    <row r="42" spans="1:47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21291436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968375</v>
      </c>
      <c r="M42" s="22">
        <v>300417</v>
      </c>
      <c r="N42" s="22">
        <v>115816</v>
      </c>
      <c r="O42" s="22">
        <v>66361</v>
      </c>
      <c r="P42" s="22">
        <v>0</v>
      </c>
      <c r="Q42" s="22">
        <v>338807</v>
      </c>
      <c r="R42" s="22">
        <v>35106</v>
      </c>
      <c r="S42" s="22">
        <v>0</v>
      </c>
      <c r="T42" s="22">
        <v>12072</v>
      </c>
      <c r="U42" s="22">
        <v>0</v>
      </c>
      <c r="V42" s="22">
        <v>0</v>
      </c>
      <c r="W42" s="22">
        <v>0</v>
      </c>
      <c r="X42" s="22">
        <v>0</v>
      </c>
      <c r="Y42" s="22">
        <v>6147043</v>
      </c>
      <c r="Z42" s="22">
        <v>10809</v>
      </c>
      <c r="AA42" s="22">
        <v>0</v>
      </c>
      <c r="AB42" s="22">
        <v>0</v>
      </c>
      <c r="AC42" s="22">
        <v>116124</v>
      </c>
      <c r="AD42" s="22">
        <v>29402366</v>
      </c>
      <c r="AE42" s="22">
        <v>7551655</v>
      </c>
      <c r="AF42" s="22">
        <v>2780774</v>
      </c>
      <c r="AG42" s="22">
        <v>0</v>
      </c>
      <c r="AH42" s="22">
        <v>4899797</v>
      </c>
      <c r="AI42" s="22">
        <v>282170</v>
      </c>
      <c r="AJ42" s="22">
        <v>16697</v>
      </c>
      <c r="AK42" s="22">
        <v>912429</v>
      </c>
      <c r="AL42" s="22">
        <v>950213</v>
      </c>
      <c r="AM42" s="22">
        <v>653</v>
      </c>
      <c r="AN42" s="22">
        <v>3742</v>
      </c>
      <c r="AO42" s="22">
        <v>0</v>
      </c>
      <c r="AP42" s="22">
        <v>4585239</v>
      </c>
      <c r="AQ42" s="22">
        <v>20469</v>
      </c>
      <c r="AR42" s="22">
        <v>0</v>
      </c>
      <c r="AS42" s="22">
        <v>0</v>
      </c>
      <c r="AT42" s="22">
        <v>22003838</v>
      </c>
      <c r="AU42" s="22">
        <v>7398528</v>
      </c>
    </row>
    <row r="43" spans="1:47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32537506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3574061</v>
      </c>
      <c r="M43" s="22">
        <v>1068228</v>
      </c>
      <c r="N43" s="22">
        <v>1293390</v>
      </c>
      <c r="O43" s="22">
        <v>197232</v>
      </c>
      <c r="P43" s="22">
        <v>0</v>
      </c>
      <c r="Q43" s="22">
        <v>231849</v>
      </c>
      <c r="R43" s="22">
        <v>491442</v>
      </c>
      <c r="S43" s="22">
        <v>0</v>
      </c>
      <c r="T43" s="22">
        <v>543</v>
      </c>
      <c r="U43" s="22">
        <v>3452765</v>
      </c>
      <c r="V43" s="22">
        <v>0</v>
      </c>
      <c r="W43" s="22">
        <v>0</v>
      </c>
      <c r="X43" s="22">
        <v>0</v>
      </c>
      <c r="Y43" s="22">
        <v>10666955</v>
      </c>
      <c r="Z43" s="22">
        <v>361357</v>
      </c>
      <c r="AA43" s="22">
        <v>0</v>
      </c>
      <c r="AB43" s="22">
        <v>0</v>
      </c>
      <c r="AC43" s="22">
        <v>849995</v>
      </c>
      <c r="AD43" s="22">
        <v>54725323</v>
      </c>
      <c r="AE43" s="22">
        <v>14587840</v>
      </c>
      <c r="AF43" s="22">
        <v>5669675</v>
      </c>
      <c r="AG43" s="22">
        <v>355471</v>
      </c>
      <c r="AH43" s="22">
        <v>3415831</v>
      </c>
      <c r="AI43" s="22">
        <v>839178</v>
      </c>
      <c r="AJ43" s="22">
        <v>2508539</v>
      </c>
      <c r="AK43" s="22">
        <v>847638</v>
      </c>
      <c r="AL43" s="22">
        <v>881017</v>
      </c>
      <c r="AM43" s="22">
        <v>47659</v>
      </c>
      <c r="AN43" s="22">
        <v>160208</v>
      </c>
      <c r="AO43" s="22">
        <v>283373</v>
      </c>
      <c r="AP43" s="22">
        <v>14807926</v>
      </c>
      <c r="AQ43" s="22">
        <v>4703496</v>
      </c>
      <c r="AR43" s="22">
        <v>0</v>
      </c>
      <c r="AS43" s="22">
        <v>1433400</v>
      </c>
      <c r="AT43" s="22">
        <v>50541251</v>
      </c>
      <c r="AU43" s="22">
        <v>4184072</v>
      </c>
    </row>
    <row r="44" spans="1:47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7472536</v>
      </c>
      <c r="F44" s="22">
        <v>0</v>
      </c>
      <c r="G44" s="22">
        <v>0</v>
      </c>
      <c r="H44" s="22">
        <v>0</v>
      </c>
      <c r="I44" s="22">
        <v>0</v>
      </c>
      <c r="J44" s="22">
        <v>19418</v>
      </c>
      <c r="K44" s="22">
        <v>5200</v>
      </c>
      <c r="L44" s="22">
        <v>863133</v>
      </c>
      <c r="M44" s="22">
        <v>270967</v>
      </c>
      <c r="N44" s="22">
        <v>12450</v>
      </c>
      <c r="O44" s="22">
        <v>1515</v>
      </c>
      <c r="P44" s="22">
        <v>0</v>
      </c>
      <c r="Q44" s="22">
        <v>148371</v>
      </c>
      <c r="R44" s="22">
        <v>31753</v>
      </c>
      <c r="S44" s="22">
        <v>0</v>
      </c>
      <c r="T44" s="22">
        <v>48295</v>
      </c>
      <c r="U44" s="22">
        <v>0</v>
      </c>
      <c r="V44" s="22">
        <v>0</v>
      </c>
      <c r="W44" s="22">
        <v>0</v>
      </c>
      <c r="X44" s="22">
        <v>0</v>
      </c>
      <c r="Y44" s="22">
        <v>3764419</v>
      </c>
      <c r="Z44" s="22">
        <v>216</v>
      </c>
      <c r="AA44" s="22">
        <v>0</v>
      </c>
      <c r="AB44" s="22">
        <v>0</v>
      </c>
      <c r="AC44" s="22">
        <v>691922</v>
      </c>
      <c r="AD44" s="22">
        <v>13330195</v>
      </c>
      <c r="AE44" s="22">
        <v>4921857</v>
      </c>
      <c r="AF44" s="22">
        <v>932724</v>
      </c>
      <c r="AG44" s="22">
        <v>4170</v>
      </c>
      <c r="AH44" s="22">
        <v>2640773</v>
      </c>
      <c r="AI44" s="22">
        <v>433645</v>
      </c>
      <c r="AJ44" s="22">
        <v>509258</v>
      </c>
      <c r="AK44" s="22">
        <v>18004</v>
      </c>
      <c r="AL44" s="22">
        <v>109416</v>
      </c>
      <c r="AM44" s="22">
        <v>6965</v>
      </c>
      <c r="AN44" s="22">
        <v>0</v>
      </c>
      <c r="AO44" s="22">
        <v>6368</v>
      </c>
      <c r="AP44" s="22">
        <v>2278063</v>
      </c>
      <c r="AQ44" s="22">
        <v>0</v>
      </c>
      <c r="AR44" s="22">
        <v>0</v>
      </c>
      <c r="AS44" s="22">
        <v>11035</v>
      </c>
      <c r="AT44" s="22">
        <v>11872278</v>
      </c>
      <c r="AU44" s="22">
        <v>1457917</v>
      </c>
    </row>
    <row r="45" spans="1:47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73684826</v>
      </c>
      <c r="F45" s="22">
        <v>0</v>
      </c>
      <c r="G45" s="22">
        <v>0</v>
      </c>
      <c r="H45" s="22">
        <v>0</v>
      </c>
      <c r="I45" s="22">
        <v>1004376</v>
      </c>
      <c r="J45" s="22">
        <v>775520</v>
      </c>
      <c r="K45" s="22">
        <v>528260</v>
      </c>
      <c r="L45" s="22">
        <v>6368751</v>
      </c>
      <c r="M45" s="22">
        <v>842169</v>
      </c>
      <c r="N45" s="22">
        <v>2142012</v>
      </c>
      <c r="O45" s="22">
        <v>346200</v>
      </c>
      <c r="P45" s="22">
        <v>381436</v>
      </c>
      <c r="Q45" s="22">
        <v>4825969</v>
      </c>
      <c r="R45" s="22">
        <v>1277176</v>
      </c>
      <c r="S45" s="22">
        <v>0</v>
      </c>
      <c r="T45" s="22">
        <v>0</v>
      </c>
      <c r="U45" s="22">
        <v>5496436</v>
      </c>
      <c r="V45" s="22">
        <v>0</v>
      </c>
      <c r="W45" s="22">
        <v>1100549</v>
      </c>
      <c r="X45" s="22">
        <v>0</v>
      </c>
      <c r="Y45" s="22">
        <v>9246748</v>
      </c>
      <c r="Z45" s="22">
        <v>48752</v>
      </c>
      <c r="AA45" s="22">
        <v>0</v>
      </c>
      <c r="AB45" s="22">
        <v>2159895</v>
      </c>
      <c r="AC45" s="22">
        <v>730331</v>
      </c>
      <c r="AD45" s="22">
        <v>110959406</v>
      </c>
      <c r="AE45" s="22">
        <v>31187797</v>
      </c>
      <c r="AF45" s="22">
        <v>16096109</v>
      </c>
      <c r="AG45" s="22">
        <v>784657</v>
      </c>
      <c r="AH45" s="22">
        <v>8562271</v>
      </c>
      <c r="AI45" s="22">
        <v>328631</v>
      </c>
      <c r="AJ45" s="22">
        <v>1234977</v>
      </c>
      <c r="AK45" s="22">
        <v>9161345</v>
      </c>
      <c r="AL45" s="22">
        <v>0</v>
      </c>
      <c r="AM45" s="22">
        <v>93939</v>
      </c>
      <c r="AN45" s="22">
        <v>0</v>
      </c>
      <c r="AO45" s="22">
        <v>1241452</v>
      </c>
      <c r="AP45" s="22">
        <v>22321674</v>
      </c>
      <c r="AQ45" s="22">
        <v>481878</v>
      </c>
      <c r="AR45" s="22">
        <v>0</v>
      </c>
      <c r="AS45" s="22">
        <v>8890</v>
      </c>
      <c r="AT45" s="22">
        <v>91503620</v>
      </c>
      <c r="AU45" s="22">
        <v>19455786</v>
      </c>
    </row>
    <row r="46" spans="1:47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76787405</v>
      </c>
      <c r="F46" s="22">
        <v>0</v>
      </c>
      <c r="G46" s="22">
        <v>0</v>
      </c>
      <c r="H46" s="22">
        <v>0</v>
      </c>
      <c r="I46" s="22">
        <v>12362453</v>
      </c>
      <c r="J46" s="22">
        <v>0</v>
      </c>
      <c r="K46" s="22">
        <v>0</v>
      </c>
      <c r="L46" s="22">
        <v>2406468</v>
      </c>
      <c r="M46" s="22">
        <v>466784</v>
      </c>
      <c r="N46" s="22">
        <v>536628</v>
      </c>
      <c r="O46" s="22">
        <v>41707</v>
      </c>
      <c r="P46" s="22">
        <v>0</v>
      </c>
      <c r="Q46" s="22">
        <v>3294394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7297154</v>
      </c>
      <c r="Z46" s="22">
        <v>176155</v>
      </c>
      <c r="AA46" s="22">
        <v>0</v>
      </c>
      <c r="AB46" s="22">
        <v>0</v>
      </c>
      <c r="AC46" s="22">
        <v>706071</v>
      </c>
      <c r="AD46" s="22">
        <v>104075219</v>
      </c>
      <c r="AE46" s="22">
        <v>12977822</v>
      </c>
      <c r="AF46" s="22">
        <v>17191956</v>
      </c>
      <c r="AG46" s="22">
        <v>0</v>
      </c>
      <c r="AH46" s="22">
        <v>9413673</v>
      </c>
      <c r="AI46" s="22">
        <v>0</v>
      </c>
      <c r="AJ46" s="22">
        <v>0</v>
      </c>
      <c r="AK46" s="22">
        <v>13130801</v>
      </c>
      <c r="AL46" s="22">
        <v>0</v>
      </c>
      <c r="AM46" s="22">
        <v>0</v>
      </c>
      <c r="AN46" s="22">
        <v>0</v>
      </c>
      <c r="AO46" s="22">
        <v>57601</v>
      </c>
      <c r="AP46" s="22">
        <v>20160300</v>
      </c>
      <c r="AQ46" s="22">
        <v>11886</v>
      </c>
      <c r="AR46" s="22">
        <v>0</v>
      </c>
      <c r="AS46" s="22">
        <v>0</v>
      </c>
      <c r="AT46" s="22">
        <v>72944039</v>
      </c>
      <c r="AU46" s="22">
        <v>31131180</v>
      </c>
    </row>
    <row r="47" spans="1:47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23912946</v>
      </c>
      <c r="F47" s="22">
        <v>0</v>
      </c>
      <c r="G47" s="22">
        <v>0</v>
      </c>
      <c r="H47" s="22">
        <v>0</v>
      </c>
      <c r="I47" s="22">
        <v>240095</v>
      </c>
      <c r="J47" s="22">
        <v>379605</v>
      </c>
      <c r="K47" s="22">
        <v>110700</v>
      </c>
      <c r="L47" s="22">
        <v>1116207</v>
      </c>
      <c r="M47" s="22">
        <v>392775</v>
      </c>
      <c r="N47" s="22">
        <v>0</v>
      </c>
      <c r="O47" s="22">
        <v>43054</v>
      </c>
      <c r="P47" s="22">
        <v>0</v>
      </c>
      <c r="Q47" s="22">
        <v>448952</v>
      </c>
      <c r="R47" s="22">
        <v>62946</v>
      </c>
      <c r="S47" s="22">
        <v>0</v>
      </c>
      <c r="T47" s="22">
        <v>0</v>
      </c>
      <c r="U47" s="22">
        <v>63747</v>
      </c>
      <c r="V47" s="22">
        <v>0</v>
      </c>
      <c r="W47" s="22">
        <v>0</v>
      </c>
      <c r="X47" s="22">
        <v>4033949</v>
      </c>
      <c r="Y47" s="22">
        <v>884078</v>
      </c>
      <c r="Z47" s="22">
        <v>0</v>
      </c>
      <c r="AA47" s="22">
        <v>0</v>
      </c>
      <c r="AB47" s="22">
        <v>0</v>
      </c>
      <c r="AC47" s="22">
        <v>259375</v>
      </c>
      <c r="AD47" s="22">
        <v>31948429</v>
      </c>
      <c r="AE47" s="22">
        <v>8073645</v>
      </c>
      <c r="AF47" s="22">
        <v>6109769</v>
      </c>
      <c r="AG47" s="22">
        <v>258559</v>
      </c>
      <c r="AH47" s="22">
        <v>2975383</v>
      </c>
      <c r="AI47" s="22">
        <v>571813</v>
      </c>
      <c r="AJ47" s="22">
        <v>1300941</v>
      </c>
      <c r="AK47" s="22">
        <v>44639</v>
      </c>
      <c r="AL47" s="22">
        <v>229916</v>
      </c>
      <c r="AM47" s="22">
        <v>8035</v>
      </c>
      <c r="AN47" s="22">
        <v>0</v>
      </c>
      <c r="AO47" s="22">
        <v>0</v>
      </c>
      <c r="AP47" s="22">
        <v>5173585</v>
      </c>
      <c r="AQ47" s="22">
        <v>154877</v>
      </c>
      <c r="AR47" s="22">
        <v>0</v>
      </c>
      <c r="AS47" s="22">
        <v>0</v>
      </c>
      <c r="AT47" s="22">
        <v>24901162</v>
      </c>
      <c r="AU47" s="22">
        <v>7047267</v>
      </c>
    </row>
    <row r="48" spans="1:47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64725474</v>
      </c>
      <c r="F48" s="22">
        <v>0</v>
      </c>
      <c r="G48" s="22">
        <v>0</v>
      </c>
      <c r="H48" s="22">
        <v>0</v>
      </c>
      <c r="I48" s="22">
        <v>445356</v>
      </c>
      <c r="J48" s="22">
        <v>0</v>
      </c>
      <c r="K48" s="22">
        <v>0</v>
      </c>
      <c r="L48" s="22">
        <v>5519380</v>
      </c>
      <c r="M48" s="22">
        <v>291831</v>
      </c>
      <c r="N48" s="22">
        <v>217161</v>
      </c>
      <c r="O48" s="22">
        <v>63555</v>
      </c>
      <c r="P48" s="22">
        <v>0</v>
      </c>
      <c r="Q48" s="22">
        <v>1506109</v>
      </c>
      <c r="R48" s="22">
        <v>970733</v>
      </c>
      <c r="S48" s="22">
        <v>0</v>
      </c>
      <c r="T48" s="22">
        <v>648805</v>
      </c>
      <c r="U48" s="22">
        <v>0</v>
      </c>
      <c r="V48" s="22">
        <v>0</v>
      </c>
      <c r="W48" s="22">
        <v>0</v>
      </c>
      <c r="X48" s="22">
        <v>0</v>
      </c>
      <c r="Y48" s="22">
        <v>6853822</v>
      </c>
      <c r="Z48" s="22">
        <v>0</v>
      </c>
      <c r="AA48" s="22">
        <v>164826</v>
      </c>
      <c r="AB48" s="22">
        <v>0</v>
      </c>
      <c r="AC48" s="22">
        <v>526023</v>
      </c>
      <c r="AD48" s="22">
        <v>81933075</v>
      </c>
      <c r="AE48" s="22">
        <v>19813631</v>
      </c>
      <c r="AF48" s="22">
        <v>9206632</v>
      </c>
      <c r="AG48" s="22">
        <v>0</v>
      </c>
      <c r="AH48" s="22">
        <v>9164271</v>
      </c>
      <c r="AI48" s="22">
        <v>623730</v>
      </c>
      <c r="AJ48" s="22">
        <v>0</v>
      </c>
      <c r="AK48" s="22">
        <v>1873462</v>
      </c>
      <c r="AL48" s="22">
        <v>0</v>
      </c>
      <c r="AM48" s="22">
        <v>67927</v>
      </c>
      <c r="AN48" s="22">
        <v>0</v>
      </c>
      <c r="AO48" s="22">
        <v>861939</v>
      </c>
      <c r="AP48" s="22">
        <v>12711204</v>
      </c>
      <c r="AQ48" s="22">
        <v>0</v>
      </c>
      <c r="AR48" s="22">
        <v>0</v>
      </c>
      <c r="AS48" s="22">
        <v>34380</v>
      </c>
      <c r="AT48" s="22">
        <v>54357176</v>
      </c>
      <c r="AU48" s="22">
        <v>27575899</v>
      </c>
    </row>
    <row r="49" spans="1:47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13590008</v>
      </c>
      <c r="F49" s="22">
        <v>0</v>
      </c>
      <c r="G49" s="22">
        <v>0</v>
      </c>
      <c r="H49" s="22">
        <v>643450</v>
      </c>
      <c r="I49" s="22">
        <v>0</v>
      </c>
      <c r="J49" s="22">
        <v>5031</v>
      </c>
      <c r="K49" s="22">
        <v>0</v>
      </c>
      <c r="L49" s="22">
        <v>2167548</v>
      </c>
      <c r="M49" s="22">
        <v>406572</v>
      </c>
      <c r="N49" s="22">
        <v>99002</v>
      </c>
      <c r="O49" s="22">
        <v>0</v>
      </c>
      <c r="P49" s="22">
        <v>0</v>
      </c>
      <c r="Q49" s="22">
        <v>154348</v>
      </c>
      <c r="R49" s="22">
        <v>152954</v>
      </c>
      <c r="S49" s="22">
        <v>0</v>
      </c>
      <c r="T49" s="22">
        <v>381868</v>
      </c>
      <c r="U49" s="22">
        <v>0</v>
      </c>
      <c r="V49" s="22">
        <v>0</v>
      </c>
      <c r="W49" s="22">
        <v>0</v>
      </c>
      <c r="X49" s="22">
        <v>0</v>
      </c>
      <c r="Y49" s="22">
        <v>8279616</v>
      </c>
      <c r="Z49" s="22">
        <v>0</v>
      </c>
      <c r="AA49" s="22">
        <v>0</v>
      </c>
      <c r="AB49" s="22">
        <v>0</v>
      </c>
      <c r="AC49" s="22">
        <v>0</v>
      </c>
      <c r="AD49" s="22">
        <v>25880397</v>
      </c>
      <c r="AE49" s="22">
        <v>7574359</v>
      </c>
      <c r="AF49" s="22">
        <v>4501959</v>
      </c>
      <c r="AG49" s="22">
        <v>0</v>
      </c>
      <c r="AH49" s="22">
        <v>6591025</v>
      </c>
      <c r="AI49" s="22">
        <v>90000</v>
      </c>
      <c r="AJ49" s="22">
        <v>748135</v>
      </c>
      <c r="AK49" s="22">
        <v>0</v>
      </c>
      <c r="AL49" s="22">
        <v>0</v>
      </c>
      <c r="AM49" s="22">
        <v>21169</v>
      </c>
      <c r="AN49" s="22">
        <v>10056</v>
      </c>
      <c r="AO49" s="22">
        <v>40172</v>
      </c>
      <c r="AP49" s="22">
        <v>4269939</v>
      </c>
      <c r="AQ49" s="22">
        <v>0</v>
      </c>
      <c r="AR49" s="22">
        <v>0</v>
      </c>
      <c r="AS49" s="22">
        <v>0</v>
      </c>
      <c r="AT49" s="22">
        <v>23846814</v>
      </c>
      <c r="AU49" s="22">
        <v>2033583</v>
      </c>
    </row>
    <row r="50" spans="1:47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28648814</v>
      </c>
      <c r="F50" s="22">
        <v>0</v>
      </c>
      <c r="G50" s="22">
        <v>0</v>
      </c>
      <c r="H50" s="22">
        <v>1027675</v>
      </c>
      <c r="I50" s="22">
        <v>0</v>
      </c>
      <c r="J50" s="22">
        <v>0</v>
      </c>
      <c r="K50" s="22">
        <v>907560</v>
      </c>
      <c r="L50" s="22">
        <v>1850635</v>
      </c>
      <c r="M50" s="22">
        <v>297990</v>
      </c>
      <c r="N50" s="22">
        <v>147340</v>
      </c>
      <c r="O50" s="22">
        <v>0</v>
      </c>
      <c r="P50" s="22">
        <v>0</v>
      </c>
      <c r="Q50" s="22">
        <v>1474608</v>
      </c>
      <c r="R50" s="22">
        <v>68786</v>
      </c>
      <c r="S50" s="22">
        <v>0</v>
      </c>
      <c r="T50" s="22">
        <v>1996800</v>
      </c>
      <c r="U50" s="22">
        <v>2514930</v>
      </c>
      <c r="V50" s="22">
        <v>0</v>
      </c>
      <c r="W50" s="22">
        <v>590325</v>
      </c>
      <c r="X50" s="22">
        <v>0</v>
      </c>
      <c r="Y50" s="22">
        <v>3428357</v>
      </c>
      <c r="Z50" s="22">
        <v>235788</v>
      </c>
      <c r="AA50" s="22">
        <v>0</v>
      </c>
      <c r="AB50" s="22">
        <v>73855</v>
      </c>
      <c r="AC50" s="22">
        <v>68116</v>
      </c>
      <c r="AD50" s="22">
        <v>43331579</v>
      </c>
      <c r="AE50" s="22">
        <v>11033914</v>
      </c>
      <c r="AF50" s="22">
        <v>2918866</v>
      </c>
      <c r="AG50" s="22">
        <v>196085</v>
      </c>
      <c r="AH50" s="22">
        <v>2796466</v>
      </c>
      <c r="AI50" s="22">
        <v>239217</v>
      </c>
      <c r="AJ50" s="22">
        <v>0</v>
      </c>
      <c r="AK50" s="22">
        <v>0</v>
      </c>
      <c r="AL50" s="22">
        <v>6582130</v>
      </c>
      <c r="AM50" s="22">
        <v>1138</v>
      </c>
      <c r="AN50" s="22">
        <v>0</v>
      </c>
      <c r="AO50" s="22">
        <v>0</v>
      </c>
      <c r="AP50" s="22">
        <v>22610830</v>
      </c>
      <c r="AQ50" s="22">
        <v>1076658</v>
      </c>
      <c r="AR50" s="22">
        <v>0</v>
      </c>
      <c r="AS50" s="22">
        <v>0</v>
      </c>
      <c r="AT50" s="22">
        <v>47455304</v>
      </c>
      <c r="AU50" s="22">
        <v>-4123725</v>
      </c>
    </row>
    <row r="51" spans="1:47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14371340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798637</v>
      </c>
      <c r="M51" s="22">
        <v>218895</v>
      </c>
      <c r="N51" s="22">
        <v>87801</v>
      </c>
      <c r="O51" s="22">
        <v>0</v>
      </c>
      <c r="P51" s="22">
        <v>0</v>
      </c>
      <c r="Q51" s="22">
        <v>317012</v>
      </c>
      <c r="R51" s="22">
        <v>21369</v>
      </c>
      <c r="S51" s="22">
        <v>0</v>
      </c>
      <c r="T51" s="22">
        <v>35000</v>
      </c>
      <c r="U51" s="22">
        <v>0</v>
      </c>
      <c r="V51" s="22">
        <v>0</v>
      </c>
      <c r="W51" s="22">
        <v>0</v>
      </c>
      <c r="X51" s="22">
        <v>0</v>
      </c>
      <c r="Y51" s="22">
        <v>7216882</v>
      </c>
      <c r="Z51" s="22">
        <v>16000</v>
      </c>
      <c r="AA51" s="22">
        <v>0</v>
      </c>
      <c r="AB51" s="22">
        <v>0</v>
      </c>
      <c r="AC51" s="22">
        <v>123684</v>
      </c>
      <c r="AD51" s="22">
        <v>23206620</v>
      </c>
      <c r="AE51" s="22">
        <v>7160320</v>
      </c>
      <c r="AF51" s="22">
        <v>2841557</v>
      </c>
      <c r="AG51" s="22">
        <v>174240</v>
      </c>
      <c r="AH51" s="22">
        <v>4029305</v>
      </c>
      <c r="AI51" s="22">
        <v>1546443</v>
      </c>
      <c r="AJ51" s="22">
        <v>0</v>
      </c>
      <c r="AK51" s="22">
        <v>212061</v>
      </c>
      <c r="AL51" s="22">
        <v>0</v>
      </c>
      <c r="AM51" s="22">
        <v>16974</v>
      </c>
      <c r="AN51" s="22">
        <v>0</v>
      </c>
      <c r="AO51" s="22">
        <v>88325</v>
      </c>
      <c r="AP51" s="22">
        <v>2630695</v>
      </c>
      <c r="AQ51" s="22">
        <v>299644</v>
      </c>
      <c r="AR51" s="22">
        <v>0</v>
      </c>
      <c r="AS51" s="22">
        <v>0</v>
      </c>
      <c r="AT51" s="22">
        <v>18999564</v>
      </c>
      <c r="AU51" s="22">
        <v>4207056</v>
      </c>
    </row>
    <row r="52" spans="1:47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46559944</v>
      </c>
      <c r="F52" s="22">
        <v>0</v>
      </c>
      <c r="G52" s="22">
        <v>0</v>
      </c>
      <c r="H52" s="22">
        <v>0</v>
      </c>
      <c r="I52" s="22">
        <v>0</v>
      </c>
      <c r="J52" s="22">
        <v>383413</v>
      </c>
      <c r="K52" s="22">
        <v>731774</v>
      </c>
      <c r="L52" s="22">
        <v>5212651</v>
      </c>
      <c r="M52" s="22">
        <v>388147</v>
      </c>
      <c r="N52" s="22">
        <v>1784610</v>
      </c>
      <c r="O52" s="22">
        <v>385506</v>
      </c>
      <c r="P52" s="22">
        <v>0</v>
      </c>
      <c r="Q52" s="22">
        <v>917284</v>
      </c>
      <c r="R52" s="22">
        <v>166089</v>
      </c>
      <c r="S52" s="22">
        <v>20524</v>
      </c>
      <c r="T52" s="22">
        <v>0</v>
      </c>
      <c r="U52" s="22">
        <v>10136794</v>
      </c>
      <c r="V52" s="22">
        <v>0</v>
      </c>
      <c r="W52" s="22">
        <v>0</v>
      </c>
      <c r="X52" s="22">
        <v>35472</v>
      </c>
      <c r="Y52" s="22">
        <v>12529074</v>
      </c>
      <c r="Z52" s="22">
        <v>3330481</v>
      </c>
      <c r="AA52" s="22">
        <v>0</v>
      </c>
      <c r="AB52" s="22">
        <v>13361100</v>
      </c>
      <c r="AC52" s="22">
        <v>952546</v>
      </c>
      <c r="AD52" s="22">
        <v>96895409</v>
      </c>
      <c r="AE52" s="22">
        <v>21587896</v>
      </c>
      <c r="AF52" s="22">
        <v>8233901</v>
      </c>
      <c r="AG52" s="22">
        <v>3688012</v>
      </c>
      <c r="AH52" s="22">
        <v>6491877</v>
      </c>
      <c r="AI52" s="22">
        <v>187889</v>
      </c>
      <c r="AJ52" s="22">
        <v>2689757</v>
      </c>
      <c r="AK52" s="22">
        <v>0</v>
      </c>
      <c r="AL52" s="22">
        <v>2948866</v>
      </c>
      <c r="AM52" s="22">
        <v>32909</v>
      </c>
      <c r="AN52" s="22">
        <v>338303</v>
      </c>
      <c r="AO52" s="22">
        <v>1035685</v>
      </c>
      <c r="AP52" s="22">
        <v>15482086</v>
      </c>
      <c r="AQ52" s="22">
        <v>551220</v>
      </c>
      <c r="AR52" s="22">
        <v>0</v>
      </c>
      <c r="AS52" s="22">
        <v>2865043</v>
      </c>
      <c r="AT52" s="22">
        <v>66133444</v>
      </c>
      <c r="AU52" s="22">
        <v>30761965</v>
      </c>
    </row>
    <row r="53" spans="1:47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12849666</v>
      </c>
      <c r="F53" s="22">
        <v>0</v>
      </c>
      <c r="G53" s="22">
        <v>0</v>
      </c>
      <c r="H53" s="22">
        <v>0</v>
      </c>
      <c r="I53" s="22">
        <v>278348</v>
      </c>
      <c r="J53" s="22">
        <v>0</v>
      </c>
      <c r="K53" s="22">
        <v>0</v>
      </c>
      <c r="L53" s="22">
        <v>1473764</v>
      </c>
      <c r="M53" s="22">
        <v>110317</v>
      </c>
      <c r="N53" s="22">
        <v>29064</v>
      </c>
      <c r="O53" s="22">
        <v>0</v>
      </c>
      <c r="P53" s="22">
        <v>0</v>
      </c>
      <c r="Q53" s="22">
        <v>670107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738519</v>
      </c>
      <c r="Y53" s="22">
        <v>4055400</v>
      </c>
      <c r="Z53" s="22">
        <v>26522</v>
      </c>
      <c r="AA53" s="22">
        <v>0</v>
      </c>
      <c r="AB53" s="22">
        <v>0</v>
      </c>
      <c r="AC53" s="22">
        <v>33575</v>
      </c>
      <c r="AD53" s="22">
        <v>20265282</v>
      </c>
      <c r="AE53" s="22">
        <v>5408161</v>
      </c>
      <c r="AF53" s="22">
        <v>3956145</v>
      </c>
      <c r="AG53" s="22">
        <v>0</v>
      </c>
      <c r="AH53" s="22">
        <v>2820983</v>
      </c>
      <c r="AI53" s="22">
        <v>65284</v>
      </c>
      <c r="AJ53" s="22">
        <v>1918772</v>
      </c>
      <c r="AK53" s="22">
        <v>0</v>
      </c>
      <c r="AL53" s="22">
        <v>0</v>
      </c>
      <c r="AM53" s="22">
        <v>917</v>
      </c>
      <c r="AN53" s="22">
        <v>126613</v>
      </c>
      <c r="AO53" s="22">
        <v>40094</v>
      </c>
      <c r="AP53" s="22">
        <v>6756404</v>
      </c>
      <c r="AQ53" s="22">
        <v>45755</v>
      </c>
      <c r="AR53" s="22">
        <v>0</v>
      </c>
      <c r="AS53" s="22">
        <v>0</v>
      </c>
      <c r="AT53" s="22">
        <v>21139128</v>
      </c>
      <c r="AU53" s="22">
        <v>-873846</v>
      </c>
    </row>
    <row r="54" spans="1:47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15057402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5482260</v>
      </c>
      <c r="M54" s="22">
        <v>172104</v>
      </c>
      <c r="N54" s="22">
        <v>40146</v>
      </c>
      <c r="O54" s="22">
        <v>181125</v>
      </c>
      <c r="P54" s="22">
        <v>0</v>
      </c>
      <c r="Q54" s="22">
        <v>310996</v>
      </c>
      <c r="R54" s="22">
        <v>563586</v>
      </c>
      <c r="S54" s="22">
        <v>0</v>
      </c>
      <c r="T54" s="22">
        <v>139369</v>
      </c>
      <c r="U54" s="22">
        <v>0</v>
      </c>
      <c r="V54" s="22">
        <v>0</v>
      </c>
      <c r="W54" s="22">
        <v>86303</v>
      </c>
      <c r="X54" s="22">
        <v>0</v>
      </c>
      <c r="Y54" s="22">
        <v>4178829</v>
      </c>
      <c r="Z54" s="22">
        <v>0</v>
      </c>
      <c r="AA54" s="22">
        <v>0</v>
      </c>
      <c r="AB54" s="22">
        <v>0</v>
      </c>
      <c r="AC54" s="22">
        <v>3439376</v>
      </c>
      <c r="AD54" s="22">
        <v>29651496</v>
      </c>
      <c r="AE54" s="22">
        <v>9727185</v>
      </c>
      <c r="AF54" s="22">
        <v>4634691</v>
      </c>
      <c r="AG54" s="22">
        <v>0</v>
      </c>
      <c r="AH54" s="22">
        <v>4241361</v>
      </c>
      <c r="AI54" s="22">
        <v>92746</v>
      </c>
      <c r="AJ54" s="22">
        <v>0</v>
      </c>
      <c r="AK54" s="22">
        <v>666842</v>
      </c>
      <c r="AL54" s="22">
        <v>122398</v>
      </c>
      <c r="AM54" s="22">
        <v>0</v>
      </c>
      <c r="AN54" s="22">
        <v>0</v>
      </c>
      <c r="AO54" s="22">
        <v>285807</v>
      </c>
      <c r="AP54" s="22">
        <v>6454835</v>
      </c>
      <c r="AQ54" s="22">
        <v>0</v>
      </c>
      <c r="AR54" s="22">
        <v>0</v>
      </c>
      <c r="AS54" s="22">
        <v>0</v>
      </c>
      <c r="AT54" s="22">
        <v>26225865</v>
      </c>
      <c r="AU54" s="22">
        <v>3425631</v>
      </c>
    </row>
    <row r="55" spans="1:47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12722193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499004</v>
      </c>
      <c r="M55" s="22">
        <v>212187</v>
      </c>
      <c r="N55" s="22">
        <v>12913</v>
      </c>
      <c r="O55" s="22">
        <v>0</v>
      </c>
      <c r="P55" s="22">
        <v>0</v>
      </c>
      <c r="Q55" s="22">
        <v>238079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5506838</v>
      </c>
      <c r="Z55" s="22">
        <v>54412</v>
      </c>
      <c r="AA55" s="22">
        <v>0</v>
      </c>
      <c r="AB55" s="22">
        <v>0</v>
      </c>
      <c r="AC55" s="22">
        <v>187075</v>
      </c>
      <c r="AD55" s="22">
        <v>19432701</v>
      </c>
      <c r="AE55" s="22">
        <v>4949597</v>
      </c>
      <c r="AF55" s="22">
        <v>1930016</v>
      </c>
      <c r="AG55" s="22">
        <v>0</v>
      </c>
      <c r="AH55" s="22">
        <v>5759769</v>
      </c>
      <c r="AI55" s="22">
        <v>0</v>
      </c>
      <c r="AJ55" s="22">
        <v>0</v>
      </c>
      <c r="AK55" s="22">
        <v>0</v>
      </c>
      <c r="AL55" s="22">
        <v>1474667</v>
      </c>
      <c r="AM55" s="22">
        <v>976</v>
      </c>
      <c r="AN55" s="22">
        <v>0</v>
      </c>
      <c r="AO55" s="22">
        <v>0</v>
      </c>
      <c r="AP55" s="22">
        <v>1402044</v>
      </c>
      <c r="AQ55" s="22">
        <v>49732</v>
      </c>
      <c r="AR55" s="22">
        <v>0</v>
      </c>
      <c r="AS55" s="22">
        <v>777837</v>
      </c>
      <c r="AT55" s="22">
        <v>16344638</v>
      </c>
      <c r="AU55" s="22">
        <v>3088063</v>
      </c>
    </row>
    <row r="56" spans="1:47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28709878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459585</v>
      </c>
      <c r="M56" s="22">
        <v>192767</v>
      </c>
      <c r="N56" s="22">
        <v>1067676</v>
      </c>
      <c r="O56" s="22">
        <v>181456</v>
      </c>
      <c r="P56" s="22">
        <v>0</v>
      </c>
      <c r="Q56" s="22">
        <v>1184424</v>
      </c>
      <c r="R56" s="22">
        <v>250757</v>
      </c>
      <c r="S56" s="22">
        <v>165763</v>
      </c>
      <c r="T56" s="22">
        <v>468340</v>
      </c>
      <c r="U56" s="22">
        <v>0</v>
      </c>
      <c r="V56" s="22">
        <v>0</v>
      </c>
      <c r="W56" s="22">
        <v>718486</v>
      </c>
      <c r="X56" s="22">
        <v>0</v>
      </c>
      <c r="Y56" s="22">
        <v>5755605</v>
      </c>
      <c r="Z56" s="22">
        <v>6000</v>
      </c>
      <c r="AA56" s="22">
        <v>0</v>
      </c>
      <c r="AB56" s="22">
        <v>0</v>
      </c>
      <c r="AC56" s="22">
        <v>485</v>
      </c>
      <c r="AD56" s="22">
        <v>39161222</v>
      </c>
      <c r="AE56" s="22">
        <v>10895103</v>
      </c>
      <c r="AF56" s="22">
        <v>3860034</v>
      </c>
      <c r="AG56" s="22">
        <v>0</v>
      </c>
      <c r="AH56" s="22">
        <v>6821213</v>
      </c>
      <c r="AI56" s="22">
        <v>-439412</v>
      </c>
      <c r="AJ56" s="22">
        <v>2353556</v>
      </c>
      <c r="AK56" s="22">
        <v>254452</v>
      </c>
      <c r="AL56" s="22">
        <v>1131795</v>
      </c>
      <c r="AM56" s="22">
        <v>16453</v>
      </c>
      <c r="AN56" s="22">
        <v>346520</v>
      </c>
      <c r="AO56" s="22">
        <v>0</v>
      </c>
      <c r="AP56" s="22">
        <v>13213477</v>
      </c>
      <c r="AQ56" s="22">
        <v>0</v>
      </c>
      <c r="AR56" s="22">
        <v>0</v>
      </c>
      <c r="AS56" s="22">
        <v>0</v>
      </c>
      <c r="AT56" s="22">
        <v>38453191</v>
      </c>
      <c r="AU56" s="22">
        <v>708031</v>
      </c>
    </row>
    <row r="57" spans="1:47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32278376</v>
      </c>
      <c r="F57" s="22">
        <v>0</v>
      </c>
      <c r="G57" s="22">
        <v>0</v>
      </c>
      <c r="H57" s="22">
        <v>117189</v>
      </c>
      <c r="I57" s="22">
        <v>487544</v>
      </c>
      <c r="J57" s="22">
        <v>0</v>
      </c>
      <c r="K57" s="22">
        <v>226967</v>
      </c>
      <c r="L57" s="22">
        <v>1960177</v>
      </c>
      <c r="M57" s="22">
        <v>210582</v>
      </c>
      <c r="N57" s="22">
        <v>255278</v>
      </c>
      <c r="O57" s="22">
        <v>49053</v>
      </c>
      <c r="P57" s="22">
        <v>0</v>
      </c>
      <c r="Q57" s="22">
        <v>1234488</v>
      </c>
      <c r="R57" s="22">
        <v>35882</v>
      </c>
      <c r="S57" s="22">
        <v>0</v>
      </c>
      <c r="T57" s="22">
        <v>143662</v>
      </c>
      <c r="U57" s="22">
        <v>0</v>
      </c>
      <c r="V57" s="22">
        <v>0</v>
      </c>
      <c r="W57" s="22">
        <v>0</v>
      </c>
      <c r="X57" s="22">
        <v>0</v>
      </c>
      <c r="Y57" s="22">
        <v>578664</v>
      </c>
      <c r="Z57" s="22">
        <v>6398</v>
      </c>
      <c r="AA57" s="22">
        <v>0</v>
      </c>
      <c r="AB57" s="22">
        <v>0</v>
      </c>
      <c r="AC57" s="22">
        <v>720888</v>
      </c>
      <c r="AD57" s="22">
        <v>38305148</v>
      </c>
      <c r="AE57" s="22">
        <v>7895217</v>
      </c>
      <c r="AF57" s="22">
        <v>3455799</v>
      </c>
      <c r="AG57" s="22">
        <v>0</v>
      </c>
      <c r="AH57" s="22">
        <v>4796641</v>
      </c>
      <c r="AI57" s="22">
        <v>0</v>
      </c>
      <c r="AJ57" s="22">
        <v>532650</v>
      </c>
      <c r="AK57" s="22">
        <v>1054667</v>
      </c>
      <c r="AL57" s="22">
        <v>31671956</v>
      </c>
      <c r="AM57" s="22">
        <v>6014</v>
      </c>
      <c r="AN57" s="22">
        <v>74296</v>
      </c>
      <c r="AO57" s="22">
        <v>476748</v>
      </c>
      <c r="AP57" s="22">
        <v>6528819</v>
      </c>
      <c r="AQ57" s="22">
        <v>0</v>
      </c>
      <c r="AR57" s="22">
        <v>0</v>
      </c>
      <c r="AS57" s="22">
        <v>810395</v>
      </c>
      <c r="AT57" s="22">
        <v>57303202</v>
      </c>
      <c r="AU57" s="22">
        <v>-18998054</v>
      </c>
    </row>
    <row r="58" spans="1:47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14773257</v>
      </c>
      <c r="F58" s="22">
        <v>0</v>
      </c>
      <c r="G58" s="22">
        <v>0</v>
      </c>
      <c r="H58" s="22">
        <v>0</v>
      </c>
      <c r="I58" s="22">
        <v>31542</v>
      </c>
      <c r="J58" s="22">
        <v>0</v>
      </c>
      <c r="K58" s="22">
        <v>0</v>
      </c>
      <c r="L58" s="22">
        <v>1674661</v>
      </c>
      <c r="M58" s="22">
        <v>171513</v>
      </c>
      <c r="N58" s="22">
        <v>0</v>
      </c>
      <c r="O58" s="22">
        <v>0</v>
      </c>
      <c r="P58" s="22">
        <v>0</v>
      </c>
      <c r="Q58" s="22">
        <v>518724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192287</v>
      </c>
      <c r="Y58" s="22">
        <v>2869152</v>
      </c>
      <c r="Z58" s="22">
        <v>19295</v>
      </c>
      <c r="AA58" s="22">
        <v>0</v>
      </c>
      <c r="AB58" s="22">
        <v>0</v>
      </c>
      <c r="AC58" s="22">
        <v>0</v>
      </c>
      <c r="AD58" s="22">
        <v>20250431</v>
      </c>
      <c r="AE58" s="22">
        <v>3875400</v>
      </c>
      <c r="AF58" s="22">
        <v>7084125</v>
      </c>
      <c r="AG58" s="22">
        <v>0</v>
      </c>
      <c r="AH58" s="22">
        <v>2073280</v>
      </c>
      <c r="AI58" s="22">
        <v>0</v>
      </c>
      <c r="AJ58" s="22">
        <v>0</v>
      </c>
      <c r="AK58" s="22">
        <v>2643983</v>
      </c>
      <c r="AL58" s="22">
        <v>0</v>
      </c>
      <c r="AM58" s="22">
        <v>0</v>
      </c>
      <c r="AN58" s="22">
        <v>0</v>
      </c>
      <c r="AO58" s="22">
        <v>375964</v>
      </c>
      <c r="AP58" s="22">
        <v>3199148</v>
      </c>
      <c r="AQ58" s="22">
        <v>0</v>
      </c>
      <c r="AR58" s="22">
        <v>0</v>
      </c>
      <c r="AS58" s="22">
        <v>0</v>
      </c>
      <c r="AT58" s="22">
        <v>19251900</v>
      </c>
      <c r="AU58" s="22">
        <v>998531</v>
      </c>
    </row>
    <row r="59" spans="1:47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25643106</v>
      </c>
      <c r="F59" s="22">
        <v>0</v>
      </c>
      <c r="G59" s="22">
        <v>0</v>
      </c>
      <c r="H59" s="22">
        <v>0</v>
      </c>
      <c r="I59" s="22">
        <v>332935</v>
      </c>
      <c r="J59" s="22">
        <v>0</v>
      </c>
      <c r="K59" s="22">
        <v>0</v>
      </c>
      <c r="L59" s="22">
        <v>2900813</v>
      </c>
      <c r="M59" s="22">
        <v>572686</v>
      </c>
      <c r="N59" s="22">
        <v>0</v>
      </c>
      <c r="O59" s="22">
        <v>33206</v>
      </c>
      <c r="P59" s="22">
        <v>0</v>
      </c>
      <c r="Q59" s="22">
        <v>1346354</v>
      </c>
      <c r="R59" s="22">
        <v>0</v>
      </c>
      <c r="S59" s="22">
        <v>0</v>
      </c>
      <c r="T59" s="22">
        <v>18415</v>
      </c>
      <c r="U59" s="22">
        <v>0</v>
      </c>
      <c r="V59" s="22">
        <v>0</v>
      </c>
      <c r="W59" s="22">
        <v>0</v>
      </c>
      <c r="X59" s="22">
        <v>77143</v>
      </c>
      <c r="Y59" s="22">
        <v>3920013</v>
      </c>
      <c r="Z59" s="22">
        <v>32500</v>
      </c>
      <c r="AA59" s="22">
        <v>0</v>
      </c>
      <c r="AB59" s="22">
        <v>0</v>
      </c>
      <c r="AC59" s="22">
        <v>3315</v>
      </c>
      <c r="AD59" s="22">
        <v>34880486</v>
      </c>
      <c r="AE59" s="22">
        <v>7071754</v>
      </c>
      <c r="AF59" s="22">
        <v>5248614</v>
      </c>
      <c r="AG59" s="22">
        <v>44097</v>
      </c>
      <c r="AH59" s="22">
        <v>2656629</v>
      </c>
      <c r="AI59" s="22">
        <v>637771</v>
      </c>
      <c r="AJ59" s="22">
        <v>3922985</v>
      </c>
      <c r="AK59" s="22">
        <v>1019208</v>
      </c>
      <c r="AL59" s="22">
        <v>2687302</v>
      </c>
      <c r="AM59" s="22">
        <v>13057</v>
      </c>
      <c r="AN59" s="22">
        <v>0</v>
      </c>
      <c r="AO59" s="22">
        <v>426802</v>
      </c>
      <c r="AP59" s="22">
        <v>8082823</v>
      </c>
      <c r="AQ59" s="22">
        <v>0</v>
      </c>
      <c r="AR59" s="22">
        <v>0</v>
      </c>
      <c r="AS59" s="22">
        <v>227310</v>
      </c>
      <c r="AT59" s="22">
        <v>32038352</v>
      </c>
      <c r="AU59" s="22">
        <v>2842134</v>
      </c>
    </row>
    <row r="60" spans="1:47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51905183</v>
      </c>
      <c r="F60" s="22">
        <v>0</v>
      </c>
      <c r="G60" s="22">
        <v>0</v>
      </c>
      <c r="H60" s="22">
        <v>0</v>
      </c>
      <c r="I60" s="22">
        <v>157888</v>
      </c>
      <c r="J60" s="22">
        <v>0</v>
      </c>
      <c r="K60" s="22">
        <v>0</v>
      </c>
      <c r="L60" s="22">
        <v>3912419</v>
      </c>
      <c r="M60" s="22">
        <v>213081</v>
      </c>
      <c r="N60" s="22">
        <v>116592</v>
      </c>
      <c r="O60" s="22">
        <v>0</v>
      </c>
      <c r="P60" s="22">
        <v>0</v>
      </c>
      <c r="Q60" s="22">
        <v>542747</v>
      </c>
      <c r="R60" s="22">
        <v>693130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10256941</v>
      </c>
      <c r="Z60" s="22">
        <v>0</v>
      </c>
      <c r="AA60" s="22">
        <v>0</v>
      </c>
      <c r="AB60" s="22">
        <v>0</v>
      </c>
      <c r="AC60" s="22">
        <v>500123</v>
      </c>
      <c r="AD60" s="22">
        <v>68298104</v>
      </c>
      <c r="AE60" s="22">
        <v>29804809</v>
      </c>
      <c r="AF60" s="22">
        <v>12304100</v>
      </c>
      <c r="AG60" s="22">
        <v>0</v>
      </c>
      <c r="AH60" s="22">
        <v>5071818</v>
      </c>
      <c r="AI60" s="22">
        <v>1651177</v>
      </c>
      <c r="AJ60" s="22">
        <v>0</v>
      </c>
      <c r="AK60" s="22">
        <v>1527452</v>
      </c>
      <c r="AL60" s="22">
        <v>0</v>
      </c>
      <c r="AM60" s="22">
        <v>42117</v>
      </c>
      <c r="AN60" s="22">
        <v>0</v>
      </c>
      <c r="AO60" s="22">
        <v>49149</v>
      </c>
      <c r="AP60" s="22">
        <v>14442431</v>
      </c>
      <c r="AQ60" s="22">
        <v>0</v>
      </c>
      <c r="AR60" s="22">
        <v>0</v>
      </c>
      <c r="AS60" s="22">
        <v>63315</v>
      </c>
      <c r="AT60" s="22">
        <v>64956368</v>
      </c>
      <c r="AU60" s="22">
        <v>3341736</v>
      </c>
    </row>
    <row r="61" spans="1:47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13593963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173024</v>
      </c>
      <c r="M61" s="22">
        <v>263058</v>
      </c>
      <c r="N61" s="22">
        <v>181816</v>
      </c>
      <c r="O61" s="22">
        <v>3455</v>
      </c>
      <c r="P61" s="22">
        <v>0</v>
      </c>
      <c r="Q61" s="22">
        <v>241240</v>
      </c>
      <c r="R61" s="22">
        <v>120</v>
      </c>
      <c r="S61" s="22">
        <v>0</v>
      </c>
      <c r="T61" s="22">
        <v>7178</v>
      </c>
      <c r="U61" s="22">
        <v>0</v>
      </c>
      <c r="V61" s="22">
        <v>0</v>
      </c>
      <c r="W61" s="22">
        <v>0</v>
      </c>
      <c r="X61" s="22">
        <v>6910</v>
      </c>
      <c r="Y61" s="22">
        <v>1574532</v>
      </c>
      <c r="Z61" s="22">
        <v>0</v>
      </c>
      <c r="AA61" s="22">
        <v>0</v>
      </c>
      <c r="AB61" s="22">
        <v>0</v>
      </c>
      <c r="AC61" s="22">
        <v>29356</v>
      </c>
      <c r="AD61" s="22">
        <v>16074652</v>
      </c>
      <c r="AE61" s="22">
        <v>5216581</v>
      </c>
      <c r="AF61" s="22">
        <v>1104850</v>
      </c>
      <c r="AG61" s="22">
        <v>0</v>
      </c>
      <c r="AH61" s="22">
        <v>4595008</v>
      </c>
      <c r="AI61" s="22">
        <v>1566456</v>
      </c>
      <c r="AJ61" s="22">
        <v>4169</v>
      </c>
      <c r="AK61" s="22">
        <v>131870</v>
      </c>
      <c r="AL61" s="22">
        <v>555686</v>
      </c>
      <c r="AM61" s="22">
        <v>51611</v>
      </c>
      <c r="AN61" s="22">
        <v>0</v>
      </c>
      <c r="AO61" s="22">
        <v>0</v>
      </c>
      <c r="AP61" s="22">
        <v>2394075</v>
      </c>
      <c r="AQ61" s="22">
        <v>344195</v>
      </c>
      <c r="AR61" s="22">
        <v>0</v>
      </c>
      <c r="AS61" s="22">
        <v>0</v>
      </c>
      <c r="AT61" s="22">
        <v>15964501</v>
      </c>
      <c r="AU61" s="22">
        <v>110151</v>
      </c>
    </row>
    <row r="62" spans="1:47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55831010</v>
      </c>
      <c r="F62" s="22">
        <v>0</v>
      </c>
      <c r="G62" s="22">
        <v>0</v>
      </c>
      <c r="H62" s="22">
        <v>349676</v>
      </c>
      <c r="I62" s="22">
        <v>69068</v>
      </c>
      <c r="J62" s="22">
        <v>974491</v>
      </c>
      <c r="K62" s="22">
        <v>1506900</v>
      </c>
      <c r="L62" s="22">
        <v>8258818</v>
      </c>
      <c r="M62" s="22">
        <v>824784</v>
      </c>
      <c r="N62" s="22">
        <v>1486315</v>
      </c>
      <c r="O62" s="22">
        <v>580738</v>
      </c>
      <c r="P62" s="22">
        <v>26291</v>
      </c>
      <c r="Q62" s="22">
        <v>1889173</v>
      </c>
      <c r="R62" s="22">
        <v>745705</v>
      </c>
      <c r="S62" s="22">
        <v>0</v>
      </c>
      <c r="T62" s="22">
        <v>539926</v>
      </c>
      <c r="U62" s="22">
        <v>15382660</v>
      </c>
      <c r="V62" s="22">
        <v>0</v>
      </c>
      <c r="W62" s="22">
        <v>212788</v>
      </c>
      <c r="X62" s="22">
        <v>0</v>
      </c>
      <c r="Y62" s="22">
        <v>16955604</v>
      </c>
      <c r="Z62" s="22">
        <v>660769</v>
      </c>
      <c r="AA62" s="22">
        <v>0</v>
      </c>
      <c r="AB62" s="22">
        <v>703178</v>
      </c>
      <c r="AC62" s="22">
        <v>1378429</v>
      </c>
      <c r="AD62" s="22">
        <v>108376323</v>
      </c>
      <c r="AE62" s="22">
        <v>33360073</v>
      </c>
      <c r="AF62" s="22">
        <v>18109976</v>
      </c>
      <c r="AG62" s="22">
        <v>3431583</v>
      </c>
      <c r="AH62" s="22">
        <v>7589598</v>
      </c>
      <c r="AI62" s="22">
        <v>216897</v>
      </c>
      <c r="AJ62" s="22">
        <v>2808232</v>
      </c>
      <c r="AK62" s="22">
        <v>339900</v>
      </c>
      <c r="AL62" s="22">
        <v>608694</v>
      </c>
      <c r="AM62" s="22">
        <v>34144</v>
      </c>
      <c r="AN62" s="22">
        <v>0</v>
      </c>
      <c r="AO62" s="22">
        <v>529750</v>
      </c>
      <c r="AP62" s="22">
        <v>15419460</v>
      </c>
      <c r="AQ62" s="22">
        <v>5020335</v>
      </c>
      <c r="AR62" s="22">
        <v>0</v>
      </c>
      <c r="AS62" s="22">
        <v>-43543</v>
      </c>
      <c r="AT62" s="22">
        <v>87425099</v>
      </c>
      <c r="AU62" s="22">
        <v>20951224</v>
      </c>
    </row>
    <row r="63" spans="1:47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2804385</v>
      </c>
      <c r="F63" s="22">
        <v>0</v>
      </c>
      <c r="G63" s="22">
        <v>0</v>
      </c>
      <c r="H63" s="22">
        <v>0</v>
      </c>
      <c r="I63" s="22">
        <v>126569</v>
      </c>
      <c r="J63" s="22">
        <v>0</v>
      </c>
      <c r="K63" s="22">
        <v>0</v>
      </c>
      <c r="L63" s="22">
        <v>127230</v>
      </c>
      <c r="M63" s="22">
        <v>58792</v>
      </c>
      <c r="N63" s="22">
        <v>2200</v>
      </c>
      <c r="O63" s="22">
        <v>845</v>
      </c>
      <c r="P63" s="22">
        <v>0</v>
      </c>
      <c r="Q63" s="22">
        <v>129189</v>
      </c>
      <c r="R63" s="22">
        <v>53660</v>
      </c>
      <c r="S63" s="22">
        <v>0</v>
      </c>
      <c r="T63" s="22">
        <v>2000</v>
      </c>
      <c r="U63" s="22">
        <v>0</v>
      </c>
      <c r="V63" s="22">
        <v>0</v>
      </c>
      <c r="W63" s="22">
        <v>3977</v>
      </c>
      <c r="X63" s="22">
        <v>0</v>
      </c>
      <c r="Y63" s="22">
        <v>650107</v>
      </c>
      <c r="Z63" s="22">
        <v>4500</v>
      </c>
      <c r="AA63" s="22">
        <v>66500</v>
      </c>
      <c r="AB63" s="22">
        <v>0</v>
      </c>
      <c r="AC63" s="22">
        <v>187673</v>
      </c>
      <c r="AD63" s="22">
        <v>4217627</v>
      </c>
      <c r="AE63" s="22">
        <v>1261031</v>
      </c>
      <c r="AF63" s="22">
        <v>962962</v>
      </c>
      <c r="AG63" s="22">
        <v>456</v>
      </c>
      <c r="AH63" s="22">
        <v>613912</v>
      </c>
      <c r="AI63" s="22">
        <v>0</v>
      </c>
      <c r="AJ63" s="22">
        <v>267610</v>
      </c>
      <c r="AK63" s="22">
        <v>50699</v>
      </c>
      <c r="AL63" s="22">
        <v>81757</v>
      </c>
      <c r="AM63" s="22">
        <v>1010</v>
      </c>
      <c r="AN63" s="22">
        <v>0</v>
      </c>
      <c r="AO63" s="22">
        <v>0</v>
      </c>
      <c r="AP63" s="22">
        <v>668678</v>
      </c>
      <c r="AQ63" s="22">
        <v>0</v>
      </c>
      <c r="AR63" s="22">
        <v>0</v>
      </c>
      <c r="AS63" s="22">
        <v>15586</v>
      </c>
      <c r="AT63" s="22">
        <v>3923701</v>
      </c>
      <c r="AU63" s="22">
        <v>293926</v>
      </c>
    </row>
    <row r="64" spans="1:47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10808266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512431</v>
      </c>
      <c r="M64" s="22">
        <v>92114</v>
      </c>
      <c r="N64" s="22">
        <v>103484</v>
      </c>
      <c r="O64" s="22">
        <v>0</v>
      </c>
      <c r="P64" s="22">
        <v>0</v>
      </c>
      <c r="Q64" s="22">
        <v>310198</v>
      </c>
      <c r="R64" s="22">
        <v>317494</v>
      </c>
      <c r="S64" s="22">
        <v>0</v>
      </c>
      <c r="T64" s="22">
        <v>62849</v>
      </c>
      <c r="U64" s="22">
        <v>0</v>
      </c>
      <c r="V64" s="22">
        <v>0</v>
      </c>
      <c r="W64" s="22">
        <v>241895</v>
      </c>
      <c r="X64" s="22">
        <v>162319</v>
      </c>
      <c r="Y64" s="22">
        <v>2278234</v>
      </c>
      <c r="Z64" s="22">
        <v>109740</v>
      </c>
      <c r="AA64" s="22">
        <v>0</v>
      </c>
      <c r="AB64" s="22">
        <v>0</v>
      </c>
      <c r="AC64" s="22">
        <v>316849</v>
      </c>
      <c r="AD64" s="22">
        <v>15315873</v>
      </c>
      <c r="AE64" s="22">
        <v>4392038</v>
      </c>
      <c r="AF64" s="22">
        <v>3652030</v>
      </c>
      <c r="AG64" s="22">
        <v>0</v>
      </c>
      <c r="AH64" s="22">
        <v>1509750</v>
      </c>
      <c r="AI64" s="22">
        <v>0</v>
      </c>
      <c r="AJ64" s="22">
        <v>0</v>
      </c>
      <c r="AK64" s="22">
        <v>0</v>
      </c>
      <c r="AL64" s="22">
        <v>2237271</v>
      </c>
      <c r="AM64" s="22">
        <v>7470</v>
      </c>
      <c r="AN64" s="22">
        <v>0</v>
      </c>
      <c r="AO64" s="22">
        <v>171523</v>
      </c>
      <c r="AP64" s="22">
        <v>3296854</v>
      </c>
      <c r="AQ64" s="22">
        <v>104762</v>
      </c>
      <c r="AR64" s="22">
        <v>0</v>
      </c>
      <c r="AS64" s="22">
        <v>26845</v>
      </c>
      <c r="AT64" s="22">
        <v>15398543</v>
      </c>
      <c r="AU64" s="22">
        <v>-82670</v>
      </c>
    </row>
    <row r="65" spans="1:47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18489514</v>
      </c>
      <c r="F65" s="22">
        <v>0</v>
      </c>
      <c r="G65" s="22">
        <v>0</v>
      </c>
      <c r="H65" s="22">
        <v>364330</v>
      </c>
      <c r="I65" s="22">
        <v>479740</v>
      </c>
      <c r="J65" s="22">
        <v>0</v>
      </c>
      <c r="K65" s="22">
        <v>0</v>
      </c>
      <c r="L65" s="22">
        <v>816116</v>
      </c>
      <c r="M65" s="22">
        <v>206408</v>
      </c>
      <c r="N65" s="22">
        <v>0</v>
      </c>
      <c r="O65" s="22">
        <v>0</v>
      </c>
      <c r="P65" s="22">
        <v>0</v>
      </c>
      <c r="Q65" s="22">
        <v>251856</v>
      </c>
      <c r="R65" s="22">
        <v>32493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298546</v>
      </c>
      <c r="Y65" s="22">
        <v>6815078</v>
      </c>
      <c r="Z65" s="22">
        <v>0</v>
      </c>
      <c r="AA65" s="22">
        <v>0</v>
      </c>
      <c r="AB65" s="22">
        <v>2489</v>
      </c>
      <c r="AC65" s="22">
        <v>0</v>
      </c>
      <c r="AD65" s="22">
        <v>27756570</v>
      </c>
      <c r="AE65" s="22">
        <v>5325045</v>
      </c>
      <c r="AF65" s="22">
        <v>4211539</v>
      </c>
      <c r="AG65" s="22">
        <v>562070</v>
      </c>
      <c r="AH65" s="22">
        <v>3200540</v>
      </c>
      <c r="AI65" s="22">
        <v>468803</v>
      </c>
      <c r="AJ65" s="22">
        <v>0</v>
      </c>
      <c r="AK65" s="22">
        <v>254427</v>
      </c>
      <c r="AL65" s="22">
        <v>296770</v>
      </c>
      <c r="AM65" s="22">
        <v>197</v>
      </c>
      <c r="AN65" s="22">
        <v>0</v>
      </c>
      <c r="AO65" s="22">
        <v>0</v>
      </c>
      <c r="AP65" s="22">
        <v>3612827</v>
      </c>
      <c r="AQ65" s="22">
        <v>307976</v>
      </c>
      <c r="AR65" s="22">
        <v>0</v>
      </c>
      <c r="AS65" s="22">
        <v>0</v>
      </c>
      <c r="AT65" s="22">
        <v>18240194</v>
      </c>
      <c r="AU65" s="22">
        <v>9516376</v>
      </c>
    </row>
    <row r="66" spans="1:47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21856847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1212926</v>
      </c>
      <c r="M66" s="22">
        <v>212103</v>
      </c>
      <c r="N66" s="22">
        <v>0</v>
      </c>
      <c r="O66" s="22">
        <v>0</v>
      </c>
      <c r="P66" s="22">
        <v>0</v>
      </c>
      <c r="Q66" s="22">
        <v>369826</v>
      </c>
      <c r="R66" s="22">
        <v>82631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2569579</v>
      </c>
      <c r="Z66" s="22">
        <v>71598</v>
      </c>
      <c r="AA66" s="22">
        <v>0</v>
      </c>
      <c r="AB66" s="22">
        <v>0</v>
      </c>
      <c r="AC66" s="22">
        <v>349220</v>
      </c>
      <c r="AD66" s="22">
        <v>26724730</v>
      </c>
      <c r="AE66" s="22">
        <v>4260931</v>
      </c>
      <c r="AF66" s="22">
        <v>1233854</v>
      </c>
      <c r="AG66" s="22">
        <v>0</v>
      </c>
      <c r="AH66" s="22">
        <v>4775392</v>
      </c>
      <c r="AI66" s="22">
        <v>0</v>
      </c>
      <c r="AJ66" s="22">
        <v>902613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6060287</v>
      </c>
      <c r="AQ66" s="22">
        <v>602902</v>
      </c>
      <c r="AR66" s="22">
        <v>0</v>
      </c>
      <c r="AS66" s="22">
        <v>495055</v>
      </c>
      <c r="AT66" s="22">
        <v>18331034</v>
      </c>
      <c r="AU66" s="22">
        <v>8393696</v>
      </c>
    </row>
    <row r="67" spans="1:47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1036977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62244</v>
      </c>
      <c r="M67" s="22">
        <v>417</v>
      </c>
      <c r="N67" s="22">
        <v>0</v>
      </c>
      <c r="O67" s="22">
        <v>0</v>
      </c>
      <c r="P67" s="22">
        <v>0</v>
      </c>
      <c r="Q67" s="22">
        <v>96282</v>
      </c>
      <c r="R67" s="22">
        <v>37655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587090</v>
      </c>
      <c r="Z67" s="22">
        <v>0</v>
      </c>
      <c r="AA67" s="22">
        <v>0</v>
      </c>
      <c r="AB67" s="22">
        <v>0</v>
      </c>
      <c r="AC67" s="22">
        <v>69734</v>
      </c>
      <c r="AD67" s="22">
        <v>1890399</v>
      </c>
      <c r="AE67" s="22">
        <v>766841</v>
      </c>
      <c r="AF67" s="22">
        <v>567993</v>
      </c>
      <c r="AG67" s="22">
        <v>0</v>
      </c>
      <c r="AH67" s="22">
        <v>228119</v>
      </c>
      <c r="AI67" s="22">
        <v>0</v>
      </c>
      <c r="AJ67" s="22">
        <v>0</v>
      </c>
      <c r="AK67" s="22">
        <v>8887</v>
      </c>
      <c r="AL67" s="22">
        <v>0</v>
      </c>
      <c r="AM67" s="22">
        <v>0</v>
      </c>
      <c r="AN67" s="22">
        <v>0</v>
      </c>
      <c r="AO67" s="22">
        <v>0</v>
      </c>
      <c r="AP67" s="22">
        <v>289318</v>
      </c>
      <c r="AQ67" s="22">
        <v>104688</v>
      </c>
      <c r="AR67" s="22">
        <v>129612</v>
      </c>
      <c r="AS67" s="22">
        <v>1021</v>
      </c>
      <c r="AT67" s="22">
        <v>2096479</v>
      </c>
      <c r="AU67" s="22">
        <v>-206080</v>
      </c>
    </row>
    <row r="68" spans="1:47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43390250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8013768</v>
      </c>
      <c r="M68" s="22">
        <v>638010</v>
      </c>
      <c r="N68" s="22">
        <v>841040</v>
      </c>
      <c r="O68" s="22">
        <v>375952</v>
      </c>
      <c r="P68" s="22">
        <v>0</v>
      </c>
      <c r="Q68" s="22">
        <v>519123</v>
      </c>
      <c r="R68" s="22">
        <v>0</v>
      </c>
      <c r="S68" s="22">
        <v>0</v>
      </c>
      <c r="T68" s="22">
        <v>0</v>
      </c>
      <c r="U68" s="22">
        <v>3710762</v>
      </c>
      <c r="V68" s="22">
        <v>1464253</v>
      </c>
      <c r="W68" s="22">
        <v>0</v>
      </c>
      <c r="X68" s="22">
        <v>10070315</v>
      </c>
      <c r="Y68" s="22">
        <v>0</v>
      </c>
      <c r="Z68" s="22">
        <v>0</v>
      </c>
      <c r="AA68" s="22">
        <v>0</v>
      </c>
      <c r="AB68" s="22">
        <v>981194</v>
      </c>
      <c r="AC68" s="22">
        <v>334858</v>
      </c>
      <c r="AD68" s="22">
        <v>70339525</v>
      </c>
      <c r="AE68" s="22">
        <v>12540574</v>
      </c>
      <c r="AF68" s="22">
        <v>25267653</v>
      </c>
      <c r="AG68" s="22">
        <v>0</v>
      </c>
      <c r="AH68" s="22">
        <v>1119735</v>
      </c>
      <c r="AI68" s="22">
        <v>0</v>
      </c>
      <c r="AJ68" s="22">
        <v>0</v>
      </c>
      <c r="AK68" s="22">
        <v>3165166</v>
      </c>
      <c r="AL68" s="22">
        <v>0</v>
      </c>
      <c r="AM68" s="22">
        <v>22292</v>
      </c>
      <c r="AN68" s="22">
        <v>0</v>
      </c>
      <c r="AO68" s="22">
        <v>8245</v>
      </c>
      <c r="AP68" s="22">
        <v>30634951</v>
      </c>
      <c r="AQ68" s="22">
        <v>0</v>
      </c>
      <c r="AR68" s="22">
        <v>0</v>
      </c>
      <c r="AS68" s="22">
        <v>15373</v>
      </c>
      <c r="AT68" s="22">
        <v>72773989</v>
      </c>
      <c r="AU68" s="22">
        <v>-2434464</v>
      </c>
    </row>
    <row r="69" spans="1:47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66838355</v>
      </c>
      <c r="F69" s="22">
        <v>0</v>
      </c>
      <c r="G69" s="22">
        <v>0</v>
      </c>
      <c r="H69" s="22">
        <v>0</v>
      </c>
      <c r="I69" s="22">
        <v>14098</v>
      </c>
      <c r="J69" s="22">
        <v>0</v>
      </c>
      <c r="K69" s="22">
        <v>0</v>
      </c>
      <c r="L69" s="22">
        <v>10092852</v>
      </c>
      <c r="M69" s="22">
        <v>982618</v>
      </c>
      <c r="N69" s="22">
        <v>2989451</v>
      </c>
      <c r="O69" s="22">
        <v>1220206</v>
      </c>
      <c r="P69" s="22">
        <v>0</v>
      </c>
      <c r="Q69" s="22">
        <v>1348412</v>
      </c>
      <c r="R69" s="22">
        <v>3600</v>
      </c>
      <c r="S69" s="22">
        <v>39055</v>
      </c>
      <c r="T69" s="22">
        <v>168531</v>
      </c>
      <c r="U69" s="22">
        <v>13055636</v>
      </c>
      <c r="V69" s="22">
        <v>0</v>
      </c>
      <c r="W69" s="22">
        <v>0</v>
      </c>
      <c r="X69" s="22">
        <v>0</v>
      </c>
      <c r="Y69" s="22">
        <v>24854889</v>
      </c>
      <c r="Z69" s="22">
        <v>0</v>
      </c>
      <c r="AA69" s="22">
        <v>865434</v>
      </c>
      <c r="AB69" s="22">
        <v>6215531</v>
      </c>
      <c r="AC69" s="22">
        <v>1301115</v>
      </c>
      <c r="AD69" s="22">
        <v>129989783</v>
      </c>
      <c r="AE69" s="22">
        <v>36592268</v>
      </c>
      <c r="AF69" s="22">
        <v>38137883</v>
      </c>
      <c r="AG69" s="22">
        <v>673189</v>
      </c>
      <c r="AH69" s="22">
        <v>6680308</v>
      </c>
      <c r="AI69" s="22">
        <v>0</v>
      </c>
      <c r="AJ69" s="22">
        <v>0</v>
      </c>
      <c r="AK69" s="22">
        <v>1472961</v>
      </c>
      <c r="AL69" s="22">
        <v>3473508</v>
      </c>
      <c r="AM69" s="22">
        <v>67683</v>
      </c>
      <c r="AN69" s="22">
        <v>24484</v>
      </c>
      <c r="AO69" s="22">
        <v>1581390</v>
      </c>
      <c r="AP69" s="22">
        <v>21983993</v>
      </c>
      <c r="AQ69" s="22">
        <v>0</v>
      </c>
      <c r="AR69" s="22">
        <v>0</v>
      </c>
      <c r="AS69" s="22">
        <v>449618</v>
      </c>
      <c r="AT69" s="22">
        <v>111137285</v>
      </c>
      <c r="AU69" s="22">
        <v>18852498</v>
      </c>
    </row>
    <row r="70" spans="1:47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28026162</v>
      </c>
      <c r="F70" s="22">
        <v>0</v>
      </c>
      <c r="G70" s="22">
        <v>0</v>
      </c>
      <c r="H70" s="22">
        <v>0</v>
      </c>
      <c r="I70" s="22">
        <v>2526835</v>
      </c>
      <c r="J70" s="22">
        <v>0</v>
      </c>
      <c r="K70" s="22">
        <v>0</v>
      </c>
      <c r="L70" s="22">
        <v>442621</v>
      </c>
      <c r="M70" s="22">
        <v>137940</v>
      </c>
      <c r="N70" s="22">
        <v>0</v>
      </c>
      <c r="O70" s="22">
        <v>0</v>
      </c>
      <c r="P70" s="22">
        <v>0</v>
      </c>
      <c r="Q70" s="22">
        <v>1601382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2749790</v>
      </c>
      <c r="Z70" s="22">
        <v>0</v>
      </c>
      <c r="AA70" s="22">
        <v>0</v>
      </c>
      <c r="AB70" s="22">
        <v>0</v>
      </c>
      <c r="AC70" s="22">
        <v>802804</v>
      </c>
      <c r="AD70" s="22">
        <v>36287534</v>
      </c>
      <c r="AE70" s="22">
        <v>7371995</v>
      </c>
      <c r="AF70" s="22">
        <v>11562889</v>
      </c>
      <c r="AG70" s="22">
        <v>0</v>
      </c>
      <c r="AH70" s="22">
        <v>2720514</v>
      </c>
      <c r="AI70" s="22">
        <v>514508</v>
      </c>
      <c r="AJ70" s="22">
        <v>3674920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4218006</v>
      </c>
      <c r="AQ70" s="22">
        <v>12456</v>
      </c>
      <c r="AR70" s="22">
        <v>0</v>
      </c>
      <c r="AS70" s="22">
        <v>64102</v>
      </c>
      <c r="AT70" s="22">
        <v>30139390</v>
      </c>
      <c r="AU70" s="22">
        <v>6148144</v>
      </c>
    </row>
    <row r="71" spans="1:47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9149389</v>
      </c>
      <c r="F71" s="22">
        <v>0</v>
      </c>
      <c r="G71" s="22">
        <v>0</v>
      </c>
      <c r="H71" s="22">
        <v>224694</v>
      </c>
      <c r="I71" s="22">
        <v>0</v>
      </c>
      <c r="J71" s="22">
        <v>9040</v>
      </c>
      <c r="K71" s="22">
        <v>188720</v>
      </c>
      <c r="L71" s="22">
        <v>3562458</v>
      </c>
      <c r="M71" s="22">
        <v>111395</v>
      </c>
      <c r="N71" s="22">
        <v>65177</v>
      </c>
      <c r="O71" s="22">
        <v>0</v>
      </c>
      <c r="P71" s="22">
        <v>0</v>
      </c>
      <c r="Q71" s="22">
        <v>221345</v>
      </c>
      <c r="R71" s="22">
        <v>33920</v>
      </c>
      <c r="S71" s="22">
        <v>0</v>
      </c>
      <c r="T71" s="22">
        <v>0</v>
      </c>
      <c r="U71" s="22">
        <v>0</v>
      </c>
      <c r="V71" s="22">
        <v>0</v>
      </c>
      <c r="W71" s="22">
        <v>12222</v>
      </c>
      <c r="X71" s="22">
        <v>0</v>
      </c>
      <c r="Y71" s="22">
        <v>2739172</v>
      </c>
      <c r="Z71" s="22">
        <v>359934</v>
      </c>
      <c r="AA71" s="22">
        <v>8760</v>
      </c>
      <c r="AB71" s="22">
        <v>0</v>
      </c>
      <c r="AC71" s="22">
        <v>103467</v>
      </c>
      <c r="AD71" s="22">
        <v>16789693</v>
      </c>
      <c r="AE71" s="22">
        <v>6779468</v>
      </c>
      <c r="AF71" s="22">
        <v>2338474</v>
      </c>
      <c r="AG71" s="22">
        <v>86065</v>
      </c>
      <c r="AH71" s="22">
        <v>3730032</v>
      </c>
      <c r="AI71" s="22">
        <v>81881</v>
      </c>
      <c r="AJ71" s="22">
        <v>45594</v>
      </c>
      <c r="AK71" s="22">
        <v>0</v>
      </c>
      <c r="AL71" s="22">
        <v>193454</v>
      </c>
      <c r="AM71" s="22">
        <v>2737</v>
      </c>
      <c r="AN71" s="22">
        <v>0</v>
      </c>
      <c r="AO71" s="22">
        <v>0</v>
      </c>
      <c r="AP71" s="22">
        <v>2296432</v>
      </c>
      <c r="AQ71" s="22">
        <v>133005</v>
      </c>
      <c r="AR71" s="22">
        <v>0</v>
      </c>
      <c r="AS71" s="22">
        <v>8036</v>
      </c>
      <c r="AT71" s="22">
        <v>15695178</v>
      </c>
      <c r="AU71" s="22">
        <v>1094515</v>
      </c>
    </row>
    <row r="72" spans="1:47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6649982</v>
      </c>
      <c r="F72" s="22">
        <v>0</v>
      </c>
      <c r="G72" s="22">
        <v>0</v>
      </c>
      <c r="H72" s="22">
        <v>0</v>
      </c>
      <c r="I72" s="22">
        <v>135177</v>
      </c>
      <c r="J72" s="22">
        <v>0</v>
      </c>
      <c r="K72" s="22">
        <v>0</v>
      </c>
      <c r="L72" s="22">
        <v>677774</v>
      </c>
      <c r="M72" s="22">
        <v>45919</v>
      </c>
      <c r="N72" s="22">
        <v>0</v>
      </c>
      <c r="O72" s="22">
        <v>0</v>
      </c>
      <c r="P72" s="22">
        <v>0</v>
      </c>
      <c r="Q72" s="22">
        <v>133380</v>
      </c>
      <c r="R72" s="22">
        <v>153848</v>
      </c>
      <c r="S72" s="22">
        <v>20182</v>
      </c>
      <c r="T72" s="22">
        <v>3148</v>
      </c>
      <c r="U72" s="22">
        <v>0</v>
      </c>
      <c r="V72" s="22">
        <v>0</v>
      </c>
      <c r="W72" s="22">
        <v>0</v>
      </c>
      <c r="X72" s="22">
        <v>0</v>
      </c>
      <c r="Y72" s="22">
        <v>2820272</v>
      </c>
      <c r="Z72" s="22">
        <v>302594</v>
      </c>
      <c r="AA72" s="22">
        <v>0</v>
      </c>
      <c r="AB72" s="22">
        <v>0</v>
      </c>
      <c r="AC72" s="22">
        <v>90721</v>
      </c>
      <c r="AD72" s="22">
        <v>11032997</v>
      </c>
      <c r="AE72" s="22">
        <v>3054688</v>
      </c>
      <c r="AF72" s="22">
        <v>1778625</v>
      </c>
      <c r="AG72" s="22">
        <v>0</v>
      </c>
      <c r="AH72" s="22">
        <v>1947920</v>
      </c>
      <c r="AI72" s="22">
        <v>0</v>
      </c>
      <c r="AJ72" s="22">
        <v>18625</v>
      </c>
      <c r="AK72" s="22">
        <v>19772</v>
      </c>
      <c r="AL72" s="22">
        <v>171685</v>
      </c>
      <c r="AM72" s="22">
        <v>2050</v>
      </c>
      <c r="AN72" s="22">
        <v>0</v>
      </c>
      <c r="AO72" s="22">
        <v>35522</v>
      </c>
      <c r="AP72" s="22">
        <v>2628758</v>
      </c>
      <c r="AQ72" s="22">
        <v>38374</v>
      </c>
      <c r="AR72" s="22">
        <v>0</v>
      </c>
      <c r="AS72" s="22">
        <v>93041</v>
      </c>
      <c r="AT72" s="22">
        <v>9789060</v>
      </c>
      <c r="AU72" s="22">
        <v>1243937</v>
      </c>
    </row>
    <row r="73" spans="1:47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3020949</v>
      </c>
      <c r="F73" s="22">
        <v>0</v>
      </c>
      <c r="G73" s="22">
        <v>0</v>
      </c>
      <c r="H73" s="22">
        <v>0</v>
      </c>
      <c r="I73" s="22">
        <v>9271</v>
      </c>
      <c r="J73" s="22">
        <v>0</v>
      </c>
      <c r="K73" s="22">
        <v>0</v>
      </c>
      <c r="L73" s="22">
        <v>285016</v>
      </c>
      <c r="M73" s="22">
        <v>9322</v>
      </c>
      <c r="N73" s="22">
        <v>500</v>
      </c>
      <c r="O73" s="22">
        <v>0</v>
      </c>
      <c r="P73" s="22">
        <v>0</v>
      </c>
      <c r="Q73" s="22">
        <v>94319</v>
      </c>
      <c r="R73" s="22">
        <v>24648</v>
      </c>
      <c r="S73" s="22">
        <v>0</v>
      </c>
      <c r="T73" s="22">
        <v>0</v>
      </c>
      <c r="U73" s="22">
        <v>0</v>
      </c>
      <c r="V73" s="22">
        <v>0</v>
      </c>
      <c r="W73" s="22">
        <v>102000</v>
      </c>
      <c r="X73" s="22">
        <v>0</v>
      </c>
      <c r="Y73" s="22">
        <v>967759</v>
      </c>
      <c r="Z73" s="22">
        <v>107735</v>
      </c>
      <c r="AA73" s="22">
        <v>0</v>
      </c>
      <c r="AB73" s="22">
        <v>0</v>
      </c>
      <c r="AC73" s="22">
        <v>203255</v>
      </c>
      <c r="AD73" s="22">
        <v>4824774</v>
      </c>
      <c r="AE73" s="22">
        <v>1193748</v>
      </c>
      <c r="AF73" s="22">
        <v>643944</v>
      </c>
      <c r="AG73" s="22">
        <v>11341</v>
      </c>
      <c r="AH73" s="22">
        <v>1263234</v>
      </c>
      <c r="AI73" s="22">
        <v>-4925</v>
      </c>
      <c r="AJ73" s="22">
        <v>296589</v>
      </c>
      <c r="AK73" s="22">
        <v>12348</v>
      </c>
      <c r="AL73" s="22">
        <v>53837</v>
      </c>
      <c r="AM73" s="22">
        <v>2885</v>
      </c>
      <c r="AN73" s="22">
        <v>0</v>
      </c>
      <c r="AO73" s="22">
        <v>0</v>
      </c>
      <c r="AP73" s="22">
        <v>1447328</v>
      </c>
      <c r="AQ73" s="22">
        <v>13150</v>
      </c>
      <c r="AR73" s="22">
        <v>0</v>
      </c>
      <c r="AS73" s="22">
        <v>73472</v>
      </c>
      <c r="AT73" s="22">
        <v>5006951</v>
      </c>
      <c r="AU73" s="22">
        <v>-182177</v>
      </c>
    </row>
    <row r="74" spans="1:47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21319811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1988797</v>
      </c>
      <c r="M74" s="22">
        <v>158459</v>
      </c>
      <c r="N74" s="22">
        <v>289977</v>
      </c>
      <c r="O74" s="22">
        <v>0</v>
      </c>
      <c r="P74" s="22">
        <v>0</v>
      </c>
      <c r="Q74" s="22">
        <v>214946</v>
      </c>
      <c r="R74" s="22">
        <v>56582</v>
      </c>
      <c r="S74" s="22">
        <v>0</v>
      </c>
      <c r="T74" s="22">
        <v>0</v>
      </c>
      <c r="U74" s="22">
        <v>0</v>
      </c>
      <c r="V74" s="22">
        <v>0</v>
      </c>
      <c r="W74" s="22">
        <v>669264</v>
      </c>
      <c r="X74" s="22">
        <v>0</v>
      </c>
      <c r="Y74" s="22">
        <v>6245794</v>
      </c>
      <c r="Z74" s="22">
        <v>329527</v>
      </c>
      <c r="AA74" s="22">
        <v>0</v>
      </c>
      <c r="AB74" s="22">
        <v>0</v>
      </c>
      <c r="AC74" s="22">
        <v>1423490</v>
      </c>
      <c r="AD74" s="22">
        <v>32696647</v>
      </c>
      <c r="AE74" s="22">
        <v>8185571</v>
      </c>
      <c r="AF74" s="22">
        <v>2625558</v>
      </c>
      <c r="AG74" s="22">
        <v>0</v>
      </c>
      <c r="AH74" s="22">
        <v>7778249</v>
      </c>
      <c r="AI74" s="22">
        <v>131074</v>
      </c>
      <c r="AJ74" s="22">
        <v>464718</v>
      </c>
      <c r="AK74" s="22">
        <v>1238448</v>
      </c>
      <c r="AL74" s="22">
        <v>0</v>
      </c>
      <c r="AM74" s="22">
        <v>16203</v>
      </c>
      <c r="AN74" s="22">
        <v>101039</v>
      </c>
      <c r="AO74" s="22">
        <v>295850</v>
      </c>
      <c r="AP74" s="22">
        <v>5272962</v>
      </c>
      <c r="AQ74" s="22">
        <v>0</v>
      </c>
      <c r="AR74" s="22">
        <v>0</v>
      </c>
      <c r="AS74" s="22">
        <v>-380871</v>
      </c>
      <c r="AT74" s="22">
        <v>25728801</v>
      </c>
      <c r="AU74" s="22">
        <v>6967846</v>
      </c>
    </row>
    <row r="75" spans="1:47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10408266</v>
      </c>
      <c r="F75" s="22">
        <v>0</v>
      </c>
      <c r="G75" s="22">
        <v>0</v>
      </c>
      <c r="H75" s="22">
        <v>0</v>
      </c>
      <c r="I75" s="22">
        <v>53817</v>
      </c>
      <c r="J75" s="22">
        <v>0</v>
      </c>
      <c r="K75" s="22">
        <v>0</v>
      </c>
      <c r="L75" s="22">
        <v>517930</v>
      </c>
      <c r="M75" s="22">
        <v>24149</v>
      </c>
      <c r="N75" s="22">
        <v>6575</v>
      </c>
      <c r="O75" s="22">
        <v>0</v>
      </c>
      <c r="P75" s="22">
        <v>0</v>
      </c>
      <c r="Q75" s="22">
        <v>227731</v>
      </c>
      <c r="R75" s="22">
        <v>145462</v>
      </c>
      <c r="S75" s="22">
        <v>0</v>
      </c>
      <c r="T75" s="22">
        <v>13195</v>
      </c>
      <c r="U75" s="22">
        <v>0</v>
      </c>
      <c r="V75" s="22">
        <v>0</v>
      </c>
      <c r="W75" s="22">
        <v>0</v>
      </c>
      <c r="X75" s="22">
        <v>0</v>
      </c>
      <c r="Y75" s="22">
        <v>2169505</v>
      </c>
      <c r="Z75" s="22">
        <v>21935</v>
      </c>
      <c r="AA75" s="22">
        <v>0</v>
      </c>
      <c r="AB75" s="22">
        <v>0</v>
      </c>
      <c r="AC75" s="22">
        <v>11981</v>
      </c>
      <c r="AD75" s="22">
        <v>13600546</v>
      </c>
      <c r="AE75" s="22">
        <v>5095943</v>
      </c>
      <c r="AF75" s="22">
        <v>3166800</v>
      </c>
      <c r="AG75" s="22">
        <v>58597</v>
      </c>
      <c r="AH75" s="22">
        <v>1879507</v>
      </c>
      <c r="AI75" s="22">
        <v>52080</v>
      </c>
      <c r="AJ75" s="22">
        <v>0</v>
      </c>
      <c r="AK75" s="22">
        <v>0</v>
      </c>
      <c r="AL75" s="22">
        <v>350020</v>
      </c>
      <c r="AM75" s="22">
        <v>838</v>
      </c>
      <c r="AN75" s="22">
        <v>0</v>
      </c>
      <c r="AO75" s="22">
        <v>0</v>
      </c>
      <c r="AP75" s="22">
        <v>2742009</v>
      </c>
      <c r="AQ75" s="22">
        <v>0</v>
      </c>
      <c r="AR75" s="22">
        <v>0</v>
      </c>
      <c r="AS75" s="22">
        <v>0</v>
      </c>
      <c r="AT75" s="22">
        <v>13345794</v>
      </c>
      <c r="AU75" s="22">
        <v>254752</v>
      </c>
    </row>
    <row r="76" spans="1:47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14369587</v>
      </c>
      <c r="F76" s="22">
        <v>0</v>
      </c>
      <c r="G76" s="22">
        <v>0</v>
      </c>
      <c r="H76" s="22">
        <v>0</v>
      </c>
      <c r="I76" s="22">
        <v>0</v>
      </c>
      <c r="J76" s="22">
        <v>45000</v>
      </c>
      <c r="K76" s="22">
        <v>524095</v>
      </c>
      <c r="L76" s="22">
        <v>1016399</v>
      </c>
      <c r="M76" s="22">
        <v>326460</v>
      </c>
      <c r="N76" s="22">
        <v>34754</v>
      </c>
      <c r="O76" s="22">
        <v>6288</v>
      </c>
      <c r="P76" s="22">
        <v>0</v>
      </c>
      <c r="Q76" s="22">
        <v>79339</v>
      </c>
      <c r="R76" s="22">
        <v>111946</v>
      </c>
      <c r="S76" s="22">
        <v>0</v>
      </c>
      <c r="T76" s="22">
        <v>0</v>
      </c>
      <c r="U76" s="22">
        <v>0</v>
      </c>
      <c r="V76" s="22">
        <v>0</v>
      </c>
      <c r="W76" s="22">
        <v>187750</v>
      </c>
      <c r="X76" s="22">
        <v>0</v>
      </c>
      <c r="Y76" s="22">
        <v>3549095</v>
      </c>
      <c r="Z76" s="22">
        <v>33773</v>
      </c>
      <c r="AA76" s="22">
        <v>0</v>
      </c>
      <c r="AB76" s="22">
        <v>0</v>
      </c>
      <c r="AC76" s="22">
        <v>132275</v>
      </c>
      <c r="AD76" s="22">
        <v>20416761</v>
      </c>
      <c r="AE76" s="22">
        <v>7067737</v>
      </c>
      <c r="AF76" s="22">
        <v>2968886</v>
      </c>
      <c r="AG76" s="22">
        <v>0</v>
      </c>
      <c r="AH76" s="22">
        <v>3228700</v>
      </c>
      <c r="AI76" s="22">
        <v>162470</v>
      </c>
      <c r="AJ76" s="22">
        <v>693806</v>
      </c>
      <c r="AK76" s="22">
        <v>980006</v>
      </c>
      <c r="AL76" s="22">
        <v>0</v>
      </c>
      <c r="AM76" s="22">
        <v>18633</v>
      </c>
      <c r="AN76" s="22">
        <v>97327</v>
      </c>
      <c r="AO76" s="22">
        <v>0</v>
      </c>
      <c r="AP76" s="22">
        <v>3753851</v>
      </c>
      <c r="AQ76" s="22">
        <v>16836</v>
      </c>
      <c r="AR76" s="22">
        <v>0</v>
      </c>
      <c r="AS76" s="22">
        <v>0</v>
      </c>
      <c r="AT76" s="22">
        <v>18988252</v>
      </c>
      <c r="AU76" s="22">
        <v>1428509</v>
      </c>
    </row>
    <row r="77" spans="1:47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47600187</v>
      </c>
      <c r="F77" s="22">
        <v>0</v>
      </c>
      <c r="G77" s="22">
        <v>0</v>
      </c>
      <c r="H77" s="22">
        <v>666229</v>
      </c>
      <c r="I77" s="22">
        <v>0</v>
      </c>
      <c r="J77" s="22">
        <v>0</v>
      </c>
      <c r="K77" s="22">
        <v>0</v>
      </c>
      <c r="L77" s="22">
        <v>8145784</v>
      </c>
      <c r="M77" s="22">
        <v>356243</v>
      </c>
      <c r="N77" s="22">
        <v>744859</v>
      </c>
      <c r="O77" s="22">
        <v>274909</v>
      </c>
      <c r="P77" s="22">
        <v>0</v>
      </c>
      <c r="Q77" s="22">
        <v>683055</v>
      </c>
      <c r="R77" s="22">
        <v>0</v>
      </c>
      <c r="S77" s="22">
        <v>73806</v>
      </c>
      <c r="T77" s="22">
        <v>0</v>
      </c>
      <c r="U77" s="22">
        <v>1478615</v>
      </c>
      <c r="V77" s="22">
        <v>0</v>
      </c>
      <c r="W77" s="22">
        <v>1037170</v>
      </c>
      <c r="X77" s="22">
        <v>0</v>
      </c>
      <c r="Y77" s="22">
        <v>13604235</v>
      </c>
      <c r="Z77" s="22">
        <v>570367</v>
      </c>
      <c r="AA77" s="22">
        <v>18498</v>
      </c>
      <c r="AB77" s="22">
        <v>53553</v>
      </c>
      <c r="AC77" s="22">
        <v>484310</v>
      </c>
      <c r="AD77" s="22">
        <v>75791820</v>
      </c>
      <c r="AE77" s="22">
        <v>24059982</v>
      </c>
      <c r="AF77" s="22">
        <v>8695581</v>
      </c>
      <c r="AG77" s="22">
        <v>940811</v>
      </c>
      <c r="AH77" s="22">
        <v>9475921</v>
      </c>
      <c r="AI77" s="22">
        <v>56090</v>
      </c>
      <c r="AJ77" s="22">
        <v>80546</v>
      </c>
      <c r="AK77" s="22">
        <v>613580</v>
      </c>
      <c r="AL77" s="22">
        <v>621546</v>
      </c>
      <c r="AM77" s="22">
        <v>0</v>
      </c>
      <c r="AN77" s="22">
        <v>20230</v>
      </c>
      <c r="AO77" s="22">
        <v>789329</v>
      </c>
      <c r="AP77" s="22">
        <v>8385880</v>
      </c>
      <c r="AQ77" s="22">
        <v>240215</v>
      </c>
      <c r="AR77" s="22">
        <v>0</v>
      </c>
      <c r="AS77" s="22">
        <v>1759</v>
      </c>
      <c r="AT77" s="22">
        <v>53981470</v>
      </c>
      <c r="AU77" s="22">
        <v>21810350</v>
      </c>
    </row>
    <row r="78" spans="1:47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14565333</v>
      </c>
      <c r="F78" s="22">
        <v>0</v>
      </c>
      <c r="G78" s="22">
        <v>0</v>
      </c>
      <c r="H78" s="22">
        <v>33191</v>
      </c>
      <c r="I78" s="22">
        <v>42272</v>
      </c>
      <c r="J78" s="22">
        <v>0</v>
      </c>
      <c r="K78" s="22">
        <v>691359</v>
      </c>
      <c r="L78" s="22">
        <v>1258398</v>
      </c>
      <c r="M78" s="22">
        <v>136765</v>
      </c>
      <c r="N78" s="22">
        <v>52569</v>
      </c>
      <c r="O78" s="22">
        <v>50329</v>
      </c>
      <c r="P78" s="22">
        <v>0</v>
      </c>
      <c r="Q78" s="22">
        <v>462240</v>
      </c>
      <c r="R78" s="22">
        <v>2043559</v>
      </c>
      <c r="S78" s="22">
        <v>0</v>
      </c>
      <c r="T78" s="22">
        <v>1520355</v>
      </c>
      <c r="U78" s="22">
        <v>8508372</v>
      </c>
      <c r="V78" s="22">
        <v>0</v>
      </c>
      <c r="W78" s="22">
        <v>314409</v>
      </c>
      <c r="X78" s="22">
        <v>1516</v>
      </c>
      <c r="Y78" s="22">
        <v>3215136</v>
      </c>
      <c r="Z78" s="22">
        <v>53418</v>
      </c>
      <c r="AA78" s="22">
        <v>53414</v>
      </c>
      <c r="AB78" s="22">
        <v>20000</v>
      </c>
      <c r="AC78" s="22">
        <v>0</v>
      </c>
      <c r="AD78" s="22">
        <v>33022635</v>
      </c>
      <c r="AE78" s="22">
        <v>7937046</v>
      </c>
      <c r="AF78" s="22">
        <v>2120309</v>
      </c>
      <c r="AG78" s="22">
        <v>587953</v>
      </c>
      <c r="AH78" s="22">
        <v>4760884</v>
      </c>
      <c r="AI78" s="22">
        <v>234852</v>
      </c>
      <c r="AJ78" s="22">
        <v>357280</v>
      </c>
      <c r="AK78" s="22">
        <v>435983</v>
      </c>
      <c r="AL78" s="22">
        <v>239805</v>
      </c>
      <c r="AM78" s="22">
        <v>3299</v>
      </c>
      <c r="AN78" s="22">
        <v>0</v>
      </c>
      <c r="AO78" s="22">
        <v>153006</v>
      </c>
      <c r="AP78" s="22">
        <v>4183310</v>
      </c>
      <c r="AQ78" s="22">
        <v>0</v>
      </c>
      <c r="AR78" s="22">
        <v>0</v>
      </c>
      <c r="AS78" s="22">
        <v>0</v>
      </c>
      <c r="AT78" s="22">
        <v>21013727</v>
      </c>
      <c r="AU78" s="22">
        <v>12008908</v>
      </c>
    </row>
    <row r="79" spans="1:47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8928848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6014133</v>
      </c>
      <c r="M79" s="22">
        <v>150792</v>
      </c>
      <c r="N79" s="22">
        <v>68556</v>
      </c>
      <c r="O79" s="22">
        <v>0</v>
      </c>
      <c r="P79" s="22">
        <v>0</v>
      </c>
      <c r="Q79" s="22">
        <v>204658</v>
      </c>
      <c r="R79" s="22">
        <v>42375</v>
      </c>
      <c r="S79" s="22">
        <v>0</v>
      </c>
      <c r="T79" s="22">
        <v>107887</v>
      </c>
      <c r="U79" s="22">
        <v>0</v>
      </c>
      <c r="V79" s="22">
        <v>0</v>
      </c>
      <c r="W79" s="22">
        <v>2095423</v>
      </c>
      <c r="X79" s="22">
        <v>0</v>
      </c>
      <c r="Y79" s="22">
        <v>4100496</v>
      </c>
      <c r="Z79" s="22">
        <v>0</v>
      </c>
      <c r="AA79" s="22">
        <v>0</v>
      </c>
      <c r="AB79" s="22">
        <v>0</v>
      </c>
      <c r="AC79" s="22">
        <v>291789</v>
      </c>
      <c r="AD79" s="22">
        <v>22004957</v>
      </c>
      <c r="AE79" s="22">
        <v>6447291</v>
      </c>
      <c r="AF79" s="22">
        <v>2957951</v>
      </c>
      <c r="AG79" s="22">
        <v>3500</v>
      </c>
      <c r="AH79" s="22">
        <v>4574369</v>
      </c>
      <c r="AI79" s="22">
        <v>103461</v>
      </c>
      <c r="AJ79" s="22">
        <v>0</v>
      </c>
      <c r="AK79" s="22">
        <v>0</v>
      </c>
      <c r="AL79" s="22">
        <v>0</v>
      </c>
      <c r="AM79" s="22">
        <v>11008</v>
      </c>
      <c r="AN79" s="22">
        <v>26428</v>
      </c>
      <c r="AO79" s="22">
        <v>3218</v>
      </c>
      <c r="AP79" s="22">
        <v>2210086</v>
      </c>
      <c r="AQ79" s="22">
        <v>0</v>
      </c>
      <c r="AR79" s="22">
        <v>0</v>
      </c>
      <c r="AS79" s="22">
        <v>-60256</v>
      </c>
      <c r="AT79" s="22">
        <v>16277056</v>
      </c>
      <c r="AU79" s="22">
        <v>5727901</v>
      </c>
    </row>
    <row r="80" spans="1:47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8167461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5144319</v>
      </c>
      <c r="M80" s="22">
        <v>199918</v>
      </c>
      <c r="N80" s="22">
        <v>15669</v>
      </c>
      <c r="O80" s="22">
        <v>0</v>
      </c>
      <c r="P80" s="22">
        <v>0</v>
      </c>
      <c r="Q80" s="22">
        <v>304414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1246579</v>
      </c>
      <c r="X80" s="22">
        <v>763316</v>
      </c>
      <c r="Y80" s="22">
        <v>2229487</v>
      </c>
      <c r="Z80" s="22">
        <v>0</v>
      </c>
      <c r="AA80" s="22">
        <v>0</v>
      </c>
      <c r="AB80" s="22">
        <v>0</v>
      </c>
      <c r="AC80" s="22">
        <v>601170</v>
      </c>
      <c r="AD80" s="22">
        <v>18672333</v>
      </c>
      <c r="AE80" s="22">
        <v>4402215</v>
      </c>
      <c r="AF80" s="22">
        <v>2054513</v>
      </c>
      <c r="AG80" s="22">
        <v>1270344</v>
      </c>
      <c r="AH80" s="22">
        <v>5257161</v>
      </c>
      <c r="AI80" s="22">
        <v>321171</v>
      </c>
      <c r="AJ80" s="22">
        <v>400000</v>
      </c>
      <c r="AK80" s="22">
        <v>142794</v>
      </c>
      <c r="AL80" s="22">
        <v>0</v>
      </c>
      <c r="AM80" s="22">
        <v>18988</v>
      </c>
      <c r="AN80" s="22">
        <v>1381</v>
      </c>
      <c r="AO80" s="22">
        <v>0</v>
      </c>
      <c r="AP80" s="22">
        <v>3156199</v>
      </c>
      <c r="AQ80" s="22">
        <v>47072</v>
      </c>
      <c r="AR80" s="22">
        <v>0</v>
      </c>
      <c r="AS80" s="22">
        <v>-477700</v>
      </c>
      <c r="AT80" s="22">
        <v>16594138</v>
      </c>
      <c r="AU80" s="22">
        <v>2078195</v>
      </c>
    </row>
    <row r="81" spans="1:47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22104229</v>
      </c>
      <c r="F81" s="22">
        <v>0</v>
      </c>
      <c r="G81" s="22">
        <v>0</v>
      </c>
      <c r="H81" s="22">
        <v>2504423</v>
      </c>
      <c r="I81" s="22">
        <v>0</v>
      </c>
      <c r="J81" s="22">
        <v>0</v>
      </c>
      <c r="K81" s="22">
        <v>53299</v>
      </c>
      <c r="L81" s="22">
        <v>10785971</v>
      </c>
      <c r="M81" s="22">
        <v>251096</v>
      </c>
      <c r="N81" s="22">
        <v>0</v>
      </c>
      <c r="O81" s="22">
        <v>324440</v>
      </c>
      <c r="P81" s="22">
        <v>0</v>
      </c>
      <c r="Q81" s="22">
        <v>1008281</v>
      </c>
      <c r="R81" s="22">
        <v>48788</v>
      </c>
      <c r="S81" s="22">
        <v>0</v>
      </c>
      <c r="T81" s="22">
        <v>0</v>
      </c>
      <c r="U81" s="22">
        <v>0</v>
      </c>
      <c r="V81" s="22">
        <v>0</v>
      </c>
      <c r="W81" s="22">
        <v>438987</v>
      </c>
      <c r="X81" s="22">
        <v>2034031</v>
      </c>
      <c r="Y81" s="22">
        <v>2430944</v>
      </c>
      <c r="Z81" s="22">
        <v>0</v>
      </c>
      <c r="AA81" s="22">
        <v>0</v>
      </c>
      <c r="AB81" s="22">
        <v>0</v>
      </c>
      <c r="AC81" s="22">
        <v>2254253</v>
      </c>
      <c r="AD81" s="22">
        <v>44238742</v>
      </c>
      <c r="AE81" s="22">
        <v>9213226</v>
      </c>
      <c r="AF81" s="22">
        <v>8094195</v>
      </c>
      <c r="AG81" s="22">
        <v>0</v>
      </c>
      <c r="AH81" s="22">
        <v>9662917</v>
      </c>
      <c r="AI81" s="22">
        <v>254943</v>
      </c>
      <c r="AJ81" s="22">
        <v>1127213</v>
      </c>
      <c r="AK81" s="22">
        <v>528106</v>
      </c>
      <c r="AL81" s="22">
        <v>364546</v>
      </c>
      <c r="AM81" s="22">
        <v>4653</v>
      </c>
      <c r="AN81" s="22">
        <v>116000</v>
      </c>
      <c r="AO81" s="22">
        <v>19543</v>
      </c>
      <c r="AP81" s="22">
        <v>16059806</v>
      </c>
      <c r="AQ81" s="22">
        <v>3007</v>
      </c>
      <c r="AR81" s="22">
        <v>0</v>
      </c>
      <c r="AS81" s="22">
        <v>0</v>
      </c>
      <c r="AT81" s="22">
        <v>45448155</v>
      </c>
      <c r="AU81" s="22">
        <v>-1209413</v>
      </c>
    </row>
    <row r="82" spans="1:47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14658890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564</v>
      </c>
      <c r="L82" s="22">
        <v>1052435</v>
      </c>
      <c r="M82" s="22">
        <v>484573</v>
      </c>
      <c r="N82" s="22">
        <v>0</v>
      </c>
      <c r="O82" s="22">
        <v>25449</v>
      </c>
      <c r="P82" s="22">
        <v>0</v>
      </c>
      <c r="Q82" s="22">
        <v>579400</v>
      </c>
      <c r="R82" s="22">
        <v>352634</v>
      </c>
      <c r="S82" s="22">
        <v>0</v>
      </c>
      <c r="T82" s="22">
        <v>101059</v>
      </c>
      <c r="U82" s="22">
        <v>0</v>
      </c>
      <c r="V82" s="22">
        <v>210569</v>
      </c>
      <c r="W82" s="22">
        <v>0</v>
      </c>
      <c r="X82" s="22">
        <v>350280</v>
      </c>
      <c r="Y82" s="22">
        <v>767378</v>
      </c>
      <c r="Z82" s="22">
        <v>63498</v>
      </c>
      <c r="AA82" s="22">
        <v>422398</v>
      </c>
      <c r="AB82" s="22">
        <v>222955</v>
      </c>
      <c r="AC82" s="22">
        <v>227797</v>
      </c>
      <c r="AD82" s="22">
        <v>19519879</v>
      </c>
      <c r="AE82" s="22">
        <v>6158349</v>
      </c>
      <c r="AF82" s="22">
        <v>2960101</v>
      </c>
      <c r="AG82" s="22">
        <v>0</v>
      </c>
      <c r="AH82" s="22">
        <v>2987785</v>
      </c>
      <c r="AI82" s="22">
        <v>0</v>
      </c>
      <c r="AJ82" s="22">
        <v>0</v>
      </c>
      <c r="AK82" s="22">
        <v>3150296</v>
      </c>
      <c r="AL82" s="22">
        <v>0</v>
      </c>
      <c r="AM82" s="22">
        <v>14846</v>
      </c>
      <c r="AN82" s="22">
        <v>48138</v>
      </c>
      <c r="AO82" s="22">
        <v>2837</v>
      </c>
      <c r="AP82" s="22">
        <v>4480221</v>
      </c>
      <c r="AQ82" s="22">
        <v>87080</v>
      </c>
      <c r="AR82" s="22">
        <v>0</v>
      </c>
      <c r="AS82" s="22">
        <v>-1178136</v>
      </c>
      <c r="AT82" s="22">
        <v>18711517</v>
      </c>
      <c r="AU82" s="22">
        <v>808362</v>
      </c>
    </row>
    <row r="83" spans="1:47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26357831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13112</v>
      </c>
      <c r="L83" s="22">
        <v>832424</v>
      </c>
      <c r="M83" s="22">
        <v>262580</v>
      </c>
      <c r="N83" s="22">
        <v>122502</v>
      </c>
      <c r="O83" s="22">
        <v>0</v>
      </c>
      <c r="P83" s="22">
        <v>0</v>
      </c>
      <c r="Q83" s="22">
        <v>245861</v>
      </c>
      <c r="R83" s="22">
        <v>142344</v>
      </c>
      <c r="S83" s="22">
        <v>0</v>
      </c>
      <c r="T83" s="22">
        <v>0</v>
      </c>
      <c r="U83" s="22">
        <v>0</v>
      </c>
      <c r="V83" s="22">
        <v>0</v>
      </c>
      <c r="W83" s="22">
        <v>282576</v>
      </c>
      <c r="X83" s="22">
        <v>0</v>
      </c>
      <c r="Y83" s="22">
        <v>3109159</v>
      </c>
      <c r="Z83" s="22">
        <v>0</v>
      </c>
      <c r="AA83" s="22">
        <v>0</v>
      </c>
      <c r="AB83" s="22">
        <v>0</v>
      </c>
      <c r="AC83" s="22">
        <v>3117568</v>
      </c>
      <c r="AD83" s="22">
        <v>34485957</v>
      </c>
      <c r="AE83" s="22">
        <v>6578521</v>
      </c>
      <c r="AF83" s="22">
        <v>4159772</v>
      </c>
      <c r="AG83" s="22">
        <v>0</v>
      </c>
      <c r="AH83" s="22">
        <v>3548002</v>
      </c>
      <c r="AI83" s="22">
        <v>770680</v>
      </c>
      <c r="AJ83" s="22">
        <v>974137</v>
      </c>
      <c r="AK83" s="22">
        <v>268787</v>
      </c>
      <c r="AL83" s="22">
        <v>384635</v>
      </c>
      <c r="AM83" s="22">
        <v>425</v>
      </c>
      <c r="AN83" s="22">
        <v>0</v>
      </c>
      <c r="AO83" s="22">
        <v>0</v>
      </c>
      <c r="AP83" s="22">
        <v>15081935</v>
      </c>
      <c r="AQ83" s="22">
        <v>2352403</v>
      </c>
      <c r="AR83" s="22">
        <v>0</v>
      </c>
      <c r="AS83" s="22">
        <v>0</v>
      </c>
      <c r="AT83" s="22">
        <v>34119297</v>
      </c>
      <c r="AU83" s="22">
        <v>366660</v>
      </c>
    </row>
    <row r="84" spans="1:47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6144167</v>
      </c>
      <c r="F84" s="22">
        <v>0</v>
      </c>
      <c r="G84" s="22">
        <v>0</v>
      </c>
      <c r="H84" s="22">
        <v>768</v>
      </c>
      <c r="I84" s="22">
        <v>0</v>
      </c>
      <c r="J84" s="22">
        <v>0</v>
      </c>
      <c r="K84" s="22">
        <v>0</v>
      </c>
      <c r="L84" s="22">
        <v>742782</v>
      </c>
      <c r="M84" s="22">
        <v>78185</v>
      </c>
      <c r="N84" s="22">
        <v>80678</v>
      </c>
      <c r="O84" s="22">
        <v>24501</v>
      </c>
      <c r="P84" s="22">
        <v>0</v>
      </c>
      <c r="Q84" s="22">
        <v>95061</v>
      </c>
      <c r="R84" s="22">
        <v>56619</v>
      </c>
      <c r="S84" s="22">
        <v>27558</v>
      </c>
      <c r="T84" s="22">
        <v>8000</v>
      </c>
      <c r="U84" s="22">
        <v>0</v>
      </c>
      <c r="V84" s="22">
        <v>0</v>
      </c>
      <c r="W84" s="22">
        <v>4026</v>
      </c>
      <c r="X84" s="22">
        <v>0</v>
      </c>
      <c r="Y84" s="22">
        <v>3198796</v>
      </c>
      <c r="Z84" s="22">
        <v>19765</v>
      </c>
      <c r="AA84" s="22">
        <v>0</v>
      </c>
      <c r="AB84" s="22">
        <v>0</v>
      </c>
      <c r="AC84" s="22">
        <v>363580</v>
      </c>
      <c r="AD84" s="22">
        <v>10844486</v>
      </c>
      <c r="AE84" s="22">
        <v>4202885</v>
      </c>
      <c r="AF84" s="22">
        <v>1158876</v>
      </c>
      <c r="AG84" s="22">
        <v>0</v>
      </c>
      <c r="AH84" s="22">
        <v>2164587</v>
      </c>
      <c r="AI84" s="22">
        <v>0</v>
      </c>
      <c r="AJ84" s="22">
        <v>23756</v>
      </c>
      <c r="AK84" s="22">
        <v>518981</v>
      </c>
      <c r="AL84" s="22">
        <v>17695</v>
      </c>
      <c r="AM84" s="22">
        <v>1699</v>
      </c>
      <c r="AN84" s="22">
        <v>0</v>
      </c>
      <c r="AO84" s="22">
        <v>16763</v>
      </c>
      <c r="AP84" s="22">
        <v>1696241</v>
      </c>
      <c r="AQ84" s="22">
        <v>107156</v>
      </c>
      <c r="AR84" s="22">
        <v>0</v>
      </c>
      <c r="AS84" s="22">
        <v>6972</v>
      </c>
      <c r="AT84" s="22">
        <v>9915611</v>
      </c>
      <c r="AU84" s="22">
        <v>928875</v>
      </c>
    </row>
    <row r="85" spans="1:47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10585113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1738833</v>
      </c>
      <c r="M85" s="22">
        <v>196357</v>
      </c>
      <c r="N85" s="22">
        <v>172667</v>
      </c>
      <c r="O85" s="22">
        <v>32812</v>
      </c>
      <c r="P85" s="22">
        <v>0</v>
      </c>
      <c r="Q85" s="22">
        <v>141205</v>
      </c>
      <c r="R85" s="22">
        <v>88830</v>
      </c>
      <c r="S85" s="22">
        <v>0</v>
      </c>
      <c r="T85" s="22">
        <v>0</v>
      </c>
      <c r="U85" s="22">
        <v>238880</v>
      </c>
      <c r="V85" s="22">
        <v>0</v>
      </c>
      <c r="W85" s="22">
        <v>0</v>
      </c>
      <c r="X85" s="22">
        <v>223079</v>
      </c>
      <c r="Y85" s="22">
        <v>3292804</v>
      </c>
      <c r="Z85" s="22">
        <v>28000</v>
      </c>
      <c r="AA85" s="22">
        <v>0</v>
      </c>
      <c r="AB85" s="22">
        <v>153464</v>
      </c>
      <c r="AC85" s="22">
        <v>89341</v>
      </c>
      <c r="AD85" s="22">
        <v>16981385</v>
      </c>
      <c r="AE85" s="22">
        <v>4599941</v>
      </c>
      <c r="AF85" s="22">
        <v>1772429</v>
      </c>
      <c r="AG85" s="22">
        <v>115977</v>
      </c>
      <c r="AH85" s="22">
        <v>3944640</v>
      </c>
      <c r="AI85" s="22">
        <v>203426</v>
      </c>
      <c r="AJ85" s="22">
        <v>674187</v>
      </c>
      <c r="AK85" s="22">
        <v>203331</v>
      </c>
      <c r="AL85" s="22">
        <v>0</v>
      </c>
      <c r="AM85" s="22">
        <v>14766</v>
      </c>
      <c r="AN85" s="22">
        <v>0</v>
      </c>
      <c r="AO85" s="22">
        <v>109187</v>
      </c>
      <c r="AP85" s="22">
        <v>1622356</v>
      </c>
      <c r="AQ85" s="22">
        <v>423038</v>
      </c>
      <c r="AR85" s="22">
        <v>0</v>
      </c>
      <c r="AS85" s="22">
        <v>0</v>
      </c>
      <c r="AT85" s="22">
        <v>13683278</v>
      </c>
      <c r="AU85" s="22">
        <v>3298107</v>
      </c>
    </row>
    <row r="86" spans="1:47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18633055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472046</v>
      </c>
      <c r="L86" s="22">
        <v>2932825</v>
      </c>
      <c r="M86" s="22">
        <v>0</v>
      </c>
      <c r="N86" s="22">
        <v>426243</v>
      </c>
      <c r="O86" s="22">
        <v>0</v>
      </c>
      <c r="P86" s="22">
        <v>0</v>
      </c>
      <c r="Q86" s="22">
        <v>596641</v>
      </c>
      <c r="R86" s="22">
        <v>297544</v>
      </c>
      <c r="S86" s="22">
        <v>0</v>
      </c>
      <c r="T86" s="22">
        <v>413118</v>
      </c>
      <c r="U86" s="22">
        <v>0</v>
      </c>
      <c r="V86" s="22">
        <v>0</v>
      </c>
      <c r="W86" s="22">
        <v>0</v>
      </c>
      <c r="X86" s="22">
        <v>13208922</v>
      </c>
      <c r="Y86" s="22">
        <v>0</v>
      </c>
      <c r="Z86" s="22">
        <v>0</v>
      </c>
      <c r="AA86" s="22">
        <v>0</v>
      </c>
      <c r="AB86" s="22">
        <v>0</v>
      </c>
      <c r="AC86" s="22">
        <v>518641</v>
      </c>
      <c r="AD86" s="22">
        <v>37499035</v>
      </c>
      <c r="AE86" s="22">
        <v>9539766</v>
      </c>
      <c r="AF86" s="22">
        <v>5211259</v>
      </c>
      <c r="AG86" s="22">
        <v>0</v>
      </c>
      <c r="AH86" s="22">
        <v>4986900</v>
      </c>
      <c r="AI86" s="22">
        <v>393362</v>
      </c>
      <c r="AJ86" s="22">
        <v>0</v>
      </c>
      <c r="AK86" s="22">
        <v>0</v>
      </c>
      <c r="AL86" s="22">
        <v>1553421</v>
      </c>
      <c r="AM86" s="22">
        <v>0</v>
      </c>
      <c r="AN86" s="22">
        <v>5653</v>
      </c>
      <c r="AO86" s="22">
        <v>355222</v>
      </c>
      <c r="AP86" s="22">
        <v>4140342</v>
      </c>
      <c r="AQ86" s="22">
        <v>0</v>
      </c>
      <c r="AR86" s="22">
        <v>0</v>
      </c>
      <c r="AS86" s="22">
        <v>0</v>
      </c>
      <c r="AT86" s="22">
        <v>26185925</v>
      </c>
      <c r="AU86" s="22">
        <v>11313110</v>
      </c>
    </row>
    <row r="87" spans="1:47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30666853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1708910</v>
      </c>
      <c r="M87" s="22">
        <v>269762</v>
      </c>
      <c r="N87" s="22">
        <v>497349</v>
      </c>
      <c r="O87" s="22">
        <v>0</v>
      </c>
      <c r="P87" s="22">
        <v>0</v>
      </c>
      <c r="Q87" s="22">
        <v>1264588</v>
      </c>
      <c r="R87" s="22">
        <v>51019</v>
      </c>
      <c r="S87" s="22">
        <v>0</v>
      </c>
      <c r="T87" s="22">
        <v>0</v>
      </c>
      <c r="U87" s="22">
        <v>114180</v>
      </c>
      <c r="V87" s="22">
        <v>0</v>
      </c>
      <c r="W87" s="22">
        <v>0</v>
      </c>
      <c r="X87" s="22">
        <v>9695026</v>
      </c>
      <c r="Y87" s="22">
        <v>0</v>
      </c>
      <c r="Z87" s="22">
        <v>0</v>
      </c>
      <c r="AA87" s="22">
        <v>0</v>
      </c>
      <c r="AB87" s="22">
        <v>120786</v>
      </c>
      <c r="AC87" s="22">
        <v>43679</v>
      </c>
      <c r="AD87" s="22">
        <v>44432152</v>
      </c>
      <c r="AE87" s="22">
        <v>12920178</v>
      </c>
      <c r="AF87" s="22">
        <v>3789708</v>
      </c>
      <c r="AG87" s="22">
        <v>0</v>
      </c>
      <c r="AH87" s="22">
        <v>5347079</v>
      </c>
      <c r="AI87" s="22">
        <v>738014</v>
      </c>
      <c r="AJ87" s="22">
        <v>6831278</v>
      </c>
      <c r="AK87" s="22">
        <v>0</v>
      </c>
      <c r="AL87" s="22">
        <v>0</v>
      </c>
      <c r="AM87" s="22">
        <v>4651</v>
      </c>
      <c r="AN87" s="22">
        <v>0</v>
      </c>
      <c r="AO87" s="22">
        <v>20447</v>
      </c>
      <c r="AP87" s="22">
        <v>16430275</v>
      </c>
      <c r="AQ87" s="22">
        <v>90363</v>
      </c>
      <c r="AR87" s="22">
        <v>0</v>
      </c>
      <c r="AS87" s="22">
        <v>0</v>
      </c>
      <c r="AT87" s="22">
        <v>46171993</v>
      </c>
      <c r="AU87" s="22">
        <v>-1739841</v>
      </c>
    </row>
    <row r="88" spans="1:47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8704279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817092</v>
      </c>
      <c r="M88" s="22">
        <v>128128</v>
      </c>
      <c r="N88" s="22">
        <v>8785</v>
      </c>
      <c r="O88" s="22">
        <v>36963</v>
      </c>
      <c r="P88" s="22">
        <v>0</v>
      </c>
      <c r="Q88" s="22">
        <v>98229</v>
      </c>
      <c r="R88" s="22">
        <v>235950</v>
      </c>
      <c r="S88" s="22">
        <v>0</v>
      </c>
      <c r="T88" s="22">
        <v>4857</v>
      </c>
      <c r="U88" s="22">
        <v>80000</v>
      </c>
      <c r="V88" s="22">
        <v>0</v>
      </c>
      <c r="W88" s="22">
        <v>0</v>
      </c>
      <c r="X88" s="22">
        <v>1257953</v>
      </c>
      <c r="Y88" s="22">
        <v>1755299</v>
      </c>
      <c r="Z88" s="22">
        <v>0</v>
      </c>
      <c r="AA88" s="22">
        <v>0</v>
      </c>
      <c r="AB88" s="22">
        <v>0</v>
      </c>
      <c r="AC88" s="22">
        <v>775414</v>
      </c>
      <c r="AD88" s="22">
        <v>13902949</v>
      </c>
      <c r="AE88" s="22">
        <v>5431367</v>
      </c>
      <c r="AF88" s="22">
        <v>1704784</v>
      </c>
      <c r="AG88" s="22">
        <v>0</v>
      </c>
      <c r="AH88" s="22">
        <v>2957636</v>
      </c>
      <c r="AI88" s="22">
        <v>0</v>
      </c>
      <c r="AJ88" s="22">
        <v>0</v>
      </c>
      <c r="AK88" s="22">
        <v>190300</v>
      </c>
      <c r="AL88" s="22">
        <v>417755</v>
      </c>
      <c r="AM88" s="22">
        <v>1155</v>
      </c>
      <c r="AN88" s="22">
        <v>0</v>
      </c>
      <c r="AO88" s="22">
        <v>0</v>
      </c>
      <c r="AP88" s="22">
        <v>6760528</v>
      </c>
      <c r="AQ88" s="22">
        <v>0</v>
      </c>
      <c r="AR88" s="22">
        <v>0</v>
      </c>
      <c r="AS88" s="22">
        <v>152609</v>
      </c>
      <c r="AT88" s="22">
        <v>17616134</v>
      </c>
      <c r="AU88" s="22">
        <v>-3713185</v>
      </c>
    </row>
    <row r="89" spans="1:47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18010042</v>
      </c>
      <c r="F89" s="22">
        <v>0</v>
      </c>
      <c r="G89" s="22">
        <v>0</v>
      </c>
      <c r="H89" s="22">
        <v>0</v>
      </c>
      <c r="I89" s="22">
        <v>61063</v>
      </c>
      <c r="J89" s="22">
        <v>0</v>
      </c>
      <c r="K89" s="22">
        <v>0</v>
      </c>
      <c r="L89" s="22">
        <v>1127997</v>
      </c>
      <c r="M89" s="22">
        <v>36131</v>
      </c>
      <c r="N89" s="22">
        <v>29295</v>
      </c>
      <c r="O89" s="22">
        <v>17229</v>
      </c>
      <c r="P89" s="22">
        <v>0</v>
      </c>
      <c r="Q89" s="22">
        <v>278118</v>
      </c>
      <c r="R89" s="22">
        <v>113545</v>
      </c>
      <c r="S89" s="22">
        <v>45644</v>
      </c>
      <c r="T89" s="22">
        <v>30359</v>
      </c>
      <c r="U89" s="22">
        <v>0</v>
      </c>
      <c r="V89" s="22">
        <v>0</v>
      </c>
      <c r="W89" s="22">
        <v>0</v>
      </c>
      <c r="X89" s="22">
        <v>0</v>
      </c>
      <c r="Y89" s="22">
        <v>1312012</v>
      </c>
      <c r="Z89" s="22">
        <v>1405163</v>
      </c>
      <c r="AA89" s="22">
        <v>0</v>
      </c>
      <c r="AB89" s="22">
        <v>0</v>
      </c>
      <c r="AC89" s="22">
        <v>0</v>
      </c>
      <c r="AD89" s="22">
        <v>22466598</v>
      </c>
      <c r="AE89" s="22">
        <v>6397482</v>
      </c>
      <c r="AF89" s="22">
        <v>3538454</v>
      </c>
      <c r="AG89" s="22">
        <v>2488956</v>
      </c>
      <c r="AH89" s="22">
        <v>2231162</v>
      </c>
      <c r="AI89" s="22">
        <v>808</v>
      </c>
      <c r="AJ89" s="22">
        <v>939018</v>
      </c>
      <c r="AK89" s="22">
        <v>0</v>
      </c>
      <c r="AL89" s="22">
        <v>779060</v>
      </c>
      <c r="AM89" s="22">
        <v>21865</v>
      </c>
      <c r="AN89" s="22">
        <v>14073</v>
      </c>
      <c r="AO89" s="22">
        <v>226120</v>
      </c>
      <c r="AP89" s="22">
        <v>7323629</v>
      </c>
      <c r="AQ89" s="22">
        <v>0</v>
      </c>
      <c r="AR89" s="22">
        <v>0</v>
      </c>
      <c r="AS89" s="22">
        <v>0</v>
      </c>
      <c r="AT89" s="22">
        <v>23960627</v>
      </c>
      <c r="AU89" s="22">
        <v>-1494029</v>
      </c>
    </row>
    <row r="90" spans="1:47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52709058</v>
      </c>
      <c r="F90" s="22">
        <v>0</v>
      </c>
      <c r="G90" s="22">
        <v>0</v>
      </c>
      <c r="H90" s="22">
        <v>0</v>
      </c>
      <c r="I90" s="22">
        <v>5799978</v>
      </c>
      <c r="J90" s="22">
        <v>0</v>
      </c>
      <c r="K90" s="22">
        <v>0</v>
      </c>
      <c r="L90" s="22">
        <v>2840912</v>
      </c>
      <c r="M90" s="22">
        <v>193006</v>
      </c>
      <c r="N90" s="22">
        <v>0</v>
      </c>
      <c r="O90" s="22">
        <v>0</v>
      </c>
      <c r="P90" s="22">
        <v>0</v>
      </c>
      <c r="Q90" s="22">
        <v>1914997</v>
      </c>
      <c r="R90" s="22">
        <v>0</v>
      </c>
      <c r="S90" s="22">
        <v>0</v>
      </c>
      <c r="T90" s="22">
        <v>0</v>
      </c>
      <c r="U90" s="22">
        <v>50000</v>
      </c>
      <c r="V90" s="22">
        <v>0</v>
      </c>
      <c r="W90" s="22">
        <v>0</v>
      </c>
      <c r="X90" s="22">
        <v>1014922</v>
      </c>
      <c r="Y90" s="22">
        <v>4847888</v>
      </c>
      <c r="Z90" s="22">
        <v>612934</v>
      </c>
      <c r="AA90" s="22">
        <v>0</v>
      </c>
      <c r="AB90" s="22">
        <v>0</v>
      </c>
      <c r="AC90" s="22">
        <v>72870</v>
      </c>
      <c r="AD90" s="22">
        <v>70056565</v>
      </c>
      <c r="AE90" s="22">
        <v>10850835</v>
      </c>
      <c r="AF90" s="22">
        <v>16183563</v>
      </c>
      <c r="AG90" s="22">
        <v>371865</v>
      </c>
      <c r="AH90" s="22">
        <v>4823383</v>
      </c>
      <c r="AI90" s="22">
        <v>405780</v>
      </c>
      <c r="AJ90" s="22">
        <v>9435213</v>
      </c>
      <c r="AK90" s="22">
        <v>762150</v>
      </c>
      <c r="AL90" s="22">
        <v>426120</v>
      </c>
      <c r="AM90" s="22">
        <v>1311</v>
      </c>
      <c r="AN90" s="22">
        <v>0</v>
      </c>
      <c r="AO90" s="22">
        <v>125936</v>
      </c>
      <c r="AP90" s="22">
        <v>14352540</v>
      </c>
      <c r="AQ90" s="22">
        <v>30755</v>
      </c>
      <c r="AR90" s="22">
        <v>0</v>
      </c>
      <c r="AS90" s="22">
        <v>0</v>
      </c>
      <c r="AT90" s="22">
        <v>57769451</v>
      </c>
      <c r="AU90" s="22">
        <v>12287114</v>
      </c>
    </row>
    <row r="91" spans="1:47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3706679</v>
      </c>
      <c r="F91" s="22">
        <v>0</v>
      </c>
      <c r="G91" s="22">
        <v>0</v>
      </c>
      <c r="H91" s="22">
        <v>0</v>
      </c>
      <c r="I91" s="22">
        <v>0</v>
      </c>
      <c r="J91" s="22">
        <v>28791</v>
      </c>
      <c r="K91" s="22">
        <v>0</v>
      </c>
      <c r="L91" s="22">
        <v>2809157</v>
      </c>
      <c r="M91" s="22">
        <v>46684</v>
      </c>
      <c r="N91" s="22">
        <v>98482</v>
      </c>
      <c r="O91" s="22">
        <v>0</v>
      </c>
      <c r="P91" s="22">
        <v>236810</v>
      </c>
      <c r="Q91" s="22">
        <v>110556</v>
      </c>
      <c r="R91" s="22">
        <v>166852</v>
      </c>
      <c r="S91" s="22">
        <v>0</v>
      </c>
      <c r="T91" s="22">
        <v>43876</v>
      </c>
      <c r="U91" s="22">
        <v>0</v>
      </c>
      <c r="V91" s="22">
        <v>0</v>
      </c>
      <c r="W91" s="22">
        <v>3373</v>
      </c>
      <c r="X91" s="22">
        <v>0</v>
      </c>
      <c r="Y91" s="22">
        <v>2335166</v>
      </c>
      <c r="Z91" s="22">
        <v>297346</v>
      </c>
      <c r="AA91" s="22">
        <v>0</v>
      </c>
      <c r="AB91" s="22">
        <v>0</v>
      </c>
      <c r="AC91" s="22">
        <v>318486</v>
      </c>
      <c r="AD91" s="22">
        <v>10202258</v>
      </c>
      <c r="AE91" s="22">
        <v>1757669</v>
      </c>
      <c r="AF91" s="22">
        <v>4259433</v>
      </c>
      <c r="AG91" s="22">
        <v>0</v>
      </c>
      <c r="AH91" s="22">
        <v>978183</v>
      </c>
      <c r="AI91" s="22">
        <v>0</v>
      </c>
      <c r="AJ91" s="22">
        <v>52621</v>
      </c>
      <c r="AK91" s="22">
        <v>0</v>
      </c>
      <c r="AL91" s="22">
        <v>0</v>
      </c>
      <c r="AM91" s="22">
        <v>8909</v>
      </c>
      <c r="AN91" s="22">
        <v>0</v>
      </c>
      <c r="AO91" s="22">
        <v>50230</v>
      </c>
      <c r="AP91" s="22">
        <v>1173516</v>
      </c>
      <c r="AQ91" s="22">
        <v>0</v>
      </c>
      <c r="AR91" s="22">
        <v>0</v>
      </c>
      <c r="AS91" s="22">
        <v>154168</v>
      </c>
      <c r="AT91" s="22">
        <v>8434729</v>
      </c>
      <c r="AU91" s="22">
        <v>1767529</v>
      </c>
    </row>
    <row r="92" spans="1:47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17984015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476279</v>
      </c>
      <c r="L92" s="22">
        <v>12123854</v>
      </c>
      <c r="M92" s="22">
        <v>55865</v>
      </c>
      <c r="N92" s="22">
        <v>6603270</v>
      </c>
      <c r="O92" s="22">
        <v>781223</v>
      </c>
      <c r="P92" s="22">
        <v>894587</v>
      </c>
      <c r="Q92" s="22">
        <v>188507</v>
      </c>
      <c r="R92" s="22">
        <v>742339</v>
      </c>
      <c r="S92" s="22">
        <v>0</v>
      </c>
      <c r="T92" s="22">
        <v>13143</v>
      </c>
      <c r="U92" s="22">
        <v>0</v>
      </c>
      <c r="V92" s="22">
        <v>0</v>
      </c>
      <c r="W92" s="22">
        <v>669566</v>
      </c>
      <c r="X92" s="22">
        <v>0</v>
      </c>
      <c r="Y92" s="22">
        <v>5048906</v>
      </c>
      <c r="Z92" s="22">
        <v>71604</v>
      </c>
      <c r="AA92" s="22">
        <v>0</v>
      </c>
      <c r="AB92" s="22">
        <v>297743</v>
      </c>
      <c r="AC92" s="22">
        <v>560244</v>
      </c>
      <c r="AD92" s="22">
        <v>46511145</v>
      </c>
      <c r="AE92" s="22">
        <v>15321458</v>
      </c>
      <c r="AF92" s="22">
        <v>14338524</v>
      </c>
      <c r="AG92" s="22">
        <v>2133777</v>
      </c>
      <c r="AH92" s="22">
        <v>2816983</v>
      </c>
      <c r="AI92" s="22">
        <v>0</v>
      </c>
      <c r="AJ92" s="22">
        <v>0</v>
      </c>
      <c r="AK92" s="22">
        <v>91250</v>
      </c>
      <c r="AL92" s="22">
        <v>194136</v>
      </c>
      <c r="AM92" s="22">
        <v>41918</v>
      </c>
      <c r="AN92" s="22">
        <v>21021</v>
      </c>
      <c r="AO92" s="22">
        <v>399288</v>
      </c>
      <c r="AP92" s="22">
        <v>5375609</v>
      </c>
      <c r="AQ92" s="22">
        <v>132486</v>
      </c>
      <c r="AR92" s="22">
        <v>0</v>
      </c>
      <c r="AS92" s="22">
        <v>8929</v>
      </c>
      <c r="AT92" s="22">
        <v>40875379</v>
      </c>
      <c r="AU92" s="22">
        <v>5635766</v>
      </c>
    </row>
    <row r="93" spans="1:47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4918575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3777457</v>
      </c>
      <c r="M93" s="22">
        <v>62286</v>
      </c>
      <c r="N93" s="22">
        <v>48857</v>
      </c>
      <c r="O93" s="22">
        <v>34004</v>
      </c>
      <c r="P93" s="22">
        <v>677939</v>
      </c>
      <c r="Q93" s="22">
        <v>71699</v>
      </c>
      <c r="R93" s="22">
        <v>348317</v>
      </c>
      <c r="S93" s="22">
        <v>0</v>
      </c>
      <c r="T93" s="22">
        <v>0</v>
      </c>
      <c r="U93" s="22">
        <v>0</v>
      </c>
      <c r="V93" s="22">
        <v>0</v>
      </c>
      <c r="W93" s="22">
        <v>75888</v>
      </c>
      <c r="X93" s="22">
        <v>0</v>
      </c>
      <c r="Y93" s="22">
        <v>915438</v>
      </c>
      <c r="Z93" s="22">
        <v>2058046</v>
      </c>
      <c r="AA93" s="22">
        <v>0</v>
      </c>
      <c r="AB93" s="22">
        <v>23404</v>
      </c>
      <c r="AC93" s="22">
        <v>1836833</v>
      </c>
      <c r="AD93" s="22">
        <v>14848743</v>
      </c>
      <c r="AE93" s="22">
        <v>3994365</v>
      </c>
      <c r="AF93" s="22">
        <v>2925667</v>
      </c>
      <c r="AG93" s="22">
        <v>156014</v>
      </c>
      <c r="AH93" s="22">
        <v>1587346</v>
      </c>
      <c r="AI93" s="22">
        <v>-17910</v>
      </c>
      <c r="AJ93" s="22">
        <v>363042</v>
      </c>
      <c r="AK93" s="22">
        <v>517968</v>
      </c>
      <c r="AL93" s="22">
        <v>14450</v>
      </c>
      <c r="AM93" s="22">
        <v>1157</v>
      </c>
      <c r="AN93" s="22">
        <v>0</v>
      </c>
      <c r="AO93" s="22">
        <v>154490</v>
      </c>
      <c r="AP93" s="22">
        <v>2365169</v>
      </c>
      <c r="AQ93" s="22">
        <v>56814</v>
      </c>
      <c r="AR93" s="22">
        <v>0</v>
      </c>
      <c r="AS93" s="22">
        <v>30425</v>
      </c>
      <c r="AT93" s="22">
        <v>12148997</v>
      </c>
      <c r="AU93" s="22">
        <v>2699746</v>
      </c>
    </row>
    <row r="94" spans="1:47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709574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720383</v>
      </c>
      <c r="M94" s="22">
        <v>19249</v>
      </c>
      <c r="N94" s="22">
        <v>7400</v>
      </c>
      <c r="O94" s="22">
        <v>6124</v>
      </c>
      <c r="P94" s="22">
        <v>68511</v>
      </c>
      <c r="Q94" s="22">
        <v>16655</v>
      </c>
      <c r="R94" s="22">
        <v>18623</v>
      </c>
      <c r="S94" s="22">
        <v>0</v>
      </c>
      <c r="T94" s="22">
        <v>0</v>
      </c>
      <c r="U94" s="22">
        <v>0</v>
      </c>
      <c r="V94" s="22">
        <v>0</v>
      </c>
      <c r="W94" s="22">
        <v>93677</v>
      </c>
      <c r="X94" s="22">
        <v>0</v>
      </c>
      <c r="Y94" s="22">
        <v>1062859</v>
      </c>
      <c r="Z94" s="22">
        <v>106931</v>
      </c>
      <c r="AA94" s="22">
        <v>0</v>
      </c>
      <c r="AB94" s="22">
        <v>0</v>
      </c>
      <c r="AC94" s="22">
        <v>104901</v>
      </c>
      <c r="AD94" s="22">
        <v>2934887</v>
      </c>
      <c r="AE94" s="22">
        <v>593902</v>
      </c>
      <c r="AF94" s="22">
        <v>381024</v>
      </c>
      <c r="AG94" s="22">
        <v>0</v>
      </c>
      <c r="AH94" s="22">
        <v>298535</v>
      </c>
      <c r="AI94" s="22">
        <v>0</v>
      </c>
      <c r="AJ94" s="22">
        <v>74691</v>
      </c>
      <c r="AK94" s="22">
        <v>92348</v>
      </c>
      <c r="AL94" s="22">
        <v>37694</v>
      </c>
      <c r="AM94" s="22">
        <v>512</v>
      </c>
      <c r="AN94" s="22">
        <v>0</v>
      </c>
      <c r="AO94" s="22">
        <v>0</v>
      </c>
      <c r="AP94" s="22">
        <v>346018</v>
      </c>
      <c r="AQ94" s="22">
        <v>10283</v>
      </c>
      <c r="AR94" s="22">
        <v>0</v>
      </c>
      <c r="AS94" s="22">
        <v>2704</v>
      </c>
      <c r="AT94" s="22">
        <v>1837711</v>
      </c>
      <c r="AU94" s="22">
        <v>1097176</v>
      </c>
    </row>
    <row r="95" spans="1:47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1326759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957397</v>
      </c>
      <c r="M95" s="22">
        <v>62013</v>
      </c>
      <c r="N95" s="22">
        <v>21172</v>
      </c>
      <c r="O95" s="22">
        <v>0</v>
      </c>
      <c r="P95" s="22">
        <v>239797</v>
      </c>
      <c r="Q95" s="22">
        <v>57678</v>
      </c>
      <c r="R95" s="22">
        <v>63244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976145</v>
      </c>
      <c r="Z95" s="22">
        <v>0</v>
      </c>
      <c r="AA95" s="22">
        <v>0</v>
      </c>
      <c r="AB95" s="22">
        <v>0</v>
      </c>
      <c r="AC95" s="22">
        <v>27626</v>
      </c>
      <c r="AD95" s="22">
        <v>3731831</v>
      </c>
      <c r="AE95" s="22">
        <v>831506</v>
      </c>
      <c r="AF95" s="22">
        <v>841215</v>
      </c>
      <c r="AG95" s="22">
        <v>0</v>
      </c>
      <c r="AH95" s="22">
        <v>435234</v>
      </c>
      <c r="AI95" s="22">
        <v>0</v>
      </c>
      <c r="AJ95" s="22">
        <v>0</v>
      </c>
      <c r="AK95" s="22">
        <v>69310</v>
      </c>
      <c r="AL95" s="22">
        <v>0</v>
      </c>
      <c r="AM95" s="22">
        <v>0</v>
      </c>
      <c r="AN95" s="22">
        <v>0</v>
      </c>
      <c r="AO95" s="22">
        <v>43891</v>
      </c>
      <c r="AP95" s="22">
        <v>461180</v>
      </c>
      <c r="AQ95" s="22">
        <v>0</v>
      </c>
      <c r="AR95" s="22">
        <v>0</v>
      </c>
      <c r="AS95" s="22">
        <v>0</v>
      </c>
      <c r="AT95" s="22">
        <v>2682336</v>
      </c>
      <c r="AU95" s="22">
        <v>1049495</v>
      </c>
    </row>
    <row r="96" spans="1:47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18093997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11021550</v>
      </c>
      <c r="M96" s="22">
        <v>409518</v>
      </c>
      <c r="N96" s="22">
        <v>984099</v>
      </c>
      <c r="O96" s="22">
        <v>1093298</v>
      </c>
      <c r="P96" s="22">
        <v>1384912</v>
      </c>
      <c r="Q96" s="22">
        <v>514700</v>
      </c>
      <c r="R96" s="22">
        <v>824108</v>
      </c>
      <c r="S96" s="22">
        <v>0</v>
      </c>
      <c r="T96" s="22">
        <v>-159956</v>
      </c>
      <c r="U96" s="22">
        <v>6639803</v>
      </c>
      <c r="V96" s="22">
        <v>0</v>
      </c>
      <c r="W96" s="22">
        <v>2267582</v>
      </c>
      <c r="X96" s="22">
        <v>0</v>
      </c>
      <c r="Y96" s="22">
        <v>5903759</v>
      </c>
      <c r="Z96" s="22">
        <v>404386</v>
      </c>
      <c r="AA96" s="22">
        <v>0</v>
      </c>
      <c r="AB96" s="22">
        <v>3316064</v>
      </c>
      <c r="AC96" s="22">
        <v>29895</v>
      </c>
      <c r="AD96" s="22">
        <v>52727715</v>
      </c>
      <c r="AE96" s="22">
        <v>13793035</v>
      </c>
      <c r="AF96" s="22">
        <v>7385929</v>
      </c>
      <c r="AG96" s="22">
        <v>0</v>
      </c>
      <c r="AH96" s="22">
        <v>8972587</v>
      </c>
      <c r="AI96" s="22">
        <v>0</v>
      </c>
      <c r="AJ96" s="22">
        <v>0</v>
      </c>
      <c r="AK96" s="22">
        <v>0</v>
      </c>
      <c r="AL96" s="22">
        <v>190580</v>
      </c>
      <c r="AM96" s="22">
        <v>0</v>
      </c>
      <c r="AN96" s="22">
        <v>0</v>
      </c>
      <c r="AO96" s="22">
        <v>577993</v>
      </c>
      <c r="AP96" s="22">
        <v>8111479</v>
      </c>
      <c r="AQ96" s="22">
        <v>0</v>
      </c>
      <c r="AR96" s="22">
        <v>0</v>
      </c>
      <c r="AS96" s="22">
        <v>61380</v>
      </c>
      <c r="AT96" s="22">
        <v>39092983</v>
      </c>
      <c r="AU96" s="22">
        <v>13634732</v>
      </c>
    </row>
    <row r="97" spans="1:47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2703078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2011628</v>
      </c>
      <c r="M97" s="22">
        <v>61134</v>
      </c>
      <c r="N97" s="22">
        <v>0</v>
      </c>
      <c r="O97" s="22">
        <v>0</v>
      </c>
      <c r="P97" s="22">
        <v>216883</v>
      </c>
      <c r="Q97" s="22">
        <v>7627</v>
      </c>
      <c r="R97" s="22">
        <v>0</v>
      </c>
      <c r="S97" s="22">
        <v>0</v>
      </c>
      <c r="T97" s="22">
        <v>0</v>
      </c>
      <c r="U97" s="22">
        <v>0</v>
      </c>
      <c r="V97" s="22">
        <v>2740287</v>
      </c>
      <c r="W97" s="22">
        <v>775842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199290</v>
      </c>
      <c r="AD97" s="22">
        <v>8715769</v>
      </c>
      <c r="AE97" s="22">
        <v>2087124</v>
      </c>
      <c r="AF97" s="22">
        <v>2094534</v>
      </c>
      <c r="AG97" s="22">
        <v>0</v>
      </c>
      <c r="AH97" s="22">
        <v>635400</v>
      </c>
      <c r="AI97" s="22">
        <v>0</v>
      </c>
      <c r="AJ97" s="22">
        <v>0</v>
      </c>
      <c r="AK97" s="22">
        <v>29014</v>
      </c>
      <c r="AL97" s="22">
        <v>0</v>
      </c>
      <c r="AM97" s="22">
        <v>10165</v>
      </c>
      <c r="AN97" s="22">
        <v>0</v>
      </c>
      <c r="AO97" s="22">
        <v>243543</v>
      </c>
      <c r="AP97" s="22">
        <v>901464</v>
      </c>
      <c r="AQ97" s="22">
        <v>0</v>
      </c>
      <c r="AR97" s="22">
        <v>0</v>
      </c>
      <c r="AS97" s="22">
        <v>41654</v>
      </c>
      <c r="AT97" s="22">
        <v>6042898</v>
      </c>
      <c r="AU97" s="22">
        <v>2672871</v>
      </c>
    </row>
    <row r="98" spans="1:47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1145092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746457</v>
      </c>
      <c r="M98" s="22">
        <v>41566</v>
      </c>
      <c r="N98" s="22">
        <v>7367</v>
      </c>
      <c r="O98" s="22">
        <v>4622</v>
      </c>
      <c r="P98" s="22">
        <v>96624</v>
      </c>
      <c r="Q98" s="22">
        <v>8108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60688</v>
      </c>
      <c r="X98" s="22">
        <v>167904</v>
      </c>
      <c r="Y98" s="22">
        <v>325898</v>
      </c>
      <c r="Z98" s="22">
        <v>154372</v>
      </c>
      <c r="AA98" s="22">
        <v>0</v>
      </c>
      <c r="AB98" s="22">
        <v>0</v>
      </c>
      <c r="AC98" s="22">
        <v>303036</v>
      </c>
      <c r="AD98" s="22">
        <v>3061734</v>
      </c>
      <c r="AE98" s="22">
        <v>789870</v>
      </c>
      <c r="AF98" s="22">
        <v>638881</v>
      </c>
      <c r="AG98" s="22">
        <v>0</v>
      </c>
      <c r="AH98" s="22">
        <v>361322</v>
      </c>
      <c r="AI98" s="22">
        <v>0</v>
      </c>
      <c r="AJ98" s="22">
        <v>0</v>
      </c>
      <c r="AK98" s="22">
        <v>138470</v>
      </c>
      <c r="AL98" s="22">
        <v>0</v>
      </c>
      <c r="AM98" s="22">
        <v>14122</v>
      </c>
      <c r="AN98" s="22">
        <v>0</v>
      </c>
      <c r="AO98" s="22">
        <v>39210</v>
      </c>
      <c r="AP98" s="22">
        <v>460262</v>
      </c>
      <c r="AQ98" s="22">
        <v>0</v>
      </c>
      <c r="AR98" s="22">
        <v>0</v>
      </c>
      <c r="AS98" s="22">
        <v>4287</v>
      </c>
      <c r="AT98" s="22">
        <v>2446424</v>
      </c>
      <c r="AU98" s="22">
        <v>615310</v>
      </c>
    </row>
    <row r="99" spans="1:47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10279984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8050394</v>
      </c>
      <c r="M99" s="22">
        <v>188814</v>
      </c>
      <c r="N99" s="22">
        <v>508755</v>
      </c>
      <c r="O99" s="22">
        <v>126290</v>
      </c>
      <c r="P99" s="22">
        <v>1579664</v>
      </c>
      <c r="Q99" s="22">
        <v>297549</v>
      </c>
      <c r="R99" s="22">
        <v>770834</v>
      </c>
      <c r="S99" s="22">
        <v>0</v>
      </c>
      <c r="T99" s="22">
        <v>0</v>
      </c>
      <c r="U99" s="22">
        <v>0</v>
      </c>
      <c r="V99" s="22">
        <v>0</v>
      </c>
      <c r="W99" s="22">
        <v>698141</v>
      </c>
      <c r="X99" s="22">
        <v>0</v>
      </c>
      <c r="Y99" s="22">
        <v>2991150</v>
      </c>
      <c r="Z99" s="22">
        <v>688508</v>
      </c>
      <c r="AA99" s="22">
        <v>0</v>
      </c>
      <c r="AB99" s="22">
        <v>242514</v>
      </c>
      <c r="AC99" s="22">
        <v>0</v>
      </c>
      <c r="AD99" s="22">
        <v>26422597</v>
      </c>
      <c r="AE99" s="22">
        <v>7612367</v>
      </c>
      <c r="AF99" s="22">
        <v>3844045</v>
      </c>
      <c r="AG99" s="22">
        <v>0</v>
      </c>
      <c r="AH99" s="22">
        <v>2605634</v>
      </c>
      <c r="AI99" s="22">
        <v>0</v>
      </c>
      <c r="AJ99" s="22">
        <v>0</v>
      </c>
      <c r="AK99" s="22">
        <v>2219676</v>
      </c>
      <c r="AL99" s="22">
        <v>0</v>
      </c>
      <c r="AM99" s="22">
        <v>54587</v>
      </c>
      <c r="AN99" s="22">
        <v>0</v>
      </c>
      <c r="AO99" s="22">
        <v>402671</v>
      </c>
      <c r="AP99" s="22">
        <v>4777332</v>
      </c>
      <c r="AQ99" s="22">
        <v>0</v>
      </c>
      <c r="AR99" s="22">
        <v>0</v>
      </c>
      <c r="AS99" s="22">
        <v>0</v>
      </c>
      <c r="AT99" s="22">
        <v>21516312</v>
      </c>
      <c r="AU99" s="22">
        <v>4906285</v>
      </c>
    </row>
    <row r="100" spans="1:47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1443213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1061854</v>
      </c>
      <c r="M100" s="22">
        <v>46022</v>
      </c>
      <c r="N100" s="22">
        <v>12065</v>
      </c>
      <c r="O100" s="22">
        <v>5206</v>
      </c>
      <c r="P100" s="22">
        <v>210980</v>
      </c>
      <c r="Q100" s="22">
        <v>13282</v>
      </c>
      <c r="R100" s="22">
        <v>12756</v>
      </c>
      <c r="S100" s="22">
        <v>0</v>
      </c>
      <c r="T100" s="22">
        <v>8317</v>
      </c>
      <c r="U100" s="22">
        <v>0</v>
      </c>
      <c r="V100" s="22">
        <v>0</v>
      </c>
      <c r="W100" s="22">
        <v>0</v>
      </c>
      <c r="X100" s="22">
        <v>0</v>
      </c>
      <c r="Y100" s="22">
        <v>697342</v>
      </c>
      <c r="Z100" s="22">
        <v>71925</v>
      </c>
      <c r="AA100" s="22">
        <v>0</v>
      </c>
      <c r="AB100" s="22">
        <v>0</v>
      </c>
      <c r="AC100" s="22">
        <v>30831</v>
      </c>
      <c r="AD100" s="22">
        <v>3613793</v>
      </c>
      <c r="AE100" s="22">
        <v>1178990</v>
      </c>
      <c r="AF100" s="22">
        <v>440634</v>
      </c>
      <c r="AG100" s="22">
        <v>0</v>
      </c>
      <c r="AH100" s="22">
        <v>952416</v>
      </c>
      <c r="AI100" s="22">
        <v>0</v>
      </c>
      <c r="AJ100" s="22">
        <v>0</v>
      </c>
      <c r="AK100" s="22">
        <v>49941</v>
      </c>
      <c r="AL100" s="22">
        <v>0</v>
      </c>
      <c r="AM100" s="22">
        <v>0</v>
      </c>
      <c r="AN100" s="22">
        <v>0</v>
      </c>
      <c r="AO100" s="22">
        <v>19758</v>
      </c>
      <c r="AP100" s="22">
        <v>547998</v>
      </c>
      <c r="AQ100" s="22">
        <v>0</v>
      </c>
      <c r="AR100" s="22">
        <v>0</v>
      </c>
      <c r="AS100" s="22">
        <v>0</v>
      </c>
      <c r="AT100" s="22">
        <v>3189737</v>
      </c>
      <c r="AU100" s="22">
        <v>424056</v>
      </c>
    </row>
    <row r="101" spans="1:47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7646067</v>
      </c>
      <c r="F101" s="22">
        <v>0</v>
      </c>
      <c r="G101" s="22">
        <v>0</v>
      </c>
      <c r="H101" s="22">
        <v>0</v>
      </c>
      <c r="I101" s="22">
        <v>0</v>
      </c>
      <c r="J101" s="22">
        <v>141153</v>
      </c>
      <c r="K101" s="22">
        <v>0</v>
      </c>
      <c r="L101" s="22">
        <v>4355647</v>
      </c>
      <c r="M101" s="22">
        <v>307272</v>
      </c>
      <c r="N101" s="22">
        <v>171599</v>
      </c>
      <c r="O101" s="22">
        <v>64688</v>
      </c>
      <c r="P101" s="22">
        <v>1069374</v>
      </c>
      <c r="Q101" s="22">
        <v>142712</v>
      </c>
      <c r="R101" s="22">
        <v>350454</v>
      </c>
      <c r="S101" s="22">
        <v>0</v>
      </c>
      <c r="T101" s="22">
        <v>-73060</v>
      </c>
      <c r="U101" s="22">
        <v>0</v>
      </c>
      <c r="V101" s="22">
        <v>0</v>
      </c>
      <c r="W101" s="22">
        <v>0</v>
      </c>
      <c r="X101" s="22">
        <v>0</v>
      </c>
      <c r="Y101" s="22">
        <v>9183917</v>
      </c>
      <c r="Z101" s="22">
        <v>3343085</v>
      </c>
      <c r="AA101" s="22">
        <v>0</v>
      </c>
      <c r="AB101" s="22">
        <v>0</v>
      </c>
      <c r="AC101" s="22">
        <v>585559</v>
      </c>
      <c r="AD101" s="22">
        <v>27288467</v>
      </c>
      <c r="AE101" s="22">
        <v>5809588</v>
      </c>
      <c r="AF101" s="22">
        <v>5015502</v>
      </c>
      <c r="AG101" s="22">
        <v>0</v>
      </c>
      <c r="AH101" s="22">
        <v>2586815</v>
      </c>
      <c r="AI101" s="22">
        <v>0</v>
      </c>
      <c r="AJ101" s="22">
        <v>0</v>
      </c>
      <c r="AK101" s="22">
        <v>37669</v>
      </c>
      <c r="AL101" s="22">
        <v>1284381</v>
      </c>
      <c r="AM101" s="22">
        <v>1712</v>
      </c>
      <c r="AN101" s="22">
        <v>0</v>
      </c>
      <c r="AO101" s="22">
        <v>616178</v>
      </c>
      <c r="AP101" s="22">
        <v>4614212</v>
      </c>
      <c r="AQ101" s="22">
        <v>0</v>
      </c>
      <c r="AR101" s="22">
        <v>0</v>
      </c>
      <c r="AS101" s="22">
        <v>0</v>
      </c>
      <c r="AT101" s="22">
        <v>19966057</v>
      </c>
      <c r="AU101" s="22">
        <v>7322410</v>
      </c>
    </row>
    <row r="102" spans="1:47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1806816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1090828</v>
      </c>
      <c r="M102" s="22">
        <v>38646</v>
      </c>
      <c r="N102" s="22">
        <v>46959</v>
      </c>
      <c r="O102" s="22">
        <v>0</v>
      </c>
      <c r="P102" s="22">
        <v>142670</v>
      </c>
      <c r="Q102" s="22">
        <v>29892</v>
      </c>
      <c r="R102" s="22">
        <v>182390</v>
      </c>
      <c r="S102" s="22">
        <v>0</v>
      </c>
      <c r="T102" s="22">
        <v>74400</v>
      </c>
      <c r="U102" s="22">
        <v>0</v>
      </c>
      <c r="V102" s="22">
        <v>8637</v>
      </c>
      <c r="W102" s="22">
        <v>138575</v>
      </c>
      <c r="X102" s="22">
        <v>185430</v>
      </c>
      <c r="Y102" s="22">
        <v>239663</v>
      </c>
      <c r="Z102" s="22">
        <v>189127</v>
      </c>
      <c r="AA102" s="22">
        <v>0</v>
      </c>
      <c r="AB102" s="22">
        <v>148337</v>
      </c>
      <c r="AC102" s="22">
        <v>32435</v>
      </c>
      <c r="AD102" s="22">
        <v>4354805</v>
      </c>
      <c r="AE102" s="22">
        <v>1303198</v>
      </c>
      <c r="AF102" s="22">
        <v>1054285</v>
      </c>
      <c r="AG102" s="22">
        <v>0</v>
      </c>
      <c r="AH102" s="22">
        <v>561662</v>
      </c>
      <c r="AI102" s="22">
        <v>0</v>
      </c>
      <c r="AJ102" s="22">
        <v>0</v>
      </c>
      <c r="AK102" s="22">
        <v>0</v>
      </c>
      <c r="AL102" s="22">
        <v>69087</v>
      </c>
      <c r="AM102" s="22">
        <v>0</v>
      </c>
      <c r="AN102" s="22">
        <v>0</v>
      </c>
      <c r="AO102" s="22">
        <v>73878</v>
      </c>
      <c r="AP102" s="22">
        <v>760970</v>
      </c>
      <c r="AQ102" s="22">
        <v>0</v>
      </c>
      <c r="AR102" s="22">
        <v>0</v>
      </c>
      <c r="AS102" s="22">
        <v>852</v>
      </c>
      <c r="AT102" s="22">
        <v>3823932</v>
      </c>
      <c r="AU102" s="22">
        <v>530873</v>
      </c>
    </row>
    <row r="103" spans="1:47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918905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827854</v>
      </c>
      <c r="M103" s="22">
        <v>69596</v>
      </c>
      <c r="N103" s="22">
        <v>9135</v>
      </c>
      <c r="O103" s="22">
        <v>4476</v>
      </c>
      <c r="P103" s="22">
        <v>142149</v>
      </c>
      <c r="Q103" s="22">
        <v>28889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601532</v>
      </c>
      <c r="X103" s="22">
        <v>0</v>
      </c>
      <c r="Y103" s="22">
        <v>181267</v>
      </c>
      <c r="Z103" s="22">
        <v>107100</v>
      </c>
      <c r="AA103" s="22">
        <v>4792</v>
      </c>
      <c r="AB103" s="22">
        <v>0</v>
      </c>
      <c r="AC103" s="22">
        <v>14483</v>
      </c>
      <c r="AD103" s="22">
        <v>2910178</v>
      </c>
      <c r="AE103" s="22">
        <v>547412</v>
      </c>
      <c r="AF103" s="22">
        <v>1074376</v>
      </c>
      <c r="AG103" s="22">
        <v>0</v>
      </c>
      <c r="AH103" s="22">
        <v>310103</v>
      </c>
      <c r="AI103" s="22">
        <v>0</v>
      </c>
      <c r="AJ103" s="22">
        <v>284951</v>
      </c>
      <c r="AK103" s="22">
        <v>0</v>
      </c>
      <c r="AL103" s="22">
        <v>0</v>
      </c>
      <c r="AM103" s="22">
        <v>776</v>
      </c>
      <c r="AN103" s="22">
        <v>0</v>
      </c>
      <c r="AO103" s="22">
        <v>28324</v>
      </c>
      <c r="AP103" s="22">
        <v>465573</v>
      </c>
      <c r="AQ103" s="22">
        <v>0</v>
      </c>
      <c r="AR103" s="22">
        <v>0</v>
      </c>
      <c r="AS103" s="22">
        <v>4309</v>
      </c>
      <c r="AT103" s="22">
        <v>2715824</v>
      </c>
      <c r="AU103" s="22">
        <v>194354</v>
      </c>
    </row>
    <row r="104" spans="1:47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1326367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886765</v>
      </c>
      <c r="M104" s="22">
        <v>107062</v>
      </c>
      <c r="N104" s="22">
        <v>9079</v>
      </c>
      <c r="O104" s="22">
        <v>9112</v>
      </c>
      <c r="P104" s="22">
        <v>54097</v>
      </c>
      <c r="Q104" s="22">
        <v>27797</v>
      </c>
      <c r="R104" s="22">
        <v>177799</v>
      </c>
      <c r="S104" s="22">
        <v>0</v>
      </c>
      <c r="T104" s="22">
        <v>42783</v>
      </c>
      <c r="U104" s="22">
        <v>729614</v>
      </c>
      <c r="V104" s="22">
        <v>0</v>
      </c>
      <c r="W104" s="22">
        <v>0</v>
      </c>
      <c r="X104" s="22">
        <v>0</v>
      </c>
      <c r="Y104" s="22">
        <v>1304065</v>
      </c>
      <c r="Z104" s="22">
        <v>43343</v>
      </c>
      <c r="AA104" s="22">
        <v>0</v>
      </c>
      <c r="AB104" s="22">
        <v>0</v>
      </c>
      <c r="AC104" s="22">
        <v>550568</v>
      </c>
      <c r="AD104" s="22">
        <v>5268451</v>
      </c>
      <c r="AE104" s="22">
        <v>996171</v>
      </c>
      <c r="AF104" s="22">
        <v>926686</v>
      </c>
      <c r="AG104" s="22">
        <v>0</v>
      </c>
      <c r="AH104" s="22">
        <v>609735</v>
      </c>
      <c r="AI104" s="22">
        <v>0</v>
      </c>
      <c r="AJ104" s="22">
        <v>0</v>
      </c>
      <c r="AK104" s="22">
        <v>22678</v>
      </c>
      <c r="AL104" s="22">
        <v>0</v>
      </c>
      <c r="AM104" s="22">
        <v>0</v>
      </c>
      <c r="AN104" s="22">
        <v>0</v>
      </c>
      <c r="AO104" s="22">
        <v>45280</v>
      </c>
      <c r="AP104" s="22">
        <v>473126</v>
      </c>
      <c r="AQ104" s="22">
        <v>0</v>
      </c>
      <c r="AR104" s="22">
        <v>0</v>
      </c>
      <c r="AS104" s="22">
        <v>0</v>
      </c>
      <c r="AT104" s="22">
        <v>3073676</v>
      </c>
      <c r="AU104" s="22">
        <v>2194775</v>
      </c>
    </row>
    <row r="105" spans="1:47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2966654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1998377</v>
      </c>
      <c r="M105" s="22">
        <v>51360</v>
      </c>
      <c r="N105" s="22">
        <v>184291</v>
      </c>
      <c r="O105" s="22">
        <v>0</v>
      </c>
      <c r="P105" s="22">
        <v>226715</v>
      </c>
      <c r="Q105" s="22">
        <v>137484</v>
      </c>
      <c r="R105" s="22">
        <v>285049</v>
      </c>
      <c r="S105" s="22">
        <v>0</v>
      </c>
      <c r="T105" s="22">
        <v>0</v>
      </c>
      <c r="U105" s="22">
        <v>0</v>
      </c>
      <c r="V105" s="22">
        <v>0</v>
      </c>
      <c r="W105" s="22">
        <v>78297</v>
      </c>
      <c r="X105" s="22">
        <v>165977</v>
      </c>
      <c r="Y105" s="22">
        <v>1790592</v>
      </c>
      <c r="Z105" s="22">
        <v>235883</v>
      </c>
      <c r="AA105" s="22">
        <v>0</v>
      </c>
      <c r="AB105" s="22">
        <v>70820</v>
      </c>
      <c r="AC105" s="22">
        <v>100789</v>
      </c>
      <c r="AD105" s="22">
        <v>8292288</v>
      </c>
      <c r="AE105" s="22">
        <v>2138068</v>
      </c>
      <c r="AF105" s="22">
        <v>1531940</v>
      </c>
      <c r="AG105" s="22">
        <v>0</v>
      </c>
      <c r="AH105" s="22">
        <v>585720</v>
      </c>
      <c r="AI105" s="22">
        <v>0</v>
      </c>
      <c r="AJ105" s="22">
        <v>0</v>
      </c>
      <c r="AK105" s="22">
        <v>758526</v>
      </c>
      <c r="AL105" s="22">
        <v>45786</v>
      </c>
      <c r="AM105" s="22">
        <v>654</v>
      </c>
      <c r="AN105" s="22">
        <v>0</v>
      </c>
      <c r="AO105" s="22">
        <v>78283</v>
      </c>
      <c r="AP105" s="22">
        <v>1055410</v>
      </c>
      <c r="AQ105" s="22">
        <v>3268</v>
      </c>
      <c r="AR105" s="22">
        <v>0</v>
      </c>
      <c r="AS105" s="22">
        <v>10270</v>
      </c>
      <c r="AT105" s="22">
        <v>6207925</v>
      </c>
      <c r="AU105" s="22">
        <v>2084363</v>
      </c>
    </row>
    <row r="106" spans="1:47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2621155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1566485</v>
      </c>
      <c r="M106" s="22">
        <v>132098</v>
      </c>
      <c r="N106" s="22">
        <v>29187</v>
      </c>
      <c r="O106" s="22">
        <v>8981</v>
      </c>
      <c r="P106" s="22">
        <v>364166</v>
      </c>
      <c r="Q106" s="22">
        <v>32121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613641</v>
      </c>
      <c r="X106" s="22">
        <v>0</v>
      </c>
      <c r="Y106" s="22">
        <v>977281</v>
      </c>
      <c r="Z106" s="22">
        <v>682795</v>
      </c>
      <c r="AA106" s="22">
        <v>0</v>
      </c>
      <c r="AB106" s="22">
        <v>127788</v>
      </c>
      <c r="AC106" s="22">
        <v>44636</v>
      </c>
      <c r="AD106" s="22">
        <v>7200334</v>
      </c>
      <c r="AE106" s="22">
        <v>1804647</v>
      </c>
      <c r="AF106" s="22">
        <v>1377229</v>
      </c>
      <c r="AG106" s="22">
        <v>361110</v>
      </c>
      <c r="AH106" s="22">
        <v>733656</v>
      </c>
      <c r="AI106" s="22">
        <v>97545</v>
      </c>
      <c r="AJ106" s="22">
        <v>0</v>
      </c>
      <c r="AK106" s="22">
        <v>0</v>
      </c>
      <c r="AL106" s="22">
        <v>2400</v>
      </c>
      <c r="AM106" s="22">
        <v>2733</v>
      </c>
      <c r="AN106" s="22">
        <v>0</v>
      </c>
      <c r="AO106" s="22">
        <v>98176</v>
      </c>
      <c r="AP106" s="22">
        <v>747652</v>
      </c>
      <c r="AQ106" s="22">
        <v>369654</v>
      </c>
      <c r="AR106" s="22">
        <v>0</v>
      </c>
      <c r="AS106" s="22">
        <v>0</v>
      </c>
      <c r="AT106" s="22">
        <v>5594802</v>
      </c>
      <c r="AU106" s="22">
        <v>1605532</v>
      </c>
    </row>
    <row r="107" spans="1:47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22101184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16645133</v>
      </c>
      <c r="M107" s="22">
        <v>224538</v>
      </c>
      <c r="N107" s="22">
        <v>1953973</v>
      </c>
      <c r="O107" s="22">
        <v>0</v>
      </c>
      <c r="P107" s="22">
        <v>2313166</v>
      </c>
      <c r="Q107" s="22">
        <v>1132119</v>
      </c>
      <c r="R107" s="22">
        <v>2734920</v>
      </c>
      <c r="S107" s="22">
        <v>0</v>
      </c>
      <c r="T107" s="22">
        <v>39381</v>
      </c>
      <c r="U107" s="22">
        <v>1715784</v>
      </c>
      <c r="V107" s="22">
        <v>0</v>
      </c>
      <c r="W107" s="22">
        <v>30250</v>
      </c>
      <c r="X107" s="22">
        <v>1548575</v>
      </c>
      <c r="Y107" s="22">
        <v>6998755</v>
      </c>
      <c r="Z107" s="22">
        <v>0</v>
      </c>
      <c r="AA107" s="22">
        <v>0</v>
      </c>
      <c r="AB107" s="22">
        <v>3000175</v>
      </c>
      <c r="AC107" s="22">
        <v>3839034</v>
      </c>
      <c r="AD107" s="22">
        <v>64276987</v>
      </c>
      <c r="AE107" s="22">
        <v>17278175</v>
      </c>
      <c r="AF107" s="22">
        <v>13025723</v>
      </c>
      <c r="AG107" s="22">
        <v>0</v>
      </c>
      <c r="AH107" s="22">
        <v>3680424</v>
      </c>
      <c r="AI107" s="22">
        <v>0</v>
      </c>
      <c r="AJ107" s="22">
        <v>569718</v>
      </c>
      <c r="AK107" s="22">
        <v>0</v>
      </c>
      <c r="AL107" s="22">
        <v>0</v>
      </c>
      <c r="AM107" s="22">
        <v>12625</v>
      </c>
      <c r="AN107" s="22">
        <v>0</v>
      </c>
      <c r="AO107" s="22">
        <v>1198943</v>
      </c>
      <c r="AP107" s="22">
        <v>8452274</v>
      </c>
      <c r="AQ107" s="22">
        <v>474862</v>
      </c>
      <c r="AR107" s="22">
        <v>0</v>
      </c>
      <c r="AS107" s="22">
        <v>2658440</v>
      </c>
      <c r="AT107" s="22">
        <v>47351184</v>
      </c>
      <c r="AU107" s="22">
        <v>16925803</v>
      </c>
    </row>
    <row r="108" spans="1:47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2501243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5241637</v>
      </c>
      <c r="M108" s="22">
        <v>29365</v>
      </c>
      <c r="N108" s="22">
        <v>45054</v>
      </c>
      <c r="O108" s="22">
        <v>0</v>
      </c>
      <c r="P108" s="22">
        <v>132434</v>
      </c>
      <c r="Q108" s="22">
        <v>109459</v>
      </c>
      <c r="R108" s="22">
        <v>0</v>
      </c>
      <c r="S108" s="22">
        <v>0</v>
      </c>
      <c r="T108" s="22">
        <v>28587</v>
      </c>
      <c r="U108" s="22">
        <v>123500</v>
      </c>
      <c r="V108" s="22">
        <v>0</v>
      </c>
      <c r="W108" s="22">
        <v>195892</v>
      </c>
      <c r="X108" s="22">
        <v>0</v>
      </c>
      <c r="Y108" s="22">
        <v>1420555</v>
      </c>
      <c r="Z108" s="22">
        <v>256296</v>
      </c>
      <c r="AA108" s="22">
        <v>0</v>
      </c>
      <c r="AB108" s="22">
        <v>0</v>
      </c>
      <c r="AC108" s="22">
        <v>1050</v>
      </c>
      <c r="AD108" s="22">
        <v>10085072</v>
      </c>
      <c r="AE108" s="22">
        <v>2546290</v>
      </c>
      <c r="AF108" s="22">
        <v>2236152</v>
      </c>
      <c r="AG108" s="22">
        <v>0</v>
      </c>
      <c r="AH108" s="22">
        <v>1891508</v>
      </c>
      <c r="AI108" s="22">
        <v>0</v>
      </c>
      <c r="AJ108" s="22">
        <v>0</v>
      </c>
      <c r="AK108" s="22">
        <v>177643</v>
      </c>
      <c r="AL108" s="22">
        <v>0</v>
      </c>
      <c r="AM108" s="22">
        <v>8037</v>
      </c>
      <c r="AN108" s="22">
        <v>3582</v>
      </c>
      <c r="AO108" s="22">
        <v>17787</v>
      </c>
      <c r="AP108" s="22">
        <v>2119791</v>
      </c>
      <c r="AQ108" s="22">
        <v>0</v>
      </c>
      <c r="AR108" s="22">
        <v>0</v>
      </c>
      <c r="AS108" s="22">
        <v>31083</v>
      </c>
      <c r="AT108" s="22">
        <v>9031873</v>
      </c>
      <c r="AU108" s="22">
        <v>1053199</v>
      </c>
    </row>
    <row r="109" spans="1:47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4037086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2333320</v>
      </c>
      <c r="M109" s="22">
        <v>91132</v>
      </c>
      <c r="N109" s="22">
        <v>148119</v>
      </c>
      <c r="O109" s="22">
        <v>69782</v>
      </c>
      <c r="P109" s="22">
        <v>439061</v>
      </c>
      <c r="Q109" s="22">
        <v>40005</v>
      </c>
      <c r="R109" s="22">
        <v>133992</v>
      </c>
      <c r="S109" s="22">
        <v>0</v>
      </c>
      <c r="T109" s="22">
        <v>41227</v>
      </c>
      <c r="U109" s="22">
        <v>2169576</v>
      </c>
      <c r="V109" s="22">
        <v>0</v>
      </c>
      <c r="W109" s="22">
        <v>2500</v>
      </c>
      <c r="X109" s="22">
        <v>0</v>
      </c>
      <c r="Y109" s="22">
        <v>1182868</v>
      </c>
      <c r="Z109" s="22">
        <v>329405</v>
      </c>
      <c r="AA109" s="22">
        <v>5000</v>
      </c>
      <c r="AB109" s="22">
        <v>442704</v>
      </c>
      <c r="AC109" s="22">
        <v>378897</v>
      </c>
      <c r="AD109" s="22">
        <v>11844674</v>
      </c>
      <c r="AE109" s="22">
        <v>3048697</v>
      </c>
      <c r="AF109" s="22">
        <v>1977759</v>
      </c>
      <c r="AG109" s="22">
        <v>0</v>
      </c>
      <c r="AH109" s="22">
        <v>1296926</v>
      </c>
      <c r="AI109" s="22">
        <v>7350</v>
      </c>
      <c r="AJ109" s="22">
        <v>0</v>
      </c>
      <c r="AK109" s="22">
        <v>0</v>
      </c>
      <c r="AL109" s="22">
        <v>416599</v>
      </c>
      <c r="AM109" s="22">
        <v>3722</v>
      </c>
      <c r="AN109" s="22">
        <v>0</v>
      </c>
      <c r="AO109" s="22">
        <v>60327</v>
      </c>
      <c r="AP109" s="22">
        <v>1776724</v>
      </c>
      <c r="AQ109" s="22">
        <v>45566</v>
      </c>
      <c r="AR109" s="22">
        <v>0</v>
      </c>
      <c r="AS109" s="22">
        <v>0</v>
      </c>
      <c r="AT109" s="22">
        <v>8633670</v>
      </c>
      <c r="AU109" s="22">
        <v>3211004</v>
      </c>
    </row>
    <row r="110" spans="1:47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905301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2053891</v>
      </c>
      <c r="M110" s="22">
        <v>50020</v>
      </c>
      <c r="N110" s="22">
        <v>5085</v>
      </c>
      <c r="O110" s="22">
        <v>7887</v>
      </c>
      <c r="P110" s="22">
        <v>50006</v>
      </c>
      <c r="Q110" s="22">
        <v>1124</v>
      </c>
      <c r="R110" s="22">
        <v>0</v>
      </c>
      <c r="S110" s="22">
        <v>0</v>
      </c>
      <c r="T110" s="22">
        <v>0</v>
      </c>
      <c r="U110" s="22">
        <v>1251117</v>
      </c>
      <c r="V110" s="22">
        <v>777404</v>
      </c>
      <c r="W110" s="22">
        <v>0</v>
      </c>
      <c r="X110" s="22">
        <v>0</v>
      </c>
      <c r="Y110" s="22">
        <v>1240714</v>
      </c>
      <c r="Z110" s="22">
        <v>144183</v>
      </c>
      <c r="AA110" s="22">
        <v>85000</v>
      </c>
      <c r="AB110" s="22">
        <v>0</v>
      </c>
      <c r="AC110" s="22">
        <v>75015</v>
      </c>
      <c r="AD110" s="22">
        <v>6646747</v>
      </c>
      <c r="AE110" s="22">
        <v>1247132</v>
      </c>
      <c r="AF110" s="22">
        <v>939549</v>
      </c>
      <c r="AG110" s="22">
        <v>0</v>
      </c>
      <c r="AH110" s="22">
        <v>854510</v>
      </c>
      <c r="AI110" s="22">
        <v>0</v>
      </c>
      <c r="AJ110" s="22">
        <v>0</v>
      </c>
      <c r="AK110" s="22">
        <v>76799</v>
      </c>
      <c r="AL110" s="22">
        <v>0</v>
      </c>
      <c r="AM110" s="22">
        <v>4521</v>
      </c>
      <c r="AN110" s="22">
        <v>0</v>
      </c>
      <c r="AO110" s="22">
        <v>66766</v>
      </c>
      <c r="AP110" s="22">
        <v>482995</v>
      </c>
      <c r="AQ110" s="22">
        <v>191710</v>
      </c>
      <c r="AR110" s="22">
        <v>0</v>
      </c>
      <c r="AS110" s="22">
        <v>1565</v>
      </c>
      <c r="AT110" s="22">
        <v>3865547</v>
      </c>
      <c r="AU110" s="22">
        <v>2781200</v>
      </c>
    </row>
    <row r="111" spans="1:47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3092637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2257297</v>
      </c>
      <c r="M111" s="22">
        <v>138423</v>
      </c>
      <c r="N111" s="22">
        <v>53083</v>
      </c>
      <c r="O111" s="22">
        <v>0</v>
      </c>
      <c r="P111" s="22">
        <v>209015</v>
      </c>
      <c r="Q111" s="22">
        <v>42862</v>
      </c>
      <c r="R111" s="22">
        <v>120426</v>
      </c>
      <c r="S111" s="22">
        <v>0</v>
      </c>
      <c r="T111" s="22">
        <v>558</v>
      </c>
      <c r="U111" s="22">
        <v>11220</v>
      </c>
      <c r="V111" s="22">
        <v>0</v>
      </c>
      <c r="W111" s="22">
        <v>424128</v>
      </c>
      <c r="X111" s="22">
        <v>523564</v>
      </c>
      <c r="Y111" s="22">
        <v>4668522</v>
      </c>
      <c r="Z111" s="22">
        <v>44851</v>
      </c>
      <c r="AA111" s="22">
        <v>0</v>
      </c>
      <c r="AB111" s="22">
        <v>0</v>
      </c>
      <c r="AC111" s="22">
        <v>71902</v>
      </c>
      <c r="AD111" s="22">
        <v>11658488</v>
      </c>
      <c r="AE111" s="22">
        <v>2821288</v>
      </c>
      <c r="AF111" s="22">
        <v>1201117</v>
      </c>
      <c r="AG111" s="22">
        <v>23894</v>
      </c>
      <c r="AH111" s="22">
        <v>1589236</v>
      </c>
      <c r="AI111" s="22">
        <v>0</v>
      </c>
      <c r="AJ111" s="22">
        <v>0</v>
      </c>
      <c r="AK111" s="22">
        <v>0</v>
      </c>
      <c r="AL111" s="22">
        <v>318594</v>
      </c>
      <c r="AM111" s="22">
        <v>659</v>
      </c>
      <c r="AN111" s="22">
        <v>0</v>
      </c>
      <c r="AO111" s="22">
        <v>205719</v>
      </c>
      <c r="AP111" s="22">
        <v>2189742</v>
      </c>
      <c r="AQ111" s="22">
        <v>0</v>
      </c>
      <c r="AR111" s="22">
        <v>0</v>
      </c>
      <c r="AS111" s="22">
        <v>59662</v>
      </c>
      <c r="AT111" s="22">
        <v>8409911</v>
      </c>
      <c r="AU111" s="22">
        <v>3248577</v>
      </c>
    </row>
    <row r="112" spans="1:47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7503297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120957</v>
      </c>
      <c r="L112" s="22">
        <v>6671572</v>
      </c>
      <c r="M112" s="22">
        <v>105250</v>
      </c>
      <c r="N112" s="22">
        <v>94479</v>
      </c>
      <c r="O112" s="22">
        <v>21333</v>
      </c>
      <c r="P112" s="22">
        <v>639753</v>
      </c>
      <c r="Q112" s="22">
        <v>250237</v>
      </c>
      <c r="R112" s="22">
        <v>0</v>
      </c>
      <c r="S112" s="22">
        <v>0</v>
      </c>
      <c r="T112" s="22">
        <v>0</v>
      </c>
      <c r="U112" s="22">
        <v>86387</v>
      </c>
      <c r="V112" s="22">
        <v>0</v>
      </c>
      <c r="W112" s="22">
        <v>5122</v>
      </c>
      <c r="X112" s="22">
        <v>559361</v>
      </c>
      <c r="Y112" s="22">
        <v>1349049</v>
      </c>
      <c r="Z112" s="22">
        <v>545550</v>
      </c>
      <c r="AA112" s="22">
        <v>62691</v>
      </c>
      <c r="AB112" s="22">
        <v>160430</v>
      </c>
      <c r="AC112" s="22">
        <v>19721</v>
      </c>
      <c r="AD112" s="22">
        <v>18195189</v>
      </c>
      <c r="AE112" s="22">
        <v>5342674</v>
      </c>
      <c r="AF112" s="22">
        <v>3440186</v>
      </c>
      <c r="AG112" s="22">
        <v>1522120</v>
      </c>
      <c r="AH112" s="22">
        <v>2572453</v>
      </c>
      <c r="AI112" s="22">
        <v>0</v>
      </c>
      <c r="AJ112" s="22">
        <v>0</v>
      </c>
      <c r="AK112" s="22">
        <v>423388</v>
      </c>
      <c r="AL112" s="22">
        <v>0</v>
      </c>
      <c r="AM112" s="22">
        <v>5941</v>
      </c>
      <c r="AN112" s="22">
        <v>23715</v>
      </c>
      <c r="AO112" s="22">
        <v>325541</v>
      </c>
      <c r="AP112" s="22">
        <v>2624202</v>
      </c>
      <c r="AQ112" s="22">
        <v>22205</v>
      </c>
      <c r="AR112" s="22">
        <v>0</v>
      </c>
      <c r="AS112" s="22">
        <v>92784</v>
      </c>
      <c r="AT112" s="22">
        <v>16395209</v>
      </c>
      <c r="AU112" s="22">
        <v>1799980</v>
      </c>
    </row>
    <row r="113" spans="1:47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1807312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2547146</v>
      </c>
      <c r="M113" s="22">
        <v>39406</v>
      </c>
      <c r="N113" s="22">
        <v>38982</v>
      </c>
      <c r="O113" s="22">
        <v>0</v>
      </c>
      <c r="P113" s="22">
        <v>87468</v>
      </c>
      <c r="Q113" s="22">
        <v>97910</v>
      </c>
      <c r="R113" s="22">
        <v>44491</v>
      </c>
      <c r="S113" s="22">
        <v>0</v>
      </c>
      <c r="T113" s="22">
        <v>0</v>
      </c>
      <c r="U113" s="22">
        <v>0</v>
      </c>
      <c r="V113" s="22">
        <v>0</v>
      </c>
      <c r="W113" s="22">
        <v>8643</v>
      </c>
      <c r="X113" s="22">
        <v>0</v>
      </c>
      <c r="Y113" s="22">
        <v>534246</v>
      </c>
      <c r="Z113" s="22">
        <v>0</v>
      </c>
      <c r="AA113" s="22">
        <v>0</v>
      </c>
      <c r="AB113" s="22">
        <v>0</v>
      </c>
      <c r="AC113" s="22">
        <v>17549</v>
      </c>
      <c r="AD113" s="22">
        <v>5223153</v>
      </c>
      <c r="AE113" s="22">
        <v>1036075</v>
      </c>
      <c r="AF113" s="22">
        <v>1720926</v>
      </c>
      <c r="AG113" s="22">
        <v>0</v>
      </c>
      <c r="AH113" s="22">
        <v>603702</v>
      </c>
      <c r="AI113" s="22">
        <v>0</v>
      </c>
      <c r="AJ113" s="22">
        <v>0</v>
      </c>
      <c r="AK113" s="22">
        <v>456117</v>
      </c>
      <c r="AL113" s="22">
        <v>0</v>
      </c>
      <c r="AM113" s="22">
        <v>1275</v>
      </c>
      <c r="AN113" s="22">
        <v>52603</v>
      </c>
      <c r="AO113" s="22">
        <v>82624</v>
      </c>
      <c r="AP113" s="22">
        <v>863507</v>
      </c>
      <c r="AQ113" s="22">
        <v>108364</v>
      </c>
      <c r="AR113" s="22">
        <v>0</v>
      </c>
      <c r="AS113" s="22">
        <v>477</v>
      </c>
      <c r="AT113" s="22">
        <v>4925670</v>
      </c>
      <c r="AU113" s="22">
        <v>297483</v>
      </c>
    </row>
    <row r="114" spans="1:47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24118598</v>
      </c>
      <c r="F114" s="22">
        <v>0</v>
      </c>
      <c r="G114" s="22">
        <v>0</v>
      </c>
      <c r="H114" s="22">
        <v>982794</v>
      </c>
      <c r="I114" s="22">
        <v>0</v>
      </c>
      <c r="J114" s="22">
        <v>31615</v>
      </c>
      <c r="K114" s="22">
        <v>0</v>
      </c>
      <c r="L114" s="22">
        <v>15511124</v>
      </c>
      <c r="M114" s="22">
        <v>321740</v>
      </c>
      <c r="N114" s="22">
        <v>1674361</v>
      </c>
      <c r="O114" s="22">
        <v>558520</v>
      </c>
      <c r="P114" s="22">
        <v>3067737</v>
      </c>
      <c r="Q114" s="22">
        <v>1318218</v>
      </c>
      <c r="R114" s="22">
        <v>170180</v>
      </c>
      <c r="S114" s="22">
        <v>0</v>
      </c>
      <c r="T114" s="22">
        <v>81709</v>
      </c>
      <c r="U114" s="22">
        <v>15808606</v>
      </c>
      <c r="V114" s="22">
        <v>0</v>
      </c>
      <c r="W114" s="22">
        <v>1375950</v>
      </c>
      <c r="X114" s="22">
        <v>0</v>
      </c>
      <c r="Y114" s="22">
        <v>12544876</v>
      </c>
      <c r="Z114" s="22">
        <v>1315180</v>
      </c>
      <c r="AA114" s="22">
        <v>0</v>
      </c>
      <c r="AB114" s="22">
        <v>5483843</v>
      </c>
      <c r="AC114" s="22">
        <v>1552322</v>
      </c>
      <c r="AD114" s="22">
        <v>85917373</v>
      </c>
      <c r="AE114" s="22">
        <v>20648804</v>
      </c>
      <c r="AF114" s="22">
        <v>8807901</v>
      </c>
      <c r="AG114" s="22">
        <v>4948011</v>
      </c>
      <c r="AH114" s="22">
        <v>3662689</v>
      </c>
      <c r="AI114" s="22">
        <v>0</v>
      </c>
      <c r="AJ114" s="22">
        <v>0</v>
      </c>
      <c r="AK114" s="22">
        <v>1256993</v>
      </c>
      <c r="AL114" s="22">
        <v>0</v>
      </c>
      <c r="AM114" s="22">
        <v>67147</v>
      </c>
      <c r="AN114" s="22">
        <v>0</v>
      </c>
      <c r="AO114" s="22">
        <v>1094599</v>
      </c>
      <c r="AP114" s="22">
        <v>9502592</v>
      </c>
      <c r="AQ114" s="22">
        <v>0</v>
      </c>
      <c r="AR114" s="22">
        <v>0</v>
      </c>
      <c r="AS114" s="22">
        <v>0</v>
      </c>
      <c r="AT114" s="22">
        <v>49988736</v>
      </c>
      <c r="AU114" s="22">
        <v>35928637</v>
      </c>
    </row>
    <row r="115" spans="1:47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1216654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1079092</v>
      </c>
      <c r="M115" s="22">
        <v>54810</v>
      </c>
      <c r="N115" s="22">
        <v>6515</v>
      </c>
      <c r="O115" s="22">
        <v>6839</v>
      </c>
      <c r="P115" s="22">
        <v>77204</v>
      </c>
      <c r="Q115" s="22">
        <v>15642</v>
      </c>
      <c r="R115" s="22">
        <v>45376</v>
      </c>
      <c r="S115" s="22">
        <v>0</v>
      </c>
      <c r="T115" s="22">
        <v>0</v>
      </c>
      <c r="U115" s="22">
        <v>11150</v>
      </c>
      <c r="V115" s="22">
        <v>0</v>
      </c>
      <c r="W115" s="22">
        <v>52422</v>
      </c>
      <c r="X115" s="22">
        <v>0</v>
      </c>
      <c r="Y115" s="22">
        <v>391594</v>
      </c>
      <c r="Z115" s="22">
        <v>126861</v>
      </c>
      <c r="AA115" s="22">
        <v>0</v>
      </c>
      <c r="AB115" s="22">
        <v>0</v>
      </c>
      <c r="AC115" s="22">
        <v>129449</v>
      </c>
      <c r="AD115" s="22">
        <v>3213608</v>
      </c>
      <c r="AE115" s="22">
        <v>837755</v>
      </c>
      <c r="AF115" s="22">
        <v>639123</v>
      </c>
      <c r="AG115" s="22">
        <v>0</v>
      </c>
      <c r="AH115" s="22">
        <v>695074</v>
      </c>
      <c r="AI115" s="22">
        <v>27790</v>
      </c>
      <c r="AJ115" s="22">
        <v>0</v>
      </c>
      <c r="AK115" s="22">
        <v>84460</v>
      </c>
      <c r="AL115" s="22">
        <v>31304</v>
      </c>
      <c r="AM115" s="22">
        <v>1992</v>
      </c>
      <c r="AN115" s="22">
        <v>0</v>
      </c>
      <c r="AO115" s="22">
        <v>8699</v>
      </c>
      <c r="AP115" s="22">
        <v>434068</v>
      </c>
      <c r="AQ115" s="22">
        <v>33505</v>
      </c>
      <c r="AR115" s="22">
        <v>0</v>
      </c>
      <c r="AS115" s="22">
        <v>0</v>
      </c>
      <c r="AT115" s="22">
        <v>2793770</v>
      </c>
      <c r="AU115" s="22">
        <v>419838</v>
      </c>
    </row>
    <row r="116" spans="1:47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3081077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2736056</v>
      </c>
      <c r="M116" s="22">
        <v>130691</v>
      </c>
      <c r="N116" s="22">
        <v>246031</v>
      </c>
      <c r="O116" s="22">
        <v>89193</v>
      </c>
      <c r="P116" s="22">
        <v>152514</v>
      </c>
      <c r="Q116" s="22">
        <v>61632</v>
      </c>
      <c r="R116" s="22">
        <v>88196</v>
      </c>
      <c r="S116" s="22">
        <v>0</v>
      </c>
      <c r="T116" s="22">
        <v>2857</v>
      </c>
      <c r="U116" s="22">
        <v>1647677</v>
      </c>
      <c r="V116" s="22">
        <v>0</v>
      </c>
      <c r="W116" s="22">
        <v>364870</v>
      </c>
      <c r="X116" s="22">
        <v>2679648</v>
      </c>
      <c r="Y116" s="22">
        <v>0</v>
      </c>
      <c r="Z116" s="22">
        <v>166852</v>
      </c>
      <c r="AA116" s="22">
        <v>7235</v>
      </c>
      <c r="AB116" s="22">
        <v>465614</v>
      </c>
      <c r="AC116" s="22">
        <v>282953</v>
      </c>
      <c r="AD116" s="22">
        <v>12203096</v>
      </c>
      <c r="AE116" s="22">
        <v>1932357</v>
      </c>
      <c r="AF116" s="22">
        <v>1470131</v>
      </c>
      <c r="AG116" s="22">
        <v>0</v>
      </c>
      <c r="AH116" s="22">
        <v>1634990</v>
      </c>
      <c r="AI116" s="22">
        <v>62352</v>
      </c>
      <c r="AJ116" s="22">
        <v>0</v>
      </c>
      <c r="AK116" s="22">
        <v>179683</v>
      </c>
      <c r="AL116" s="22">
        <v>0</v>
      </c>
      <c r="AM116" s="22">
        <v>22169</v>
      </c>
      <c r="AN116" s="22">
        <v>0</v>
      </c>
      <c r="AO116" s="22">
        <v>141204</v>
      </c>
      <c r="AP116" s="22">
        <v>1119330</v>
      </c>
      <c r="AQ116" s="22">
        <v>2539</v>
      </c>
      <c r="AR116" s="22">
        <v>0</v>
      </c>
      <c r="AS116" s="22">
        <v>0</v>
      </c>
      <c r="AT116" s="22">
        <v>6564755</v>
      </c>
      <c r="AU116" s="22">
        <v>5638341</v>
      </c>
    </row>
    <row r="117" spans="1:47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788710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1171132</v>
      </c>
      <c r="M117" s="22">
        <v>26011</v>
      </c>
      <c r="N117" s="22">
        <v>12218</v>
      </c>
      <c r="O117" s="22">
        <v>1151</v>
      </c>
      <c r="P117" s="22">
        <v>30642</v>
      </c>
      <c r="Q117" s="22">
        <v>12271</v>
      </c>
      <c r="R117" s="22">
        <v>38237</v>
      </c>
      <c r="S117" s="22">
        <v>139650</v>
      </c>
      <c r="T117" s="22">
        <v>0</v>
      </c>
      <c r="U117" s="22">
        <v>0</v>
      </c>
      <c r="V117" s="22">
        <v>0</v>
      </c>
      <c r="W117" s="22">
        <v>180000</v>
      </c>
      <c r="X117" s="22">
        <v>0</v>
      </c>
      <c r="Y117" s="22">
        <v>94630</v>
      </c>
      <c r="Z117" s="22">
        <v>21152</v>
      </c>
      <c r="AA117" s="22">
        <v>0</v>
      </c>
      <c r="AB117" s="22">
        <v>0</v>
      </c>
      <c r="AC117" s="22">
        <v>36662</v>
      </c>
      <c r="AD117" s="22">
        <v>2552466</v>
      </c>
      <c r="AE117" s="22">
        <v>800970</v>
      </c>
      <c r="AF117" s="22">
        <v>844214</v>
      </c>
      <c r="AG117" s="22">
        <v>9926</v>
      </c>
      <c r="AH117" s="22">
        <v>495785</v>
      </c>
      <c r="AI117" s="22">
        <v>673</v>
      </c>
      <c r="AJ117" s="22">
        <v>0</v>
      </c>
      <c r="AK117" s="22">
        <v>88712</v>
      </c>
      <c r="AL117" s="22">
        <v>0</v>
      </c>
      <c r="AM117" s="22">
        <v>891</v>
      </c>
      <c r="AN117" s="22">
        <v>0</v>
      </c>
      <c r="AO117" s="22">
        <v>47870</v>
      </c>
      <c r="AP117" s="22">
        <v>387196</v>
      </c>
      <c r="AQ117" s="22">
        <v>0</v>
      </c>
      <c r="AR117" s="22">
        <v>0</v>
      </c>
      <c r="AS117" s="22">
        <v>8169</v>
      </c>
      <c r="AT117" s="22">
        <v>2684406</v>
      </c>
      <c r="AU117" s="22">
        <v>-131940</v>
      </c>
    </row>
    <row r="118" spans="1:47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5512602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10222964</v>
      </c>
      <c r="M118" s="22">
        <v>66244</v>
      </c>
      <c r="N118" s="22">
        <v>0</v>
      </c>
      <c r="O118" s="22">
        <v>0</v>
      </c>
      <c r="P118" s="22">
        <v>0</v>
      </c>
      <c r="Q118" s="22">
        <v>305834</v>
      </c>
      <c r="R118" s="22">
        <v>0</v>
      </c>
      <c r="S118" s="22">
        <v>0</v>
      </c>
      <c r="T118" s="22">
        <v>0</v>
      </c>
      <c r="U118" s="22">
        <v>0</v>
      </c>
      <c r="V118" s="22">
        <v>29018</v>
      </c>
      <c r="W118" s="22">
        <v>350000</v>
      </c>
      <c r="X118" s="22">
        <v>639645</v>
      </c>
      <c r="Y118" s="22">
        <v>6244326</v>
      </c>
      <c r="Z118" s="22">
        <v>208965</v>
      </c>
      <c r="AA118" s="22">
        <v>0</v>
      </c>
      <c r="AB118" s="22">
        <v>82725</v>
      </c>
      <c r="AC118" s="22">
        <v>92016</v>
      </c>
      <c r="AD118" s="22">
        <v>23754339</v>
      </c>
      <c r="AE118" s="22">
        <v>6476556</v>
      </c>
      <c r="AF118" s="22">
        <v>4800869</v>
      </c>
      <c r="AG118" s="22">
        <v>0</v>
      </c>
      <c r="AH118" s="22">
        <v>2710230</v>
      </c>
      <c r="AI118" s="22">
        <v>0</v>
      </c>
      <c r="AJ118" s="22">
        <v>0</v>
      </c>
      <c r="AK118" s="22">
        <v>472725</v>
      </c>
      <c r="AL118" s="22">
        <v>0</v>
      </c>
      <c r="AM118" s="22">
        <v>0</v>
      </c>
      <c r="AN118" s="22">
        <v>0</v>
      </c>
      <c r="AO118" s="22">
        <v>168887</v>
      </c>
      <c r="AP118" s="22">
        <v>2777130</v>
      </c>
      <c r="AQ118" s="22">
        <v>-5184</v>
      </c>
      <c r="AR118" s="22">
        <v>0</v>
      </c>
      <c r="AS118" s="22">
        <v>94513</v>
      </c>
      <c r="AT118" s="22">
        <v>17495726</v>
      </c>
      <c r="AU118" s="22">
        <v>6258613</v>
      </c>
    </row>
    <row r="119" spans="1:47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4776376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5074623</v>
      </c>
      <c r="M119" s="22">
        <v>166808</v>
      </c>
      <c r="N119" s="22">
        <v>140716</v>
      </c>
      <c r="O119" s="22">
        <v>44810</v>
      </c>
      <c r="P119" s="22">
        <v>743178</v>
      </c>
      <c r="Q119" s="22">
        <v>14035</v>
      </c>
      <c r="R119" s="22">
        <v>0</v>
      </c>
      <c r="S119" s="22">
        <v>0</v>
      </c>
      <c r="T119" s="22">
        <v>-29753</v>
      </c>
      <c r="U119" s="22">
        <v>318500</v>
      </c>
      <c r="V119" s="22">
        <v>1952</v>
      </c>
      <c r="W119" s="22">
        <v>0</v>
      </c>
      <c r="X119" s="22">
        <v>398550</v>
      </c>
      <c r="Y119" s="22">
        <v>2464014</v>
      </c>
      <c r="Z119" s="22">
        <v>54190</v>
      </c>
      <c r="AA119" s="22">
        <v>0</v>
      </c>
      <c r="AB119" s="22">
        <v>0</v>
      </c>
      <c r="AC119" s="22">
        <v>0</v>
      </c>
      <c r="AD119" s="22">
        <v>14167999</v>
      </c>
      <c r="AE119" s="22">
        <v>3870489</v>
      </c>
      <c r="AF119" s="22">
        <v>2741089</v>
      </c>
      <c r="AG119" s="22">
        <v>0</v>
      </c>
      <c r="AH119" s="22">
        <v>1415215</v>
      </c>
      <c r="AI119" s="22">
        <v>0</v>
      </c>
      <c r="AJ119" s="22">
        <v>49151</v>
      </c>
      <c r="AK119" s="22">
        <v>263554</v>
      </c>
      <c r="AL119" s="22">
        <v>109236</v>
      </c>
      <c r="AM119" s="22">
        <v>6282</v>
      </c>
      <c r="AN119" s="22">
        <v>0</v>
      </c>
      <c r="AO119" s="22">
        <v>228602</v>
      </c>
      <c r="AP119" s="22">
        <v>1870864</v>
      </c>
      <c r="AQ119" s="22">
        <v>0</v>
      </c>
      <c r="AR119" s="22">
        <v>0</v>
      </c>
      <c r="AS119" s="22">
        <v>0</v>
      </c>
      <c r="AT119" s="22">
        <v>10554482</v>
      </c>
      <c r="AU119" s="22">
        <v>3613517</v>
      </c>
    </row>
    <row r="120" spans="1:47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11638641</v>
      </c>
      <c r="F120" s="22">
        <v>0</v>
      </c>
      <c r="G120" s="22">
        <v>0</v>
      </c>
      <c r="H120" s="22">
        <v>25203</v>
      </c>
      <c r="I120" s="22">
        <v>0</v>
      </c>
      <c r="J120" s="22">
        <v>0</v>
      </c>
      <c r="K120" s="22">
        <v>0</v>
      </c>
      <c r="L120" s="22">
        <v>7878263</v>
      </c>
      <c r="M120" s="22">
        <v>243056</v>
      </c>
      <c r="N120" s="22">
        <v>125857</v>
      </c>
      <c r="O120" s="22">
        <v>384066</v>
      </c>
      <c r="P120" s="22">
        <v>1226174</v>
      </c>
      <c r="Q120" s="22">
        <v>143069</v>
      </c>
      <c r="R120" s="22">
        <v>696216</v>
      </c>
      <c r="S120" s="22">
        <v>0</v>
      </c>
      <c r="T120" s="22">
        <v>0</v>
      </c>
      <c r="U120" s="22">
        <v>0</v>
      </c>
      <c r="V120" s="22">
        <v>0</v>
      </c>
      <c r="W120" s="22">
        <v>62722</v>
      </c>
      <c r="X120" s="22">
        <v>0</v>
      </c>
      <c r="Y120" s="22">
        <v>3585577</v>
      </c>
      <c r="Z120" s="22">
        <v>2133316</v>
      </c>
      <c r="AA120" s="22">
        <v>0</v>
      </c>
      <c r="AB120" s="22">
        <v>11958</v>
      </c>
      <c r="AC120" s="22">
        <v>221902</v>
      </c>
      <c r="AD120" s="22">
        <v>28376020</v>
      </c>
      <c r="AE120" s="22">
        <v>9520942</v>
      </c>
      <c r="AF120" s="22">
        <v>8516967</v>
      </c>
      <c r="AG120" s="22">
        <v>3582577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502970</v>
      </c>
      <c r="AP120" s="22">
        <v>6131021</v>
      </c>
      <c r="AQ120" s="22">
        <v>0</v>
      </c>
      <c r="AR120" s="22">
        <v>0</v>
      </c>
      <c r="AS120" s="22">
        <v>0</v>
      </c>
      <c r="AT120" s="22">
        <v>28254477</v>
      </c>
      <c r="AU120" s="22">
        <v>121543</v>
      </c>
    </row>
    <row r="121" spans="1:47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8509168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6950330</v>
      </c>
      <c r="M121" s="22">
        <v>186250</v>
      </c>
      <c r="N121" s="22">
        <v>301592</v>
      </c>
      <c r="O121" s="22">
        <v>167984</v>
      </c>
      <c r="P121" s="22">
        <v>1616725</v>
      </c>
      <c r="Q121" s="22">
        <v>318771</v>
      </c>
      <c r="R121" s="22">
        <v>400290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1011708</v>
      </c>
      <c r="Y121" s="22">
        <v>2702944</v>
      </c>
      <c r="Z121" s="22">
        <v>0</v>
      </c>
      <c r="AA121" s="22">
        <v>0</v>
      </c>
      <c r="AB121" s="22">
        <v>0</v>
      </c>
      <c r="AC121" s="22">
        <v>582292</v>
      </c>
      <c r="AD121" s="22">
        <v>22748054</v>
      </c>
      <c r="AE121" s="22">
        <v>6500163</v>
      </c>
      <c r="AF121" s="22">
        <v>4354217</v>
      </c>
      <c r="AG121" s="22">
        <v>1435724</v>
      </c>
      <c r="AH121" s="22">
        <v>2503463</v>
      </c>
      <c r="AI121" s="22">
        <v>0</v>
      </c>
      <c r="AJ121" s="22">
        <v>0</v>
      </c>
      <c r="AK121" s="22">
        <v>443533</v>
      </c>
      <c r="AL121" s="22">
        <v>30949</v>
      </c>
      <c r="AM121" s="22">
        <v>21686</v>
      </c>
      <c r="AN121" s="22">
        <v>0</v>
      </c>
      <c r="AO121" s="22">
        <v>429802</v>
      </c>
      <c r="AP121" s="22">
        <v>4513468</v>
      </c>
      <c r="AQ121" s="22">
        <v>0</v>
      </c>
      <c r="AR121" s="22">
        <v>0</v>
      </c>
      <c r="AS121" s="22">
        <v>69649</v>
      </c>
      <c r="AT121" s="22">
        <v>20302654</v>
      </c>
      <c r="AU121" s="22">
        <v>2445400</v>
      </c>
    </row>
    <row r="122" spans="1:47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1137508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853970</v>
      </c>
      <c r="M122" s="22">
        <v>21763</v>
      </c>
      <c r="N122" s="22">
        <v>10699</v>
      </c>
      <c r="O122" s="22">
        <v>7064</v>
      </c>
      <c r="P122" s="22">
        <v>136969</v>
      </c>
      <c r="Q122" s="22">
        <v>24405</v>
      </c>
      <c r="R122" s="22">
        <v>35446</v>
      </c>
      <c r="S122" s="22">
        <v>2808</v>
      </c>
      <c r="T122" s="22">
        <v>500</v>
      </c>
      <c r="U122" s="22">
        <v>0</v>
      </c>
      <c r="V122" s="22">
        <v>0</v>
      </c>
      <c r="W122" s="22">
        <v>1450</v>
      </c>
      <c r="X122" s="22">
        <v>0</v>
      </c>
      <c r="Y122" s="22">
        <v>370120</v>
      </c>
      <c r="Z122" s="22">
        <v>70482</v>
      </c>
      <c r="AA122" s="22">
        <v>0</v>
      </c>
      <c r="AB122" s="22">
        <v>0</v>
      </c>
      <c r="AC122" s="22">
        <v>92664</v>
      </c>
      <c r="AD122" s="22">
        <v>2765848</v>
      </c>
      <c r="AE122" s="22">
        <v>798425</v>
      </c>
      <c r="AF122" s="22">
        <v>683726</v>
      </c>
      <c r="AG122" s="22">
        <v>0</v>
      </c>
      <c r="AH122" s="22">
        <v>418145</v>
      </c>
      <c r="AI122" s="22">
        <v>7947</v>
      </c>
      <c r="AJ122" s="22">
        <v>87512</v>
      </c>
      <c r="AK122" s="22">
        <v>206558</v>
      </c>
      <c r="AL122" s="22">
        <v>0</v>
      </c>
      <c r="AM122" s="22">
        <v>1175</v>
      </c>
      <c r="AN122" s="22">
        <v>0</v>
      </c>
      <c r="AO122" s="22">
        <v>39720</v>
      </c>
      <c r="AP122" s="22">
        <v>478057</v>
      </c>
      <c r="AQ122" s="22">
        <v>0</v>
      </c>
      <c r="AR122" s="22">
        <v>0</v>
      </c>
      <c r="AS122" s="22">
        <v>0</v>
      </c>
      <c r="AT122" s="22">
        <v>2721265</v>
      </c>
      <c r="AU122" s="22">
        <v>44583</v>
      </c>
    </row>
    <row r="123" spans="1:47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10480838</v>
      </c>
      <c r="F123" s="22">
        <v>0</v>
      </c>
      <c r="G123" s="22">
        <v>0</v>
      </c>
      <c r="H123" s="22">
        <v>0</v>
      </c>
      <c r="I123" s="22">
        <v>0</v>
      </c>
      <c r="J123" s="22">
        <v>649725</v>
      </c>
      <c r="K123" s="22">
        <v>0</v>
      </c>
      <c r="L123" s="22">
        <v>4708410</v>
      </c>
      <c r="M123" s="22">
        <v>157618</v>
      </c>
      <c r="N123" s="22">
        <v>65994</v>
      </c>
      <c r="O123" s="22">
        <v>1568788</v>
      </c>
      <c r="P123" s="22">
        <v>890268</v>
      </c>
      <c r="Q123" s="22">
        <v>243460</v>
      </c>
      <c r="R123" s="22">
        <v>703539</v>
      </c>
      <c r="S123" s="22">
        <v>0</v>
      </c>
      <c r="T123" s="22">
        <v>0</v>
      </c>
      <c r="U123" s="22">
        <v>0</v>
      </c>
      <c r="V123" s="22">
        <v>0</v>
      </c>
      <c r="W123" s="22">
        <v>17192</v>
      </c>
      <c r="X123" s="22">
        <v>0</v>
      </c>
      <c r="Y123" s="22">
        <v>6517816</v>
      </c>
      <c r="Z123" s="22">
        <v>6247515</v>
      </c>
      <c r="AA123" s="22">
        <v>0</v>
      </c>
      <c r="AB123" s="22">
        <v>73904</v>
      </c>
      <c r="AC123" s="22">
        <v>480955</v>
      </c>
      <c r="AD123" s="22">
        <v>32806022</v>
      </c>
      <c r="AE123" s="22">
        <v>8331665</v>
      </c>
      <c r="AF123" s="22">
        <v>4842450</v>
      </c>
      <c r="AG123" s="22">
        <v>2476716</v>
      </c>
      <c r="AH123" s="22">
        <v>2180782</v>
      </c>
      <c r="AI123" s="22">
        <v>0</v>
      </c>
      <c r="AJ123" s="22">
        <v>0</v>
      </c>
      <c r="AK123" s="22">
        <v>315055</v>
      </c>
      <c r="AL123" s="22">
        <v>908673</v>
      </c>
      <c r="AM123" s="22">
        <v>19314</v>
      </c>
      <c r="AN123" s="22">
        <v>0</v>
      </c>
      <c r="AO123" s="22">
        <v>225004</v>
      </c>
      <c r="AP123" s="22">
        <v>3978559</v>
      </c>
      <c r="AQ123" s="22">
        <v>506418</v>
      </c>
      <c r="AR123" s="22">
        <v>0</v>
      </c>
      <c r="AS123" s="22">
        <v>146458</v>
      </c>
      <c r="AT123" s="22">
        <v>23931094</v>
      </c>
      <c r="AU123" s="22">
        <v>8874928</v>
      </c>
    </row>
    <row r="124" spans="1:47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1808497</v>
      </c>
      <c r="F124" s="22">
        <v>0</v>
      </c>
      <c r="G124" s="22">
        <v>0</v>
      </c>
      <c r="H124" s="22">
        <v>0</v>
      </c>
      <c r="I124" s="22">
        <v>0</v>
      </c>
      <c r="J124" s="22">
        <v>7652</v>
      </c>
      <c r="K124" s="22">
        <v>51190</v>
      </c>
      <c r="L124" s="22">
        <v>1286459</v>
      </c>
      <c r="M124" s="22">
        <v>105821</v>
      </c>
      <c r="N124" s="22">
        <v>32578</v>
      </c>
      <c r="O124" s="22">
        <v>14816</v>
      </c>
      <c r="P124" s="22">
        <v>170731</v>
      </c>
      <c r="Q124" s="22">
        <v>24324</v>
      </c>
      <c r="R124" s="22">
        <v>151601</v>
      </c>
      <c r="S124" s="22">
        <v>0</v>
      </c>
      <c r="T124" s="22">
        <v>174192</v>
      </c>
      <c r="U124" s="22">
        <v>0</v>
      </c>
      <c r="V124" s="22">
        <v>0</v>
      </c>
      <c r="W124" s="22">
        <v>0</v>
      </c>
      <c r="X124" s="22">
        <v>156528</v>
      </c>
      <c r="Y124" s="22">
        <v>790203</v>
      </c>
      <c r="Z124" s="22">
        <v>149932</v>
      </c>
      <c r="AA124" s="22">
        <v>0</v>
      </c>
      <c r="AB124" s="22">
        <v>0</v>
      </c>
      <c r="AC124" s="22">
        <v>58180</v>
      </c>
      <c r="AD124" s="22">
        <v>4982704</v>
      </c>
      <c r="AE124" s="22">
        <v>1155971</v>
      </c>
      <c r="AF124" s="22">
        <v>560382</v>
      </c>
      <c r="AG124" s="22">
        <v>0</v>
      </c>
      <c r="AH124" s="22">
        <v>969604</v>
      </c>
      <c r="AI124" s="22">
        <v>0</v>
      </c>
      <c r="AJ124" s="22">
        <v>0</v>
      </c>
      <c r="AK124" s="22">
        <v>179430</v>
      </c>
      <c r="AL124" s="22">
        <v>0</v>
      </c>
      <c r="AM124" s="22">
        <v>0</v>
      </c>
      <c r="AN124" s="22">
        <v>0</v>
      </c>
      <c r="AO124" s="22">
        <v>71065</v>
      </c>
      <c r="AP124" s="22">
        <v>1007457</v>
      </c>
      <c r="AQ124" s="22">
        <v>0</v>
      </c>
      <c r="AR124" s="22">
        <v>0</v>
      </c>
      <c r="AS124" s="22">
        <v>34911</v>
      </c>
      <c r="AT124" s="22">
        <v>3978820</v>
      </c>
      <c r="AU124" s="22">
        <v>1003884</v>
      </c>
    </row>
    <row r="125" spans="1:47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3304056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2694574</v>
      </c>
      <c r="M125" s="22">
        <v>127118</v>
      </c>
      <c r="N125" s="22">
        <v>0</v>
      </c>
      <c r="O125" s="22">
        <v>0</v>
      </c>
      <c r="P125" s="22">
        <v>428789</v>
      </c>
      <c r="Q125" s="22">
        <v>81781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171030</v>
      </c>
      <c r="X125" s="22">
        <v>0</v>
      </c>
      <c r="Y125" s="22">
        <v>2218817</v>
      </c>
      <c r="Z125" s="22">
        <v>447117</v>
      </c>
      <c r="AA125" s="22">
        <v>0</v>
      </c>
      <c r="AB125" s="22">
        <v>12231</v>
      </c>
      <c r="AC125" s="22">
        <v>201023</v>
      </c>
      <c r="AD125" s="22">
        <v>9686536</v>
      </c>
      <c r="AE125" s="22">
        <v>2310419</v>
      </c>
      <c r="AF125" s="22">
        <v>739376</v>
      </c>
      <c r="AG125" s="22">
        <v>0</v>
      </c>
      <c r="AH125" s="22">
        <v>1826816</v>
      </c>
      <c r="AI125" s="22">
        <v>1399</v>
      </c>
      <c r="AJ125" s="22">
        <v>0</v>
      </c>
      <c r="AK125" s="22">
        <v>35057</v>
      </c>
      <c r="AL125" s="22">
        <v>0</v>
      </c>
      <c r="AM125" s="22">
        <v>4790</v>
      </c>
      <c r="AN125" s="22">
        <v>0</v>
      </c>
      <c r="AO125" s="22">
        <v>139256</v>
      </c>
      <c r="AP125" s="22">
        <v>1715084</v>
      </c>
      <c r="AQ125" s="22">
        <v>0</v>
      </c>
      <c r="AR125" s="22">
        <v>0</v>
      </c>
      <c r="AS125" s="22">
        <v>829319</v>
      </c>
      <c r="AT125" s="22">
        <v>7601516</v>
      </c>
      <c r="AU125" s="22">
        <v>2085020</v>
      </c>
    </row>
    <row r="126" spans="1:47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1189654</v>
      </c>
      <c r="F126" s="22">
        <v>0</v>
      </c>
      <c r="G126" s="22">
        <v>0</v>
      </c>
      <c r="H126" s="22">
        <v>0</v>
      </c>
      <c r="I126" s="22">
        <v>0</v>
      </c>
      <c r="J126" s="22">
        <v>4711</v>
      </c>
      <c r="K126" s="22">
        <v>0</v>
      </c>
      <c r="L126" s="22">
        <v>925393</v>
      </c>
      <c r="M126" s="22">
        <v>22593</v>
      </c>
      <c r="N126" s="22">
        <v>13500</v>
      </c>
      <c r="O126" s="22">
        <v>5972</v>
      </c>
      <c r="P126" s="22">
        <v>125316</v>
      </c>
      <c r="Q126" s="22">
        <v>54802</v>
      </c>
      <c r="R126" s="22">
        <v>162775</v>
      </c>
      <c r="S126" s="22">
        <v>0</v>
      </c>
      <c r="T126" s="22">
        <v>4050</v>
      </c>
      <c r="U126" s="22">
        <v>0</v>
      </c>
      <c r="V126" s="22">
        <v>0</v>
      </c>
      <c r="W126" s="22">
        <v>15489</v>
      </c>
      <c r="X126" s="22">
        <v>0</v>
      </c>
      <c r="Y126" s="22">
        <v>353463</v>
      </c>
      <c r="Z126" s="22">
        <v>71717</v>
      </c>
      <c r="AA126" s="22">
        <v>50302</v>
      </c>
      <c r="AB126" s="22">
        <v>0</v>
      </c>
      <c r="AC126" s="22">
        <v>112874</v>
      </c>
      <c r="AD126" s="22">
        <v>3112611</v>
      </c>
      <c r="AE126" s="22">
        <v>1040889</v>
      </c>
      <c r="AF126" s="22">
        <v>764556</v>
      </c>
      <c r="AG126" s="22">
        <v>0</v>
      </c>
      <c r="AH126" s="22">
        <v>798855</v>
      </c>
      <c r="AI126" s="22">
        <v>8000</v>
      </c>
      <c r="AJ126" s="22">
        <v>50732</v>
      </c>
      <c r="AK126" s="22">
        <v>50349</v>
      </c>
      <c r="AL126" s="22">
        <v>48287</v>
      </c>
      <c r="AM126" s="22">
        <v>798</v>
      </c>
      <c r="AN126" s="22">
        <v>0</v>
      </c>
      <c r="AO126" s="22">
        <v>17750</v>
      </c>
      <c r="AP126" s="22">
        <v>465643</v>
      </c>
      <c r="AQ126" s="22">
        <v>0</v>
      </c>
      <c r="AR126" s="22">
        <v>0</v>
      </c>
      <c r="AS126" s="22">
        <v>11426</v>
      </c>
      <c r="AT126" s="22">
        <v>3257285</v>
      </c>
      <c r="AU126" s="22">
        <v>-144674</v>
      </c>
    </row>
    <row r="127" spans="1:47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2609992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5386182</v>
      </c>
      <c r="M127" s="22">
        <v>118957</v>
      </c>
      <c r="N127" s="22">
        <v>144718</v>
      </c>
      <c r="O127" s="22">
        <v>0</v>
      </c>
      <c r="P127" s="22">
        <v>115243</v>
      </c>
      <c r="Q127" s="22">
        <v>118746</v>
      </c>
      <c r="R127" s="22">
        <v>204457</v>
      </c>
      <c r="S127" s="22">
        <v>0</v>
      </c>
      <c r="T127" s="22">
        <v>0</v>
      </c>
      <c r="U127" s="22">
        <v>0</v>
      </c>
      <c r="V127" s="22">
        <v>10000</v>
      </c>
      <c r="W127" s="22">
        <v>266753</v>
      </c>
      <c r="X127" s="22">
        <v>547144</v>
      </c>
      <c r="Y127" s="22">
        <v>1425630</v>
      </c>
      <c r="Z127" s="22">
        <v>148124</v>
      </c>
      <c r="AA127" s="22">
        <v>0</v>
      </c>
      <c r="AB127" s="22">
        <v>0</v>
      </c>
      <c r="AC127" s="22">
        <v>178634</v>
      </c>
      <c r="AD127" s="22">
        <v>11274580</v>
      </c>
      <c r="AE127" s="22">
        <v>3064572</v>
      </c>
      <c r="AF127" s="22">
        <v>2895181</v>
      </c>
      <c r="AG127" s="22">
        <v>0</v>
      </c>
      <c r="AH127" s="22">
        <v>1305211</v>
      </c>
      <c r="AI127" s="22">
        <v>0</v>
      </c>
      <c r="AJ127" s="22">
        <v>318540</v>
      </c>
      <c r="AK127" s="22">
        <v>0</v>
      </c>
      <c r="AL127" s="22">
        <v>0</v>
      </c>
      <c r="AM127" s="22">
        <v>14404</v>
      </c>
      <c r="AN127" s="22">
        <v>80013</v>
      </c>
      <c r="AO127" s="22">
        <v>58573</v>
      </c>
      <c r="AP127" s="22">
        <v>1484878</v>
      </c>
      <c r="AQ127" s="22">
        <v>29770</v>
      </c>
      <c r="AR127" s="22">
        <v>0</v>
      </c>
      <c r="AS127" s="22">
        <v>20462</v>
      </c>
      <c r="AT127" s="22">
        <v>9271604</v>
      </c>
      <c r="AU127" s="22">
        <v>2002976</v>
      </c>
    </row>
    <row r="128" spans="1:47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3784277</v>
      </c>
      <c r="F128" s="22">
        <v>0</v>
      </c>
      <c r="G128" s="22">
        <v>0</v>
      </c>
      <c r="H128" s="22">
        <v>0</v>
      </c>
      <c r="I128" s="22">
        <v>0</v>
      </c>
      <c r="J128" s="22">
        <v>61555</v>
      </c>
      <c r="K128" s="22">
        <v>0</v>
      </c>
      <c r="L128" s="22">
        <v>1811739</v>
      </c>
      <c r="M128" s="22">
        <v>137516</v>
      </c>
      <c r="N128" s="22">
        <v>127066</v>
      </c>
      <c r="O128" s="22">
        <v>91488</v>
      </c>
      <c r="P128" s="22">
        <v>140476</v>
      </c>
      <c r="Q128" s="22">
        <v>115257</v>
      </c>
      <c r="R128" s="22">
        <v>1312128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2479543</v>
      </c>
      <c r="Z128" s="22">
        <v>15598975</v>
      </c>
      <c r="AA128" s="22">
        <v>280757</v>
      </c>
      <c r="AB128" s="22">
        <v>0</v>
      </c>
      <c r="AC128" s="22">
        <v>77505</v>
      </c>
      <c r="AD128" s="22">
        <v>26018282</v>
      </c>
      <c r="AE128" s="22">
        <v>3813091</v>
      </c>
      <c r="AF128" s="22">
        <v>2215360</v>
      </c>
      <c r="AG128" s="22">
        <v>98118</v>
      </c>
      <c r="AH128" s="22">
        <v>1132288</v>
      </c>
      <c r="AI128" s="22">
        <v>140</v>
      </c>
      <c r="AJ128" s="22">
        <v>0</v>
      </c>
      <c r="AK128" s="22">
        <v>322441</v>
      </c>
      <c r="AL128" s="22">
        <v>0</v>
      </c>
      <c r="AM128" s="22">
        <v>36396</v>
      </c>
      <c r="AN128" s="22">
        <v>0</v>
      </c>
      <c r="AO128" s="22">
        <v>60185</v>
      </c>
      <c r="AP128" s="22">
        <v>947177</v>
      </c>
      <c r="AQ128" s="22">
        <v>0</v>
      </c>
      <c r="AR128" s="22">
        <v>0</v>
      </c>
      <c r="AS128" s="22">
        <v>0</v>
      </c>
      <c r="AT128" s="22">
        <v>8625196</v>
      </c>
      <c r="AU128" s="22">
        <v>17393086</v>
      </c>
    </row>
    <row r="129" spans="1:47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2543931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2085324</v>
      </c>
      <c r="M129" s="22">
        <v>53986</v>
      </c>
      <c r="N129" s="22">
        <v>31802</v>
      </c>
      <c r="O129" s="22">
        <v>4443</v>
      </c>
      <c r="P129" s="22">
        <v>369311</v>
      </c>
      <c r="Q129" s="22">
        <v>31061</v>
      </c>
      <c r="R129" s="22">
        <v>234777</v>
      </c>
      <c r="S129" s="22">
        <v>0</v>
      </c>
      <c r="T129" s="22">
        <v>0</v>
      </c>
      <c r="U129" s="22">
        <v>0</v>
      </c>
      <c r="V129" s="22">
        <v>0</v>
      </c>
      <c r="W129" s="22">
        <v>8236</v>
      </c>
      <c r="X129" s="22">
        <v>0</v>
      </c>
      <c r="Y129" s="22">
        <v>1229177</v>
      </c>
      <c r="Z129" s="22">
        <v>120552</v>
      </c>
      <c r="AA129" s="22">
        <v>0</v>
      </c>
      <c r="AB129" s="22">
        <v>0</v>
      </c>
      <c r="AC129" s="22">
        <v>51607</v>
      </c>
      <c r="AD129" s="22">
        <v>6764207</v>
      </c>
      <c r="AE129" s="22">
        <v>2250711</v>
      </c>
      <c r="AF129" s="22">
        <v>1160760</v>
      </c>
      <c r="AG129" s="22">
        <v>0</v>
      </c>
      <c r="AH129" s="22">
        <v>1784113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115156</v>
      </c>
      <c r="AP129" s="22">
        <v>1129304</v>
      </c>
      <c r="AQ129" s="22">
        <v>20270</v>
      </c>
      <c r="AR129" s="22">
        <v>0</v>
      </c>
      <c r="AS129" s="22">
        <v>0</v>
      </c>
      <c r="AT129" s="22">
        <v>6460314</v>
      </c>
      <c r="AU129" s="22">
        <v>303893</v>
      </c>
    </row>
    <row r="130" spans="1:47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2283408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2074910</v>
      </c>
      <c r="M130" s="22">
        <v>122367</v>
      </c>
      <c r="N130" s="22">
        <v>0</v>
      </c>
      <c r="O130" s="22">
        <v>0</v>
      </c>
      <c r="P130" s="22">
        <v>0</v>
      </c>
      <c r="Q130" s="22">
        <v>62351</v>
      </c>
      <c r="R130" s="22">
        <v>0</v>
      </c>
      <c r="S130" s="22">
        <v>0</v>
      </c>
      <c r="T130" s="22">
        <v>9295</v>
      </c>
      <c r="U130" s="22">
        <v>0</v>
      </c>
      <c r="V130" s="22">
        <v>93275</v>
      </c>
      <c r="W130" s="22">
        <v>836114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602691</v>
      </c>
      <c r="AD130" s="22">
        <v>6084411</v>
      </c>
      <c r="AE130" s="22">
        <v>1772481</v>
      </c>
      <c r="AF130" s="22">
        <v>1766284</v>
      </c>
      <c r="AG130" s="22">
        <v>0</v>
      </c>
      <c r="AH130" s="22">
        <v>540235</v>
      </c>
      <c r="AI130" s="22">
        <v>0</v>
      </c>
      <c r="AJ130" s="22">
        <v>0</v>
      </c>
      <c r="AK130" s="22">
        <v>0</v>
      </c>
      <c r="AL130" s="22">
        <v>0</v>
      </c>
      <c r="AM130" s="22">
        <v>5084</v>
      </c>
      <c r="AN130" s="22">
        <v>0</v>
      </c>
      <c r="AO130" s="22">
        <v>0</v>
      </c>
      <c r="AP130" s="22">
        <v>1206424</v>
      </c>
      <c r="AQ130" s="22">
        <v>0</v>
      </c>
      <c r="AR130" s="22">
        <v>0</v>
      </c>
      <c r="AS130" s="22">
        <v>143975</v>
      </c>
      <c r="AT130" s="22">
        <v>5434483</v>
      </c>
      <c r="AU130" s="22">
        <v>649928</v>
      </c>
    </row>
    <row r="131" spans="1:47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5249185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2386525</v>
      </c>
      <c r="M131" s="22">
        <v>145025</v>
      </c>
      <c r="N131" s="22">
        <v>37042</v>
      </c>
      <c r="O131" s="22">
        <v>16891</v>
      </c>
      <c r="P131" s="22">
        <v>584754</v>
      </c>
      <c r="Q131" s="22">
        <v>98193</v>
      </c>
      <c r="R131" s="22">
        <v>553054</v>
      </c>
      <c r="S131" s="22">
        <v>0</v>
      </c>
      <c r="T131" s="22">
        <v>11737</v>
      </c>
      <c r="U131" s="22">
        <v>0</v>
      </c>
      <c r="V131" s="22">
        <v>0</v>
      </c>
      <c r="W131" s="22">
        <v>0</v>
      </c>
      <c r="X131" s="22">
        <v>0</v>
      </c>
      <c r="Y131" s="22">
        <v>6233868</v>
      </c>
      <c r="Z131" s="22">
        <v>3305674</v>
      </c>
      <c r="AA131" s="22">
        <v>0</v>
      </c>
      <c r="AB131" s="22">
        <v>0</v>
      </c>
      <c r="AC131" s="22">
        <v>5020</v>
      </c>
      <c r="AD131" s="22">
        <v>18626968</v>
      </c>
      <c r="AE131" s="22">
        <v>5313909</v>
      </c>
      <c r="AF131" s="22">
        <v>2512272</v>
      </c>
      <c r="AG131" s="22">
        <v>2794</v>
      </c>
      <c r="AH131" s="22">
        <v>2200893</v>
      </c>
      <c r="AI131" s="22">
        <v>216239</v>
      </c>
      <c r="AJ131" s="22">
        <v>0</v>
      </c>
      <c r="AK131" s="22">
        <v>0</v>
      </c>
      <c r="AL131" s="22">
        <v>203364</v>
      </c>
      <c r="AM131" s="22">
        <v>19320</v>
      </c>
      <c r="AN131" s="22">
        <v>0</v>
      </c>
      <c r="AO131" s="22">
        <v>150369</v>
      </c>
      <c r="AP131" s="22">
        <v>1193211</v>
      </c>
      <c r="AQ131" s="22">
        <v>0</v>
      </c>
      <c r="AR131" s="22">
        <v>0</v>
      </c>
      <c r="AS131" s="22">
        <v>159793</v>
      </c>
      <c r="AT131" s="22">
        <v>11972164</v>
      </c>
      <c r="AU131" s="22">
        <v>6654804</v>
      </c>
    </row>
    <row r="132" spans="1:47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383829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190513</v>
      </c>
      <c r="M132" s="22">
        <v>10737</v>
      </c>
      <c r="N132" s="22">
        <v>0</v>
      </c>
      <c r="O132" s="22">
        <v>0</v>
      </c>
      <c r="P132" s="22">
        <v>28169</v>
      </c>
      <c r="Q132" s="22">
        <v>7110</v>
      </c>
      <c r="R132" s="22">
        <v>3500</v>
      </c>
      <c r="S132" s="22">
        <v>0</v>
      </c>
      <c r="T132" s="22">
        <v>0</v>
      </c>
      <c r="U132" s="22">
        <v>0</v>
      </c>
      <c r="V132" s="22">
        <v>0</v>
      </c>
      <c r="W132" s="22">
        <v>89795</v>
      </c>
      <c r="X132" s="22">
        <v>72692</v>
      </c>
      <c r="Y132" s="22">
        <v>747409</v>
      </c>
      <c r="Z132" s="22">
        <v>14097</v>
      </c>
      <c r="AA132" s="22">
        <v>0</v>
      </c>
      <c r="AB132" s="22">
        <v>0</v>
      </c>
      <c r="AC132" s="22">
        <v>13827</v>
      </c>
      <c r="AD132" s="22">
        <v>1561678</v>
      </c>
      <c r="AE132" s="22">
        <v>322556</v>
      </c>
      <c r="AF132" s="22">
        <v>155904</v>
      </c>
      <c r="AG132" s="22">
        <v>0</v>
      </c>
      <c r="AH132" s="22">
        <v>209077</v>
      </c>
      <c r="AI132" s="22">
        <v>0</v>
      </c>
      <c r="AJ132" s="22">
        <v>0</v>
      </c>
      <c r="AK132" s="22">
        <v>28101</v>
      </c>
      <c r="AL132" s="22">
        <v>0</v>
      </c>
      <c r="AM132" s="22">
        <v>391</v>
      </c>
      <c r="AN132" s="22">
        <v>0</v>
      </c>
      <c r="AO132" s="22">
        <v>0</v>
      </c>
      <c r="AP132" s="22">
        <v>267981</v>
      </c>
      <c r="AQ132" s="22">
        <v>0</v>
      </c>
      <c r="AR132" s="22">
        <v>0</v>
      </c>
      <c r="AS132" s="22">
        <v>7966</v>
      </c>
      <c r="AT132" s="22">
        <v>991976</v>
      </c>
      <c r="AU132" s="22">
        <v>569702</v>
      </c>
    </row>
    <row r="133" spans="1:47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2831209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2060640</v>
      </c>
      <c r="M133" s="22">
        <v>47251</v>
      </c>
      <c r="N133" s="22">
        <v>24824</v>
      </c>
      <c r="O133" s="22">
        <v>9651</v>
      </c>
      <c r="P133" s="22">
        <v>313779</v>
      </c>
      <c r="Q133" s="22">
        <v>81887</v>
      </c>
      <c r="R133" s="22">
        <v>341781</v>
      </c>
      <c r="S133" s="22">
        <v>49962</v>
      </c>
      <c r="T133" s="22">
        <v>0</v>
      </c>
      <c r="U133" s="22">
        <v>0</v>
      </c>
      <c r="V133" s="22">
        <v>0</v>
      </c>
      <c r="W133" s="22">
        <v>309904</v>
      </c>
      <c r="X133" s="22">
        <v>0</v>
      </c>
      <c r="Y133" s="22">
        <v>1426792</v>
      </c>
      <c r="Z133" s="22">
        <v>503701</v>
      </c>
      <c r="AA133" s="22">
        <v>0</v>
      </c>
      <c r="AB133" s="22">
        <v>0</v>
      </c>
      <c r="AC133" s="22">
        <v>53191</v>
      </c>
      <c r="AD133" s="22">
        <v>8054572</v>
      </c>
      <c r="AE133" s="22">
        <v>2352632</v>
      </c>
      <c r="AF133" s="22">
        <v>1367030</v>
      </c>
      <c r="AG133" s="22">
        <v>0</v>
      </c>
      <c r="AH133" s="22">
        <v>1777794</v>
      </c>
      <c r="AI133" s="22">
        <v>0</v>
      </c>
      <c r="AJ133" s="22">
        <v>0</v>
      </c>
      <c r="AK133" s="22">
        <v>178511</v>
      </c>
      <c r="AL133" s="22">
        <v>224815</v>
      </c>
      <c r="AM133" s="22">
        <v>3668</v>
      </c>
      <c r="AN133" s="22">
        <v>0</v>
      </c>
      <c r="AO133" s="22">
        <v>0</v>
      </c>
      <c r="AP133" s="22">
        <v>950084</v>
      </c>
      <c r="AQ133" s="22">
        <v>0</v>
      </c>
      <c r="AR133" s="22">
        <v>0</v>
      </c>
      <c r="AS133" s="22">
        <v>54143</v>
      </c>
      <c r="AT133" s="22">
        <v>6908677</v>
      </c>
      <c r="AU133" s="22">
        <v>1145895</v>
      </c>
    </row>
    <row r="134" spans="1:47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1068702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615928</v>
      </c>
      <c r="M134" s="22">
        <v>44785</v>
      </c>
      <c r="N134" s="22">
        <v>20746</v>
      </c>
      <c r="O134" s="22">
        <v>0</v>
      </c>
      <c r="P134" s="22">
        <v>111609</v>
      </c>
      <c r="Q134" s="22">
        <v>11294</v>
      </c>
      <c r="R134" s="22">
        <v>11394</v>
      </c>
      <c r="S134" s="22">
        <v>0</v>
      </c>
      <c r="T134" s="22">
        <v>0</v>
      </c>
      <c r="U134" s="22">
        <v>0</v>
      </c>
      <c r="V134" s="22">
        <v>0</v>
      </c>
      <c r="W134" s="22">
        <v>12066</v>
      </c>
      <c r="X134" s="22">
        <v>0</v>
      </c>
      <c r="Y134" s="22">
        <v>441447</v>
      </c>
      <c r="Z134" s="22">
        <v>21961</v>
      </c>
      <c r="AA134" s="22">
        <v>0</v>
      </c>
      <c r="AB134" s="22">
        <v>0</v>
      </c>
      <c r="AC134" s="22">
        <v>100849</v>
      </c>
      <c r="AD134" s="22">
        <v>2460781</v>
      </c>
      <c r="AE134" s="22">
        <v>562335</v>
      </c>
      <c r="AF134" s="22">
        <v>762112</v>
      </c>
      <c r="AG134" s="22">
        <v>4722</v>
      </c>
      <c r="AH134" s="22">
        <v>235971</v>
      </c>
      <c r="AI134" s="22">
        <v>2732</v>
      </c>
      <c r="AJ134" s="22">
        <v>0</v>
      </c>
      <c r="AK134" s="22">
        <v>17945</v>
      </c>
      <c r="AL134" s="22">
        <v>0</v>
      </c>
      <c r="AM134" s="22">
        <v>25325</v>
      </c>
      <c r="AN134" s="22">
        <v>0</v>
      </c>
      <c r="AO134" s="22">
        <v>6215</v>
      </c>
      <c r="AP134" s="22">
        <v>276426</v>
      </c>
      <c r="AQ134" s="22">
        <v>9000</v>
      </c>
      <c r="AR134" s="22">
        <v>0</v>
      </c>
      <c r="AS134" s="22">
        <v>3698</v>
      </c>
      <c r="AT134" s="22">
        <v>1906481</v>
      </c>
      <c r="AU134" s="22">
        <v>554300</v>
      </c>
    </row>
    <row r="135" spans="1:47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4360240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2870827</v>
      </c>
      <c r="M135" s="22">
        <v>49367</v>
      </c>
      <c r="N135" s="22">
        <v>201751</v>
      </c>
      <c r="O135" s="22">
        <v>58826</v>
      </c>
      <c r="P135" s="22">
        <v>1306728</v>
      </c>
      <c r="Q135" s="22">
        <v>191596</v>
      </c>
      <c r="R135" s="22">
        <v>368635</v>
      </c>
      <c r="S135" s="22">
        <v>0</v>
      </c>
      <c r="T135" s="22">
        <v>0</v>
      </c>
      <c r="U135" s="22">
        <v>0</v>
      </c>
      <c r="V135" s="22">
        <v>157396</v>
      </c>
      <c r="W135" s="22">
        <v>484020</v>
      </c>
      <c r="X135" s="22">
        <v>253845</v>
      </c>
      <c r="Y135" s="22">
        <v>1034351</v>
      </c>
      <c r="Z135" s="22">
        <v>836929</v>
      </c>
      <c r="AA135" s="22">
        <v>0</v>
      </c>
      <c r="AB135" s="22">
        <v>0</v>
      </c>
      <c r="AC135" s="22">
        <v>350727</v>
      </c>
      <c r="AD135" s="22">
        <v>12525238</v>
      </c>
      <c r="AE135" s="22">
        <v>4431112</v>
      </c>
      <c r="AF135" s="22">
        <v>2570933</v>
      </c>
      <c r="AG135" s="22">
        <v>0</v>
      </c>
      <c r="AH135" s="22">
        <v>2436042</v>
      </c>
      <c r="AI135" s="22">
        <v>-18519</v>
      </c>
      <c r="AJ135" s="22">
        <v>0</v>
      </c>
      <c r="AK135" s="22">
        <v>109535</v>
      </c>
      <c r="AL135" s="22">
        <v>0</v>
      </c>
      <c r="AM135" s="22">
        <v>19945</v>
      </c>
      <c r="AN135" s="22">
        <v>0</v>
      </c>
      <c r="AO135" s="22">
        <v>168689</v>
      </c>
      <c r="AP135" s="22">
        <v>4858244</v>
      </c>
      <c r="AQ135" s="22">
        <v>26056</v>
      </c>
      <c r="AR135" s="22">
        <v>0</v>
      </c>
      <c r="AS135" s="22">
        <v>0</v>
      </c>
      <c r="AT135" s="22">
        <v>14602037</v>
      </c>
      <c r="AU135" s="22">
        <v>-2076799</v>
      </c>
    </row>
    <row r="136" spans="1:47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3145442</v>
      </c>
      <c r="F136" s="22">
        <v>0</v>
      </c>
      <c r="G136" s="22">
        <v>0</v>
      </c>
      <c r="H136" s="22">
        <v>0</v>
      </c>
      <c r="I136" s="22">
        <v>0</v>
      </c>
      <c r="J136" s="22">
        <v>45657</v>
      </c>
      <c r="K136" s="22">
        <v>0</v>
      </c>
      <c r="L136" s="22">
        <v>4561430</v>
      </c>
      <c r="M136" s="22">
        <v>79639</v>
      </c>
      <c r="N136" s="22">
        <v>71178</v>
      </c>
      <c r="O136" s="22">
        <v>99286</v>
      </c>
      <c r="P136" s="22">
        <v>228159</v>
      </c>
      <c r="Q136" s="22">
        <v>81941</v>
      </c>
      <c r="R136" s="22">
        <v>137411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179166</v>
      </c>
      <c r="Y136" s="22">
        <v>1240496</v>
      </c>
      <c r="Z136" s="22">
        <v>542787</v>
      </c>
      <c r="AA136" s="22">
        <v>0</v>
      </c>
      <c r="AB136" s="22">
        <v>0</v>
      </c>
      <c r="AC136" s="22">
        <v>167693</v>
      </c>
      <c r="AD136" s="22">
        <v>10580285</v>
      </c>
      <c r="AE136" s="22">
        <v>2961920</v>
      </c>
      <c r="AF136" s="22">
        <v>1679916</v>
      </c>
      <c r="AG136" s="22">
        <v>65785</v>
      </c>
      <c r="AH136" s="22">
        <v>2199737</v>
      </c>
      <c r="AI136" s="22">
        <v>-29519</v>
      </c>
      <c r="AJ136" s="22">
        <v>272567</v>
      </c>
      <c r="AK136" s="22">
        <v>455867</v>
      </c>
      <c r="AL136" s="22">
        <v>83122</v>
      </c>
      <c r="AM136" s="22">
        <v>-14753</v>
      </c>
      <c r="AN136" s="22">
        <v>0</v>
      </c>
      <c r="AO136" s="22">
        <v>184474</v>
      </c>
      <c r="AP136" s="22">
        <v>2067259</v>
      </c>
      <c r="AQ136" s="22">
        <v>0</v>
      </c>
      <c r="AR136" s="22">
        <v>0</v>
      </c>
      <c r="AS136" s="22">
        <v>31656</v>
      </c>
      <c r="AT136" s="22">
        <v>9958031</v>
      </c>
      <c r="AU136" s="22">
        <v>622254</v>
      </c>
    </row>
    <row r="137" spans="1:47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13076970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222448</v>
      </c>
      <c r="L137" s="22">
        <v>9108621</v>
      </c>
      <c r="M137" s="22">
        <v>172754</v>
      </c>
      <c r="N137" s="22">
        <v>634870</v>
      </c>
      <c r="O137" s="22">
        <v>135884</v>
      </c>
      <c r="P137" s="22">
        <v>1524762</v>
      </c>
      <c r="Q137" s="22">
        <v>638709</v>
      </c>
      <c r="R137" s="22">
        <v>391128</v>
      </c>
      <c r="S137" s="22">
        <v>1807067</v>
      </c>
      <c r="T137" s="22">
        <v>61498</v>
      </c>
      <c r="U137" s="22">
        <v>1005365</v>
      </c>
      <c r="V137" s="22">
        <v>47568</v>
      </c>
      <c r="W137" s="22">
        <v>0</v>
      </c>
      <c r="X137" s="22">
        <v>11067942</v>
      </c>
      <c r="Y137" s="22">
        <v>24139756</v>
      </c>
      <c r="Z137" s="22">
        <v>912356</v>
      </c>
      <c r="AA137" s="22">
        <v>0</v>
      </c>
      <c r="AB137" s="22">
        <v>597167</v>
      </c>
      <c r="AC137" s="22">
        <v>808768</v>
      </c>
      <c r="AD137" s="22">
        <v>66353633</v>
      </c>
      <c r="AE137" s="22">
        <v>14223672</v>
      </c>
      <c r="AF137" s="22">
        <v>7343408</v>
      </c>
      <c r="AG137" s="22">
        <v>1854369</v>
      </c>
      <c r="AH137" s="22">
        <v>3107483</v>
      </c>
      <c r="AI137" s="22">
        <v>33136</v>
      </c>
      <c r="AJ137" s="22">
        <v>0</v>
      </c>
      <c r="AK137" s="22">
        <v>1061298</v>
      </c>
      <c r="AL137" s="22">
        <v>0</v>
      </c>
      <c r="AM137" s="22">
        <v>33755</v>
      </c>
      <c r="AN137" s="22">
        <v>0</v>
      </c>
      <c r="AO137" s="22">
        <v>329874</v>
      </c>
      <c r="AP137" s="22">
        <v>6576184</v>
      </c>
      <c r="AQ137" s="22">
        <v>28832</v>
      </c>
      <c r="AR137" s="22">
        <v>0</v>
      </c>
      <c r="AS137" s="22">
        <v>0</v>
      </c>
      <c r="AT137" s="22">
        <v>34592011</v>
      </c>
      <c r="AU137" s="22">
        <v>31761622</v>
      </c>
    </row>
    <row r="138" spans="1:47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11605964</v>
      </c>
      <c r="F138" s="22">
        <v>0</v>
      </c>
      <c r="G138" s="22">
        <v>0</v>
      </c>
      <c r="H138" s="22">
        <v>0</v>
      </c>
      <c r="I138" s="22">
        <v>0</v>
      </c>
      <c r="J138" s="22">
        <v>18618</v>
      </c>
      <c r="K138" s="22">
        <v>0</v>
      </c>
      <c r="L138" s="22">
        <v>6516399</v>
      </c>
      <c r="M138" s="22">
        <v>204153</v>
      </c>
      <c r="N138" s="22">
        <v>134067</v>
      </c>
      <c r="O138" s="22">
        <v>768267</v>
      </c>
      <c r="P138" s="22">
        <v>1448605</v>
      </c>
      <c r="Q138" s="22">
        <v>233628</v>
      </c>
      <c r="R138" s="22">
        <v>604129</v>
      </c>
      <c r="S138" s="22">
        <v>0</v>
      </c>
      <c r="T138" s="22">
        <v>-51782</v>
      </c>
      <c r="U138" s="22">
        <v>0</v>
      </c>
      <c r="V138" s="22">
        <v>0</v>
      </c>
      <c r="W138" s="22">
        <v>1006587</v>
      </c>
      <c r="X138" s="22">
        <v>2601201</v>
      </c>
      <c r="Y138" s="22">
        <v>2133222</v>
      </c>
      <c r="Z138" s="22">
        <v>3089466</v>
      </c>
      <c r="AA138" s="22">
        <v>0</v>
      </c>
      <c r="AB138" s="22">
        <v>13631</v>
      </c>
      <c r="AC138" s="22">
        <v>631823</v>
      </c>
      <c r="AD138" s="22">
        <v>30957978</v>
      </c>
      <c r="AE138" s="22">
        <v>10358001</v>
      </c>
      <c r="AF138" s="22">
        <v>6431551</v>
      </c>
      <c r="AG138" s="22">
        <v>0</v>
      </c>
      <c r="AH138" s="22">
        <v>5498858</v>
      </c>
      <c r="AI138" s="22">
        <v>0</v>
      </c>
      <c r="AJ138" s="22">
        <v>692215</v>
      </c>
      <c r="AK138" s="22">
        <v>0</v>
      </c>
      <c r="AL138" s="22">
        <v>0</v>
      </c>
      <c r="AM138" s="22">
        <v>63301</v>
      </c>
      <c r="AN138" s="22">
        <v>0</v>
      </c>
      <c r="AO138" s="22">
        <v>345952</v>
      </c>
      <c r="AP138" s="22">
        <v>4463497</v>
      </c>
      <c r="AQ138" s="22">
        <v>0</v>
      </c>
      <c r="AR138" s="22">
        <v>0</v>
      </c>
      <c r="AS138" s="22">
        <v>0</v>
      </c>
      <c r="AT138" s="22">
        <v>27853375</v>
      </c>
      <c r="AU138" s="22">
        <v>3104603</v>
      </c>
    </row>
    <row r="139" spans="1:47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7449763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6713370</v>
      </c>
      <c r="M139" s="22">
        <v>295381</v>
      </c>
      <c r="N139" s="22">
        <v>157304</v>
      </c>
      <c r="O139" s="22">
        <v>0</v>
      </c>
      <c r="P139" s="22">
        <v>1227215</v>
      </c>
      <c r="Q139" s="22">
        <v>216781</v>
      </c>
      <c r="R139" s="22">
        <v>392065</v>
      </c>
      <c r="S139" s="22">
        <v>0</v>
      </c>
      <c r="T139" s="22">
        <v>15700</v>
      </c>
      <c r="U139" s="22">
        <v>0</v>
      </c>
      <c r="V139" s="22">
        <v>0</v>
      </c>
      <c r="W139" s="22">
        <v>995124</v>
      </c>
      <c r="X139" s="22">
        <v>952245</v>
      </c>
      <c r="Y139" s="22">
        <v>3997989</v>
      </c>
      <c r="Z139" s="22">
        <v>247295</v>
      </c>
      <c r="AA139" s="22">
        <v>0</v>
      </c>
      <c r="AB139" s="22">
        <v>0</v>
      </c>
      <c r="AC139" s="22">
        <v>91752</v>
      </c>
      <c r="AD139" s="22">
        <v>22751984</v>
      </c>
      <c r="AE139" s="22">
        <v>5331946</v>
      </c>
      <c r="AF139" s="22">
        <v>6612997</v>
      </c>
      <c r="AG139" s="22">
        <v>81602</v>
      </c>
      <c r="AH139" s="22">
        <v>2338115</v>
      </c>
      <c r="AI139" s="22">
        <v>0</v>
      </c>
      <c r="AJ139" s="22">
        <v>0</v>
      </c>
      <c r="AK139" s="22">
        <v>0</v>
      </c>
      <c r="AL139" s="22">
        <v>440978</v>
      </c>
      <c r="AM139" s="22">
        <v>2862</v>
      </c>
      <c r="AN139" s="22">
        <v>20180</v>
      </c>
      <c r="AO139" s="22">
        <v>0</v>
      </c>
      <c r="AP139" s="22">
        <v>3585325</v>
      </c>
      <c r="AQ139" s="22">
        <v>0</v>
      </c>
      <c r="AR139" s="22">
        <v>0</v>
      </c>
      <c r="AS139" s="22">
        <v>0</v>
      </c>
      <c r="AT139" s="22">
        <v>18414005</v>
      </c>
      <c r="AU139" s="22">
        <v>4337979</v>
      </c>
    </row>
    <row r="140" spans="1:47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1126524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583376</v>
      </c>
      <c r="M140" s="22">
        <v>71353</v>
      </c>
      <c r="N140" s="22">
        <v>49339</v>
      </c>
      <c r="O140" s="22">
        <v>450</v>
      </c>
      <c r="P140" s="22">
        <v>22757</v>
      </c>
      <c r="Q140" s="22">
        <v>3998</v>
      </c>
      <c r="R140" s="22">
        <v>69561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767407</v>
      </c>
      <c r="Z140" s="22">
        <v>1300</v>
      </c>
      <c r="AA140" s="22">
        <v>0</v>
      </c>
      <c r="AB140" s="22">
        <v>0</v>
      </c>
      <c r="AC140" s="22">
        <v>31817</v>
      </c>
      <c r="AD140" s="22">
        <v>2727882</v>
      </c>
      <c r="AE140" s="22">
        <v>670302</v>
      </c>
      <c r="AF140" s="22">
        <v>665064</v>
      </c>
      <c r="AG140" s="22">
        <v>0</v>
      </c>
      <c r="AH140" s="22">
        <v>609736</v>
      </c>
      <c r="AI140" s="22">
        <v>0</v>
      </c>
      <c r="AJ140" s="22">
        <v>0</v>
      </c>
      <c r="AK140" s="22">
        <v>88015</v>
      </c>
      <c r="AL140" s="22">
        <v>0</v>
      </c>
      <c r="AM140" s="22">
        <v>6625</v>
      </c>
      <c r="AN140" s="22">
        <v>0</v>
      </c>
      <c r="AO140" s="22">
        <v>32292</v>
      </c>
      <c r="AP140" s="22">
        <v>458391</v>
      </c>
      <c r="AQ140" s="22">
        <v>10696</v>
      </c>
      <c r="AR140" s="22">
        <v>0</v>
      </c>
      <c r="AS140" s="22">
        <v>8255</v>
      </c>
      <c r="AT140" s="22">
        <v>2549376</v>
      </c>
      <c r="AU140" s="22">
        <v>178506</v>
      </c>
    </row>
    <row r="141" spans="1:47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1091786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1368224</v>
      </c>
      <c r="M141" s="22">
        <v>21139</v>
      </c>
      <c r="N141" s="22">
        <v>6612</v>
      </c>
      <c r="O141" s="22">
        <v>3132</v>
      </c>
      <c r="P141" s="22">
        <v>62328</v>
      </c>
      <c r="Q141" s="22">
        <v>25513</v>
      </c>
      <c r="R141" s="22">
        <v>10162</v>
      </c>
      <c r="S141" s="22">
        <v>67005</v>
      </c>
      <c r="T141" s="22">
        <v>9393</v>
      </c>
      <c r="U141" s="22">
        <v>0</v>
      </c>
      <c r="V141" s="22">
        <v>0</v>
      </c>
      <c r="W141" s="22">
        <v>105950</v>
      </c>
      <c r="X141" s="22">
        <v>0</v>
      </c>
      <c r="Y141" s="22">
        <v>725809</v>
      </c>
      <c r="Z141" s="22">
        <v>36034</v>
      </c>
      <c r="AA141" s="22">
        <v>0</v>
      </c>
      <c r="AB141" s="22">
        <v>0</v>
      </c>
      <c r="AC141" s="22">
        <v>20944</v>
      </c>
      <c r="AD141" s="22">
        <v>3554031</v>
      </c>
      <c r="AE141" s="22">
        <v>727691</v>
      </c>
      <c r="AF141" s="22">
        <v>680981</v>
      </c>
      <c r="AG141" s="22">
        <v>4956</v>
      </c>
      <c r="AH141" s="22">
        <v>582446</v>
      </c>
      <c r="AI141" s="22">
        <v>219</v>
      </c>
      <c r="AJ141" s="22">
        <v>0</v>
      </c>
      <c r="AK141" s="22">
        <v>369184</v>
      </c>
      <c r="AL141" s="22">
        <v>12133</v>
      </c>
      <c r="AM141" s="22">
        <v>1119</v>
      </c>
      <c r="AN141" s="22">
        <v>10623</v>
      </c>
      <c r="AO141" s="22">
        <v>24903</v>
      </c>
      <c r="AP141" s="22">
        <v>505983</v>
      </c>
      <c r="AQ141" s="22">
        <v>0</v>
      </c>
      <c r="AR141" s="22">
        <v>0</v>
      </c>
      <c r="AS141" s="22">
        <v>0</v>
      </c>
      <c r="AT141" s="22">
        <v>2920238</v>
      </c>
      <c r="AU141" s="22">
        <v>633793</v>
      </c>
    </row>
    <row r="142" spans="1:47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1889905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1289364</v>
      </c>
      <c r="M142" s="22">
        <v>55138</v>
      </c>
      <c r="N142" s="22">
        <v>6958</v>
      </c>
      <c r="O142" s="22">
        <v>1444</v>
      </c>
      <c r="P142" s="22">
        <v>228279</v>
      </c>
      <c r="Q142" s="22">
        <v>71225</v>
      </c>
      <c r="R142" s="22">
        <v>110515</v>
      </c>
      <c r="S142" s="22">
        <v>0</v>
      </c>
      <c r="T142" s="22">
        <v>0</v>
      </c>
      <c r="U142" s="22">
        <v>0</v>
      </c>
      <c r="V142" s="22">
        <v>0</v>
      </c>
      <c r="W142" s="22">
        <v>60016</v>
      </c>
      <c r="X142" s="22">
        <v>0</v>
      </c>
      <c r="Y142" s="22">
        <v>885307</v>
      </c>
      <c r="Z142" s="22">
        <v>69373</v>
      </c>
      <c r="AA142" s="22">
        <v>0</v>
      </c>
      <c r="AB142" s="22">
        <v>0</v>
      </c>
      <c r="AC142" s="22">
        <v>18725</v>
      </c>
      <c r="AD142" s="22">
        <v>4686249</v>
      </c>
      <c r="AE142" s="22">
        <v>1146897</v>
      </c>
      <c r="AF142" s="22">
        <v>785043</v>
      </c>
      <c r="AG142" s="22">
        <v>0</v>
      </c>
      <c r="AH142" s="22">
        <v>999619</v>
      </c>
      <c r="AI142" s="22">
        <v>-14089</v>
      </c>
      <c r="AJ142" s="22">
        <v>0</v>
      </c>
      <c r="AK142" s="22">
        <v>0</v>
      </c>
      <c r="AL142" s="22">
        <v>22245</v>
      </c>
      <c r="AM142" s="22">
        <v>1526</v>
      </c>
      <c r="AN142" s="22">
        <v>0</v>
      </c>
      <c r="AO142" s="22">
        <v>58686</v>
      </c>
      <c r="AP142" s="22">
        <v>948215</v>
      </c>
      <c r="AQ142" s="22">
        <v>0</v>
      </c>
      <c r="AR142" s="22">
        <v>0</v>
      </c>
      <c r="AS142" s="22">
        <v>11881</v>
      </c>
      <c r="AT142" s="22">
        <v>3960023</v>
      </c>
      <c r="AU142" s="22">
        <v>726226</v>
      </c>
    </row>
    <row r="143" spans="1:47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1063631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24348</v>
      </c>
      <c r="L143" s="22">
        <v>674994</v>
      </c>
      <c r="M143" s="22">
        <v>23717</v>
      </c>
      <c r="N143" s="22">
        <v>12752</v>
      </c>
      <c r="O143" s="22">
        <v>3051</v>
      </c>
      <c r="P143" s="22">
        <v>91218</v>
      </c>
      <c r="Q143" s="22">
        <v>13622</v>
      </c>
      <c r="R143" s="22">
        <v>174891</v>
      </c>
      <c r="S143" s="22">
        <v>0</v>
      </c>
      <c r="T143" s="22">
        <v>0</v>
      </c>
      <c r="U143" s="22">
        <v>0</v>
      </c>
      <c r="V143" s="22">
        <v>0</v>
      </c>
      <c r="W143" s="22">
        <v>486751</v>
      </c>
      <c r="X143" s="22">
        <v>0</v>
      </c>
      <c r="Y143" s="22">
        <v>0</v>
      </c>
      <c r="Z143" s="22">
        <v>76794</v>
      </c>
      <c r="AA143" s="22">
        <v>96582</v>
      </c>
      <c r="AB143" s="22">
        <v>0</v>
      </c>
      <c r="AC143" s="22">
        <v>34942</v>
      </c>
      <c r="AD143" s="22">
        <v>2777293</v>
      </c>
      <c r="AE143" s="22">
        <v>1074020</v>
      </c>
      <c r="AF143" s="22">
        <v>320395</v>
      </c>
      <c r="AG143" s="22">
        <v>135604</v>
      </c>
      <c r="AH143" s="22">
        <v>417526</v>
      </c>
      <c r="AI143" s="22">
        <v>794</v>
      </c>
      <c r="AJ143" s="22">
        <v>0</v>
      </c>
      <c r="AK143" s="22">
        <v>25144</v>
      </c>
      <c r="AL143" s="22">
        <v>0</v>
      </c>
      <c r="AM143" s="22">
        <v>0</v>
      </c>
      <c r="AN143" s="22">
        <v>0</v>
      </c>
      <c r="AO143" s="22">
        <v>12205</v>
      </c>
      <c r="AP143" s="22">
        <v>535331</v>
      </c>
      <c r="AQ143" s="22">
        <v>0</v>
      </c>
      <c r="AR143" s="22">
        <v>0</v>
      </c>
      <c r="AS143" s="22">
        <v>9213</v>
      </c>
      <c r="AT143" s="22">
        <v>2530232</v>
      </c>
      <c r="AU143" s="22">
        <v>247061</v>
      </c>
    </row>
    <row r="144" spans="1:47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1597033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1158274</v>
      </c>
      <c r="M144" s="22">
        <v>55835</v>
      </c>
      <c r="N144" s="22">
        <v>47014</v>
      </c>
      <c r="O144" s="22">
        <v>0</v>
      </c>
      <c r="P144" s="22">
        <v>143854</v>
      </c>
      <c r="Q144" s="22">
        <v>21988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26007</v>
      </c>
      <c r="X144" s="22">
        <v>252603</v>
      </c>
      <c r="Y144" s="22">
        <v>2661586</v>
      </c>
      <c r="Z144" s="22">
        <v>191002</v>
      </c>
      <c r="AA144" s="22">
        <v>0</v>
      </c>
      <c r="AB144" s="22">
        <v>0</v>
      </c>
      <c r="AC144" s="22">
        <v>70865</v>
      </c>
      <c r="AD144" s="22">
        <v>6226061</v>
      </c>
      <c r="AE144" s="22">
        <v>1309427</v>
      </c>
      <c r="AF144" s="22">
        <v>442561</v>
      </c>
      <c r="AG144" s="22">
        <v>0</v>
      </c>
      <c r="AH144" s="22">
        <v>1094296</v>
      </c>
      <c r="AI144" s="22">
        <v>0</v>
      </c>
      <c r="AJ144" s="22">
        <v>0</v>
      </c>
      <c r="AK144" s="22">
        <v>78373</v>
      </c>
      <c r="AL144" s="22">
        <v>0</v>
      </c>
      <c r="AM144" s="22">
        <v>9253</v>
      </c>
      <c r="AN144" s="22">
        <v>0</v>
      </c>
      <c r="AO144" s="22">
        <v>32310</v>
      </c>
      <c r="AP144" s="22">
        <v>628611</v>
      </c>
      <c r="AQ144" s="22">
        <v>3265</v>
      </c>
      <c r="AR144" s="22">
        <v>0</v>
      </c>
      <c r="AS144" s="22">
        <v>0</v>
      </c>
      <c r="AT144" s="22">
        <v>3598096</v>
      </c>
      <c r="AU144" s="22">
        <v>2627965</v>
      </c>
    </row>
    <row r="145" spans="1:47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1421425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2020229</v>
      </c>
      <c r="M145" s="22">
        <v>30027</v>
      </c>
      <c r="N145" s="22">
        <v>8325</v>
      </c>
      <c r="O145" s="22">
        <v>13689</v>
      </c>
      <c r="P145" s="22">
        <v>77022</v>
      </c>
      <c r="Q145" s="22">
        <v>7646</v>
      </c>
      <c r="R145" s="22">
        <v>35206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56781</v>
      </c>
      <c r="Y145" s="22">
        <v>77911</v>
      </c>
      <c r="Z145" s="22">
        <v>571713</v>
      </c>
      <c r="AA145" s="22">
        <v>0</v>
      </c>
      <c r="AB145" s="22">
        <v>0</v>
      </c>
      <c r="AC145" s="22">
        <v>92249</v>
      </c>
      <c r="AD145" s="22">
        <v>4412223</v>
      </c>
      <c r="AE145" s="22">
        <v>1161909</v>
      </c>
      <c r="AF145" s="22">
        <v>1237609</v>
      </c>
      <c r="AG145" s="22">
        <v>63950</v>
      </c>
      <c r="AH145" s="22">
        <v>1153250</v>
      </c>
      <c r="AI145" s="22">
        <v>0</v>
      </c>
      <c r="AJ145" s="22">
        <v>0</v>
      </c>
      <c r="AK145" s="22">
        <v>116523</v>
      </c>
      <c r="AL145" s="22">
        <v>60000</v>
      </c>
      <c r="AM145" s="22">
        <v>0</v>
      </c>
      <c r="AN145" s="22">
        <v>0</v>
      </c>
      <c r="AO145" s="22">
        <v>78980</v>
      </c>
      <c r="AP145" s="22">
        <v>1129777</v>
      </c>
      <c r="AQ145" s="22">
        <v>4335</v>
      </c>
      <c r="AR145" s="22">
        <v>0</v>
      </c>
      <c r="AS145" s="22">
        <v>49261</v>
      </c>
      <c r="AT145" s="22">
        <v>5055594</v>
      </c>
      <c r="AU145" s="22">
        <v>-643371</v>
      </c>
    </row>
    <row r="146" spans="1:47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1409322</v>
      </c>
      <c r="F146" s="22">
        <v>0</v>
      </c>
      <c r="G146" s="22">
        <v>0</v>
      </c>
      <c r="H146" s="22">
        <v>0</v>
      </c>
      <c r="I146" s="22">
        <v>0</v>
      </c>
      <c r="J146" s="22">
        <v>144816</v>
      </c>
      <c r="K146" s="22">
        <v>0</v>
      </c>
      <c r="L146" s="22">
        <v>1120154</v>
      </c>
      <c r="M146" s="22">
        <v>45389</v>
      </c>
      <c r="N146" s="22">
        <v>13625</v>
      </c>
      <c r="O146" s="22">
        <v>29031</v>
      </c>
      <c r="P146" s="22">
        <v>132784</v>
      </c>
      <c r="Q146" s="22">
        <v>19322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362822</v>
      </c>
      <c r="Y146" s="22">
        <v>2141516</v>
      </c>
      <c r="Z146" s="22">
        <v>0</v>
      </c>
      <c r="AA146" s="22">
        <v>213149</v>
      </c>
      <c r="AB146" s="22">
        <v>0</v>
      </c>
      <c r="AC146" s="22">
        <v>46093</v>
      </c>
      <c r="AD146" s="22">
        <v>5678023</v>
      </c>
      <c r="AE146" s="22">
        <v>1408789</v>
      </c>
      <c r="AF146" s="22">
        <v>916441</v>
      </c>
      <c r="AG146" s="22">
        <v>0</v>
      </c>
      <c r="AH146" s="22">
        <v>636221</v>
      </c>
      <c r="AI146" s="22">
        <v>0</v>
      </c>
      <c r="AJ146" s="22">
        <v>131054</v>
      </c>
      <c r="AK146" s="22">
        <v>0</v>
      </c>
      <c r="AL146" s="22">
        <v>0</v>
      </c>
      <c r="AM146" s="22">
        <v>1426</v>
      </c>
      <c r="AN146" s="22">
        <v>0</v>
      </c>
      <c r="AO146" s="22">
        <v>101181</v>
      </c>
      <c r="AP146" s="22">
        <v>868651</v>
      </c>
      <c r="AQ146" s="22">
        <v>1954</v>
      </c>
      <c r="AR146" s="22">
        <v>0</v>
      </c>
      <c r="AS146" s="22">
        <v>48321</v>
      </c>
      <c r="AT146" s="22">
        <v>4114038</v>
      </c>
      <c r="AU146" s="22">
        <v>1563985</v>
      </c>
    </row>
    <row r="147" spans="1:47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948883</v>
      </c>
      <c r="F147" s="22">
        <v>0</v>
      </c>
      <c r="G147" s="22">
        <v>0</v>
      </c>
      <c r="H147" s="22">
        <v>0</v>
      </c>
      <c r="I147" s="22">
        <v>0</v>
      </c>
      <c r="J147" s="22">
        <v>12231</v>
      </c>
      <c r="K147" s="22">
        <v>0</v>
      </c>
      <c r="L147" s="22">
        <v>492339</v>
      </c>
      <c r="M147" s="22">
        <v>50629</v>
      </c>
      <c r="N147" s="22">
        <v>3915</v>
      </c>
      <c r="O147" s="22">
        <v>30</v>
      </c>
      <c r="P147" s="22">
        <v>59991</v>
      </c>
      <c r="Q147" s="22">
        <v>26636</v>
      </c>
      <c r="R147" s="22">
        <v>48947</v>
      </c>
      <c r="S147" s="22">
        <v>45127</v>
      </c>
      <c r="T147" s="22">
        <v>7700</v>
      </c>
      <c r="U147" s="22">
        <v>0</v>
      </c>
      <c r="V147" s="22">
        <v>0</v>
      </c>
      <c r="W147" s="22">
        <v>0</v>
      </c>
      <c r="X147" s="22">
        <v>0</v>
      </c>
      <c r="Y147" s="22">
        <v>1409015</v>
      </c>
      <c r="Z147" s="22">
        <v>0</v>
      </c>
      <c r="AA147" s="22">
        <v>0</v>
      </c>
      <c r="AB147" s="22">
        <v>0</v>
      </c>
      <c r="AC147" s="22">
        <v>21803</v>
      </c>
      <c r="AD147" s="22">
        <v>3127246</v>
      </c>
      <c r="AE147" s="22">
        <v>597403</v>
      </c>
      <c r="AF147" s="22">
        <v>459615</v>
      </c>
      <c r="AG147" s="22">
        <v>87794</v>
      </c>
      <c r="AH147" s="22">
        <v>323695</v>
      </c>
      <c r="AI147" s="22">
        <v>29000</v>
      </c>
      <c r="AJ147" s="22">
        <v>607</v>
      </c>
      <c r="AK147" s="22">
        <v>40600</v>
      </c>
      <c r="AL147" s="22">
        <v>26172</v>
      </c>
      <c r="AM147" s="22">
        <v>108</v>
      </c>
      <c r="AN147" s="22">
        <v>12773</v>
      </c>
      <c r="AO147" s="22">
        <v>2560</v>
      </c>
      <c r="AP147" s="22">
        <v>299794</v>
      </c>
      <c r="AQ147" s="22">
        <v>36297</v>
      </c>
      <c r="AR147" s="22">
        <v>0</v>
      </c>
      <c r="AS147" s="22">
        <v>45873</v>
      </c>
      <c r="AT147" s="22">
        <v>1962291</v>
      </c>
      <c r="AU147" s="22">
        <v>1164955</v>
      </c>
    </row>
    <row r="148" spans="1:47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834943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542040</v>
      </c>
      <c r="M148" s="22">
        <v>10149</v>
      </c>
      <c r="N148" s="22">
        <v>9375</v>
      </c>
      <c r="O148" s="22">
        <v>0</v>
      </c>
      <c r="P148" s="22">
        <v>162269</v>
      </c>
      <c r="Q148" s="22">
        <v>29630</v>
      </c>
      <c r="R148" s="22">
        <v>49227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98450</v>
      </c>
      <c r="Y148" s="22">
        <v>710553</v>
      </c>
      <c r="Z148" s="22">
        <v>53420</v>
      </c>
      <c r="AA148" s="22">
        <v>0</v>
      </c>
      <c r="AB148" s="22">
        <v>0</v>
      </c>
      <c r="AC148" s="22">
        <v>39111</v>
      </c>
      <c r="AD148" s="22">
        <v>2539167</v>
      </c>
      <c r="AE148" s="22">
        <v>570363</v>
      </c>
      <c r="AF148" s="22">
        <v>523261</v>
      </c>
      <c r="AG148" s="22">
        <v>0</v>
      </c>
      <c r="AH148" s="22">
        <v>312012</v>
      </c>
      <c r="AI148" s="22">
        <v>0</v>
      </c>
      <c r="AJ148" s="22">
        <v>0</v>
      </c>
      <c r="AK148" s="22">
        <v>60505</v>
      </c>
      <c r="AL148" s="22">
        <v>0</v>
      </c>
      <c r="AM148" s="22">
        <v>0</v>
      </c>
      <c r="AN148" s="22">
        <v>0</v>
      </c>
      <c r="AO148" s="22">
        <v>0</v>
      </c>
      <c r="AP148" s="22">
        <v>504354</v>
      </c>
      <c r="AQ148" s="22">
        <v>0</v>
      </c>
      <c r="AR148" s="22">
        <v>0</v>
      </c>
      <c r="AS148" s="22">
        <v>19616</v>
      </c>
      <c r="AT148" s="22">
        <v>1990111</v>
      </c>
      <c r="AU148" s="22">
        <v>549056</v>
      </c>
    </row>
    <row r="149" spans="1:47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1705199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1069531</v>
      </c>
      <c r="M149" s="22">
        <v>70874</v>
      </c>
      <c r="N149" s="22">
        <v>27936</v>
      </c>
      <c r="O149" s="22">
        <v>20211</v>
      </c>
      <c r="P149" s="22">
        <v>243768</v>
      </c>
      <c r="Q149" s="22">
        <v>34054</v>
      </c>
      <c r="R149" s="22">
        <v>138750</v>
      </c>
      <c r="S149" s="22">
        <v>0</v>
      </c>
      <c r="T149" s="22">
        <v>388</v>
      </c>
      <c r="U149" s="22">
        <v>0</v>
      </c>
      <c r="V149" s="22">
        <v>0</v>
      </c>
      <c r="W149" s="22">
        <v>0</v>
      </c>
      <c r="X149" s="22">
        <v>168110</v>
      </c>
      <c r="Y149" s="22">
        <v>1127763</v>
      </c>
      <c r="Z149" s="22">
        <v>89111</v>
      </c>
      <c r="AA149" s="22">
        <v>0</v>
      </c>
      <c r="AB149" s="22">
        <v>0</v>
      </c>
      <c r="AC149" s="22">
        <v>0</v>
      </c>
      <c r="AD149" s="22">
        <v>4695695</v>
      </c>
      <c r="AE149" s="22">
        <v>1462648</v>
      </c>
      <c r="AF149" s="22">
        <v>728953</v>
      </c>
      <c r="AG149" s="22">
        <v>0</v>
      </c>
      <c r="AH149" s="22">
        <v>768015</v>
      </c>
      <c r="AI149" s="22">
        <v>11536</v>
      </c>
      <c r="AJ149" s="22">
        <v>140267</v>
      </c>
      <c r="AK149" s="22">
        <v>0</v>
      </c>
      <c r="AL149" s="22">
        <v>0</v>
      </c>
      <c r="AM149" s="22">
        <v>4177</v>
      </c>
      <c r="AN149" s="22">
        <v>0</v>
      </c>
      <c r="AO149" s="22">
        <v>22929</v>
      </c>
      <c r="AP149" s="22">
        <v>584101</v>
      </c>
      <c r="AQ149" s="22">
        <v>0</v>
      </c>
      <c r="AR149" s="22">
        <v>0</v>
      </c>
      <c r="AS149" s="22">
        <v>0</v>
      </c>
      <c r="AT149" s="22">
        <v>3722626</v>
      </c>
      <c r="AU149" s="22">
        <v>973069</v>
      </c>
    </row>
    <row r="150" spans="1:47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8916207</v>
      </c>
      <c r="F150" s="22">
        <v>0</v>
      </c>
      <c r="G150" s="22">
        <v>0</v>
      </c>
      <c r="H150" s="22">
        <v>0</v>
      </c>
      <c r="I150" s="22">
        <v>0</v>
      </c>
      <c r="J150" s="22">
        <v>51202</v>
      </c>
      <c r="K150" s="22">
        <v>733946</v>
      </c>
      <c r="L150" s="22">
        <v>5296704</v>
      </c>
      <c r="M150" s="22">
        <v>123369</v>
      </c>
      <c r="N150" s="22">
        <v>297642</v>
      </c>
      <c r="O150" s="22">
        <v>515500</v>
      </c>
      <c r="P150" s="22">
        <v>1570430</v>
      </c>
      <c r="Q150" s="22">
        <v>150684</v>
      </c>
      <c r="R150" s="22">
        <v>327023</v>
      </c>
      <c r="S150" s="22">
        <v>0</v>
      </c>
      <c r="T150" s="22">
        <v>0</v>
      </c>
      <c r="U150" s="22">
        <v>2047175</v>
      </c>
      <c r="V150" s="22">
        <v>0</v>
      </c>
      <c r="W150" s="22">
        <v>3843</v>
      </c>
      <c r="X150" s="22">
        <v>0</v>
      </c>
      <c r="Y150" s="22">
        <v>3451366</v>
      </c>
      <c r="Z150" s="22">
        <v>170790</v>
      </c>
      <c r="AA150" s="22">
        <v>0</v>
      </c>
      <c r="AB150" s="22">
        <v>186430</v>
      </c>
      <c r="AC150" s="22">
        <v>622892</v>
      </c>
      <c r="AD150" s="22">
        <v>24465203</v>
      </c>
      <c r="AE150" s="22">
        <v>8237944</v>
      </c>
      <c r="AF150" s="22">
        <v>4010171</v>
      </c>
      <c r="AG150" s="22">
        <v>1952555</v>
      </c>
      <c r="AH150" s="22">
        <v>2687122</v>
      </c>
      <c r="AI150" s="22">
        <v>0</v>
      </c>
      <c r="AJ150" s="22">
        <v>250740</v>
      </c>
      <c r="AK150" s="22">
        <v>0</v>
      </c>
      <c r="AL150" s="22">
        <v>0</v>
      </c>
      <c r="AM150" s="22">
        <v>65178</v>
      </c>
      <c r="AN150" s="22">
        <v>0</v>
      </c>
      <c r="AO150" s="22">
        <v>80172</v>
      </c>
      <c r="AP150" s="22">
        <v>5816713</v>
      </c>
      <c r="AQ150" s="22">
        <v>0</v>
      </c>
      <c r="AR150" s="22">
        <v>0</v>
      </c>
      <c r="AS150" s="22">
        <v>28743</v>
      </c>
      <c r="AT150" s="22">
        <v>23129338</v>
      </c>
      <c r="AU150" s="22">
        <v>1335865</v>
      </c>
    </row>
    <row r="151" spans="1:47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878322</v>
      </c>
      <c r="F151" s="22">
        <v>0</v>
      </c>
      <c r="G151" s="22">
        <v>0</v>
      </c>
      <c r="H151" s="22">
        <v>0</v>
      </c>
      <c r="I151" s="22">
        <v>0</v>
      </c>
      <c r="J151" s="22">
        <v>5184</v>
      </c>
      <c r="K151" s="22">
        <v>0</v>
      </c>
      <c r="L151" s="22">
        <v>526422</v>
      </c>
      <c r="M151" s="22">
        <v>58677</v>
      </c>
      <c r="N151" s="22">
        <v>17456</v>
      </c>
      <c r="O151" s="22">
        <v>0</v>
      </c>
      <c r="P151" s="22">
        <v>109087</v>
      </c>
      <c r="Q151" s="22">
        <v>3786</v>
      </c>
      <c r="R151" s="22">
        <v>71493</v>
      </c>
      <c r="S151" s="22">
        <v>0</v>
      </c>
      <c r="T151" s="22">
        <v>0</v>
      </c>
      <c r="U151" s="22">
        <v>0</v>
      </c>
      <c r="V151" s="22">
        <v>0</v>
      </c>
      <c r="W151" s="22">
        <v>1200</v>
      </c>
      <c r="X151" s="22">
        <v>0</v>
      </c>
      <c r="Y151" s="22">
        <v>522261</v>
      </c>
      <c r="Z151" s="22">
        <v>33299</v>
      </c>
      <c r="AA151" s="22">
        <v>0</v>
      </c>
      <c r="AB151" s="22">
        <v>0</v>
      </c>
      <c r="AC151" s="22">
        <v>24936</v>
      </c>
      <c r="AD151" s="22">
        <v>2252123</v>
      </c>
      <c r="AE151" s="22">
        <v>415868</v>
      </c>
      <c r="AF151" s="22">
        <v>1018596</v>
      </c>
      <c r="AG151" s="22">
        <v>137566</v>
      </c>
      <c r="AH151" s="22">
        <v>244006</v>
      </c>
      <c r="AI151" s="22">
        <v>17116</v>
      </c>
      <c r="AJ151" s="22">
        <v>43298</v>
      </c>
      <c r="AK151" s="22">
        <v>0</v>
      </c>
      <c r="AL151" s="22">
        <v>71449</v>
      </c>
      <c r="AM151" s="22">
        <v>1516</v>
      </c>
      <c r="AN151" s="22">
        <v>0</v>
      </c>
      <c r="AO151" s="22">
        <v>68720</v>
      </c>
      <c r="AP151" s="22">
        <v>553027</v>
      </c>
      <c r="AQ151" s="22">
        <v>0</v>
      </c>
      <c r="AR151" s="22">
        <v>0</v>
      </c>
      <c r="AS151" s="22">
        <v>26882</v>
      </c>
      <c r="AT151" s="22">
        <v>2598044</v>
      </c>
      <c r="AU151" s="22">
        <v>-345921</v>
      </c>
    </row>
    <row r="152" spans="1:47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2724621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1585123</v>
      </c>
      <c r="M152" s="22">
        <v>60725</v>
      </c>
      <c r="N152" s="22">
        <v>92512</v>
      </c>
      <c r="O152" s="22">
        <v>30522</v>
      </c>
      <c r="P152" s="22">
        <v>209084</v>
      </c>
      <c r="Q152" s="22">
        <v>59771</v>
      </c>
      <c r="R152" s="22">
        <v>191442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92017</v>
      </c>
      <c r="Y152" s="22">
        <v>2990895</v>
      </c>
      <c r="Z152" s="22">
        <v>73000</v>
      </c>
      <c r="AA152" s="22">
        <v>0</v>
      </c>
      <c r="AB152" s="22">
        <v>0</v>
      </c>
      <c r="AC152" s="22">
        <v>58592</v>
      </c>
      <c r="AD152" s="22">
        <v>8168304</v>
      </c>
      <c r="AE152" s="22">
        <v>1748913</v>
      </c>
      <c r="AF152" s="22">
        <v>1406335</v>
      </c>
      <c r="AG152" s="22">
        <v>0</v>
      </c>
      <c r="AH152" s="22">
        <v>724480</v>
      </c>
      <c r="AI152" s="22">
        <v>0</v>
      </c>
      <c r="AJ152" s="22">
        <v>0</v>
      </c>
      <c r="AK152" s="22">
        <v>139362</v>
      </c>
      <c r="AL152" s="22">
        <v>0</v>
      </c>
      <c r="AM152" s="22">
        <v>8441</v>
      </c>
      <c r="AN152" s="22">
        <v>28479</v>
      </c>
      <c r="AO152" s="22">
        <v>0</v>
      </c>
      <c r="AP152" s="22">
        <v>1060629</v>
      </c>
      <c r="AQ152" s="22">
        <v>240359</v>
      </c>
      <c r="AR152" s="22">
        <v>0</v>
      </c>
      <c r="AS152" s="22">
        <v>61801</v>
      </c>
      <c r="AT152" s="22">
        <v>5418799</v>
      </c>
      <c r="AU152" s="22">
        <v>2749505</v>
      </c>
    </row>
    <row r="153" spans="1:47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27295525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20601317</v>
      </c>
      <c r="M153" s="22">
        <v>568036</v>
      </c>
      <c r="N153" s="22">
        <v>0</v>
      </c>
      <c r="O153" s="22">
        <v>0</v>
      </c>
      <c r="P153" s="22">
        <v>1600269</v>
      </c>
      <c r="Q153" s="22">
        <v>747985</v>
      </c>
      <c r="R153" s="22">
        <v>2007666</v>
      </c>
      <c r="S153" s="22">
        <v>1486658</v>
      </c>
      <c r="T153" s="22">
        <v>0</v>
      </c>
      <c r="U153" s="22">
        <v>1179300</v>
      </c>
      <c r="V153" s="22">
        <v>12608</v>
      </c>
      <c r="W153" s="22">
        <v>39610</v>
      </c>
      <c r="X153" s="22">
        <v>1834459</v>
      </c>
      <c r="Y153" s="22">
        <v>12552118</v>
      </c>
      <c r="Z153" s="22">
        <v>1704754</v>
      </c>
      <c r="AA153" s="22">
        <v>57876</v>
      </c>
      <c r="AB153" s="22">
        <v>384472</v>
      </c>
      <c r="AC153" s="22">
        <v>703323</v>
      </c>
      <c r="AD153" s="22">
        <v>72775976</v>
      </c>
      <c r="AE153" s="22">
        <v>21239619</v>
      </c>
      <c r="AF153" s="22">
        <v>14390066</v>
      </c>
      <c r="AG153" s="22">
        <v>4362773</v>
      </c>
      <c r="AH153" s="22">
        <v>4447970</v>
      </c>
      <c r="AI153" s="22">
        <v>-1785</v>
      </c>
      <c r="AJ153" s="22">
        <v>0</v>
      </c>
      <c r="AK153" s="22">
        <v>346517</v>
      </c>
      <c r="AL153" s="22">
        <v>0</v>
      </c>
      <c r="AM153" s="22">
        <v>64056</v>
      </c>
      <c r="AN153" s="22">
        <v>0</v>
      </c>
      <c r="AO153" s="22">
        <v>800747</v>
      </c>
      <c r="AP153" s="22">
        <v>9091573</v>
      </c>
      <c r="AQ153" s="22">
        <v>175045</v>
      </c>
      <c r="AR153" s="22">
        <v>0</v>
      </c>
      <c r="AS153" s="22">
        <v>123211</v>
      </c>
      <c r="AT153" s="22">
        <v>55039792</v>
      </c>
      <c r="AU153" s="22">
        <v>17736184</v>
      </c>
    </row>
    <row r="154" spans="1:47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8803823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194655</v>
      </c>
      <c r="L154" s="22">
        <v>9100767</v>
      </c>
      <c r="M154" s="22">
        <v>250922</v>
      </c>
      <c r="N154" s="22">
        <v>378916</v>
      </c>
      <c r="O154" s="22">
        <v>0</v>
      </c>
      <c r="P154" s="22">
        <v>1279179</v>
      </c>
      <c r="Q154" s="22">
        <v>185606</v>
      </c>
      <c r="R154" s="22">
        <v>217047</v>
      </c>
      <c r="S154" s="22">
        <v>0</v>
      </c>
      <c r="T154" s="22">
        <v>0</v>
      </c>
      <c r="U154" s="22">
        <v>3801879</v>
      </c>
      <c r="V154" s="22">
        <v>0</v>
      </c>
      <c r="W154" s="22">
        <v>591783</v>
      </c>
      <c r="X154" s="22">
        <v>699604</v>
      </c>
      <c r="Y154" s="22">
        <v>2238904</v>
      </c>
      <c r="Z154" s="22">
        <v>638183</v>
      </c>
      <c r="AA154" s="22">
        <v>0</v>
      </c>
      <c r="AB154" s="22">
        <v>40668</v>
      </c>
      <c r="AC154" s="22">
        <v>19000</v>
      </c>
      <c r="AD154" s="22">
        <v>28440936</v>
      </c>
      <c r="AE154" s="22">
        <v>7192231</v>
      </c>
      <c r="AF154" s="22">
        <v>3980178</v>
      </c>
      <c r="AG154" s="22">
        <v>5626258</v>
      </c>
      <c r="AH154" s="22">
        <v>1877085</v>
      </c>
      <c r="AI154" s="22">
        <v>0</v>
      </c>
      <c r="AJ154" s="22">
        <v>0</v>
      </c>
      <c r="AK154" s="22">
        <v>0</v>
      </c>
      <c r="AL154" s="22">
        <v>920573</v>
      </c>
      <c r="AM154" s="22">
        <v>22057</v>
      </c>
      <c r="AN154" s="22">
        <v>0</v>
      </c>
      <c r="AO154" s="22">
        <v>269837</v>
      </c>
      <c r="AP154" s="22">
        <v>3248743</v>
      </c>
      <c r="AQ154" s="22">
        <v>70024</v>
      </c>
      <c r="AR154" s="22">
        <v>0</v>
      </c>
      <c r="AS154" s="22">
        <v>17595</v>
      </c>
      <c r="AT154" s="22">
        <v>23224581</v>
      </c>
      <c r="AU154" s="22">
        <v>5216355</v>
      </c>
    </row>
    <row r="155" spans="1:47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1075654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384415</v>
      </c>
      <c r="L155" s="22">
        <v>795772</v>
      </c>
      <c r="M155" s="22">
        <v>34710</v>
      </c>
      <c r="N155" s="22">
        <v>13091</v>
      </c>
      <c r="O155" s="22">
        <v>8883</v>
      </c>
      <c r="P155" s="22">
        <v>83248</v>
      </c>
      <c r="Q155" s="22">
        <v>15608</v>
      </c>
      <c r="R155" s="22">
        <v>35300</v>
      </c>
      <c r="S155" s="22">
        <v>0</v>
      </c>
      <c r="T155" s="22">
        <v>1974</v>
      </c>
      <c r="U155" s="22">
        <v>0</v>
      </c>
      <c r="V155" s="22">
        <v>0</v>
      </c>
      <c r="W155" s="22">
        <v>0</v>
      </c>
      <c r="X155" s="22">
        <v>0</v>
      </c>
      <c r="Y155" s="22">
        <v>1158437</v>
      </c>
      <c r="Z155" s="22">
        <v>64732</v>
      </c>
      <c r="AA155" s="22">
        <v>0</v>
      </c>
      <c r="AB155" s="22">
        <v>0</v>
      </c>
      <c r="AC155" s="22">
        <v>9624</v>
      </c>
      <c r="AD155" s="22">
        <v>3681448</v>
      </c>
      <c r="AE155" s="22">
        <v>721450</v>
      </c>
      <c r="AF155" s="22">
        <v>1013203</v>
      </c>
      <c r="AG155" s="22">
        <v>0</v>
      </c>
      <c r="AH155" s="22">
        <v>450978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81786</v>
      </c>
      <c r="AP155" s="22">
        <v>396431</v>
      </c>
      <c r="AQ155" s="22">
        <v>0</v>
      </c>
      <c r="AR155" s="22">
        <v>0</v>
      </c>
      <c r="AS155" s="22">
        <v>17531</v>
      </c>
      <c r="AT155" s="22">
        <v>2681379</v>
      </c>
      <c r="AU155" s="22">
        <v>1000069</v>
      </c>
    </row>
    <row r="156" spans="1:47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1121888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894270</v>
      </c>
      <c r="M156" s="22">
        <v>15718</v>
      </c>
      <c r="N156" s="22">
        <v>9273</v>
      </c>
      <c r="O156" s="22">
        <v>0</v>
      </c>
      <c r="P156" s="22">
        <v>185327</v>
      </c>
      <c r="Q156" s="22">
        <v>964</v>
      </c>
      <c r="R156" s="22">
        <v>0</v>
      </c>
      <c r="S156" s="22">
        <v>0</v>
      </c>
      <c r="T156" s="22">
        <v>0</v>
      </c>
      <c r="U156" s="22">
        <v>0</v>
      </c>
      <c r="V156" s="22">
        <v>6588</v>
      </c>
      <c r="W156" s="22">
        <v>0</v>
      </c>
      <c r="X156" s="22">
        <v>132107</v>
      </c>
      <c r="Y156" s="22">
        <v>419498</v>
      </c>
      <c r="Z156" s="22">
        <v>194475</v>
      </c>
      <c r="AA156" s="22">
        <v>0</v>
      </c>
      <c r="AB156" s="22">
        <v>0</v>
      </c>
      <c r="AC156" s="22">
        <v>263033</v>
      </c>
      <c r="AD156" s="22">
        <v>3243141</v>
      </c>
      <c r="AE156" s="22">
        <v>835476</v>
      </c>
      <c r="AF156" s="22">
        <v>725672</v>
      </c>
      <c r="AG156" s="22">
        <v>0</v>
      </c>
      <c r="AH156" s="22">
        <v>968481</v>
      </c>
      <c r="AI156" s="22">
        <v>0</v>
      </c>
      <c r="AJ156" s="22">
        <v>0</v>
      </c>
      <c r="AK156" s="22">
        <v>53158</v>
      </c>
      <c r="AL156" s="22">
        <v>0</v>
      </c>
      <c r="AM156" s="22">
        <v>0</v>
      </c>
      <c r="AN156" s="22">
        <v>0</v>
      </c>
      <c r="AO156" s="22">
        <v>9187</v>
      </c>
      <c r="AP156" s="22">
        <v>792198</v>
      </c>
      <c r="AQ156" s="22">
        <v>0</v>
      </c>
      <c r="AR156" s="22">
        <v>0</v>
      </c>
      <c r="AS156" s="22">
        <v>1051</v>
      </c>
      <c r="AT156" s="22">
        <v>3385223</v>
      </c>
      <c r="AU156" s="22">
        <v>-142082</v>
      </c>
    </row>
    <row r="157" spans="1:47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10590047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6202553</v>
      </c>
      <c r="M157" s="22">
        <v>423153</v>
      </c>
      <c r="N157" s="22">
        <v>0</v>
      </c>
      <c r="O157" s="22">
        <v>0</v>
      </c>
      <c r="P157" s="22">
        <v>1087515</v>
      </c>
      <c r="Q157" s="22">
        <v>224058</v>
      </c>
      <c r="R157" s="22">
        <v>0</v>
      </c>
      <c r="S157" s="22">
        <v>0</v>
      </c>
      <c r="T157" s="22">
        <v>0</v>
      </c>
      <c r="U157" s="22">
        <v>0</v>
      </c>
      <c r="V157" s="22">
        <v>32228</v>
      </c>
      <c r="W157" s="22">
        <v>0</v>
      </c>
      <c r="X157" s="22">
        <v>1423946</v>
      </c>
      <c r="Y157" s="22">
        <v>5034924</v>
      </c>
      <c r="Z157" s="22">
        <v>2938711</v>
      </c>
      <c r="AA157" s="22">
        <v>0</v>
      </c>
      <c r="AB157" s="22">
        <v>4185735</v>
      </c>
      <c r="AC157" s="22">
        <v>825896</v>
      </c>
      <c r="AD157" s="22">
        <v>32968766</v>
      </c>
      <c r="AE157" s="22">
        <v>7687035</v>
      </c>
      <c r="AF157" s="22">
        <v>4802085</v>
      </c>
      <c r="AG157" s="22">
        <v>0</v>
      </c>
      <c r="AH157" s="22">
        <v>4565668</v>
      </c>
      <c r="AI157" s="22">
        <v>94479</v>
      </c>
      <c r="AJ157" s="22">
        <v>0</v>
      </c>
      <c r="AK157" s="22">
        <v>0</v>
      </c>
      <c r="AL157" s="22">
        <v>91400</v>
      </c>
      <c r="AM157" s="22">
        <v>5765</v>
      </c>
      <c r="AN157" s="22">
        <v>0</v>
      </c>
      <c r="AO157" s="22">
        <v>373568</v>
      </c>
      <c r="AP157" s="22">
        <v>6617575</v>
      </c>
      <c r="AQ157" s="22">
        <v>0</v>
      </c>
      <c r="AR157" s="22">
        <v>0</v>
      </c>
      <c r="AS157" s="22">
        <v>721615</v>
      </c>
      <c r="AT157" s="22">
        <v>24959190</v>
      </c>
      <c r="AU157" s="22">
        <v>8009576</v>
      </c>
    </row>
    <row r="158" spans="1:47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3480488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2900620</v>
      </c>
      <c r="M158" s="22">
        <v>69733</v>
      </c>
      <c r="N158" s="22">
        <v>0</v>
      </c>
      <c r="O158" s="22">
        <v>97071</v>
      </c>
      <c r="P158" s="22">
        <v>393030</v>
      </c>
      <c r="Q158" s="22">
        <v>48846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3149112</v>
      </c>
      <c r="Z158" s="22">
        <v>267468</v>
      </c>
      <c r="AA158" s="22">
        <v>0</v>
      </c>
      <c r="AB158" s="22">
        <v>0</v>
      </c>
      <c r="AC158" s="22">
        <v>0</v>
      </c>
      <c r="AD158" s="22">
        <v>10406368</v>
      </c>
      <c r="AE158" s="22">
        <v>3376936</v>
      </c>
      <c r="AF158" s="22">
        <v>1468517</v>
      </c>
      <c r="AG158" s="22">
        <v>594794</v>
      </c>
      <c r="AH158" s="22">
        <v>819197</v>
      </c>
      <c r="AI158" s="22">
        <v>0</v>
      </c>
      <c r="AJ158" s="22">
        <v>0</v>
      </c>
      <c r="AK158" s="22">
        <v>152401</v>
      </c>
      <c r="AL158" s="22">
        <v>0</v>
      </c>
      <c r="AM158" s="22">
        <v>22640</v>
      </c>
      <c r="AN158" s="22">
        <v>0</v>
      </c>
      <c r="AO158" s="22">
        <v>95986</v>
      </c>
      <c r="AP158" s="22">
        <v>1612556</v>
      </c>
      <c r="AQ158" s="22">
        <v>0</v>
      </c>
      <c r="AR158" s="22">
        <v>0</v>
      </c>
      <c r="AS158" s="22">
        <v>0</v>
      </c>
      <c r="AT158" s="22">
        <v>8143027</v>
      </c>
      <c r="AU158" s="22">
        <v>2263341</v>
      </c>
    </row>
    <row r="159" spans="1:47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1243717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1816975</v>
      </c>
      <c r="M159" s="22">
        <v>41329</v>
      </c>
      <c r="N159" s="22">
        <v>24332</v>
      </c>
      <c r="O159" s="22">
        <v>2825</v>
      </c>
      <c r="P159" s="22">
        <v>198287</v>
      </c>
      <c r="Q159" s="22">
        <v>70147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98174</v>
      </c>
      <c r="Y159" s="22">
        <v>109507</v>
      </c>
      <c r="Z159" s="22">
        <v>49296</v>
      </c>
      <c r="AA159" s="22">
        <v>0</v>
      </c>
      <c r="AB159" s="22">
        <v>0</v>
      </c>
      <c r="AC159" s="22">
        <v>0</v>
      </c>
      <c r="AD159" s="22">
        <v>3654589</v>
      </c>
      <c r="AE159" s="22">
        <v>1079538</v>
      </c>
      <c r="AF159" s="22">
        <v>604210</v>
      </c>
      <c r="AG159" s="22">
        <v>0</v>
      </c>
      <c r="AH159" s="22">
        <v>784605</v>
      </c>
      <c r="AI159" s="22">
        <v>0</v>
      </c>
      <c r="AJ159" s="22">
        <v>0</v>
      </c>
      <c r="AK159" s="22">
        <v>43635</v>
      </c>
      <c r="AL159" s="22">
        <v>0</v>
      </c>
      <c r="AM159" s="22">
        <v>1877</v>
      </c>
      <c r="AN159" s="22">
        <v>0</v>
      </c>
      <c r="AO159" s="22">
        <v>43445</v>
      </c>
      <c r="AP159" s="22">
        <v>962842</v>
      </c>
      <c r="AQ159" s="22">
        <v>2835</v>
      </c>
      <c r="AR159" s="22">
        <v>0</v>
      </c>
      <c r="AS159" s="22">
        <v>0</v>
      </c>
      <c r="AT159" s="22">
        <v>3522987</v>
      </c>
      <c r="AU159" s="22">
        <v>131602</v>
      </c>
    </row>
    <row r="160" spans="1:47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4281379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2153451</v>
      </c>
      <c r="M160" s="22">
        <v>105851</v>
      </c>
      <c r="N160" s="22">
        <v>121405</v>
      </c>
      <c r="O160" s="22">
        <v>0</v>
      </c>
      <c r="P160" s="22">
        <v>731281</v>
      </c>
      <c r="Q160" s="22">
        <v>294865</v>
      </c>
      <c r="R160" s="22">
        <v>578354</v>
      </c>
      <c r="S160" s="22">
        <v>0</v>
      </c>
      <c r="T160" s="22">
        <v>0</v>
      </c>
      <c r="U160" s="22">
        <v>150000</v>
      </c>
      <c r="V160" s="22">
        <v>8410</v>
      </c>
      <c r="W160" s="22">
        <v>327084</v>
      </c>
      <c r="X160" s="22">
        <v>424380</v>
      </c>
      <c r="Y160" s="22">
        <v>1005001</v>
      </c>
      <c r="Z160" s="22">
        <v>382321</v>
      </c>
      <c r="AA160" s="22">
        <v>0</v>
      </c>
      <c r="AB160" s="22">
        <v>0</v>
      </c>
      <c r="AC160" s="22">
        <v>100156</v>
      </c>
      <c r="AD160" s="22">
        <v>10663938</v>
      </c>
      <c r="AE160" s="22">
        <v>3397490</v>
      </c>
      <c r="AF160" s="22">
        <v>2125053</v>
      </c>
      <c r="AG160" s="22">
        <v>0</v>
      </c>
      <c r="AH160" s="22">
        <v>1087020</v>
      </c>
      <c r="AI160" s="22">
        <v>0</v>
      </c>
      <c r="AJ160" s="22">
        <v>0</v>
      </c>
      <c r="AK160" s="22">
        <v>2048283</v>
      </c>
      <c r="AL160" s="22">
        <v>0</v>
      </c>
      <c r="AM160" s="22">
        <v>4331</v>
      </c>
      <c r="AN160" s="22">
        <v>0</v>
      </c>
      <c r="AO160" s="22">
        <v>112378</v>
      </c>
      <c r="AP160" s="22">
        <v>1477857</v>
      </c>
      <c r="AQ160" s="22">
        <v>95908</v>
      </c>
      <c r="AR160" s="22">
        <v>0</v>
      </c>
      <c r="AS160" s="22">
        <v>12151</v>
      </c>
      <c r="AT160" s="22">
        <v>10360471</v>
      </c>
      <c r="AU160" s="22">
        <v>303467</v>
      </c>
    </row>
    <row r="161" spans="1:47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6139116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7781180</v>
      </c>
      <c r="M161" s="22">
        <v>120948</v>
      </c>
      <c r="N161" s="22">
        <v>168903</v>
      </c>
      <c r="O161" s="22">
        <v>97542</v>
      </c>
      <c r="P161" s="22">
        <v>364377</v>
      </c>
      <c r="Q161" s="22">
        <v>111717</v>
      </c>
      <c r="R161" s="22">
        <v>491681</v>
      </c>
      <c r="S161" s="22">
        <v>0</v>
      </c>
      <c r="T161" s="22">
        <v>0</v>
      </c>
      <c r="U161" s="22">
        <v>13500</v>
      </c>
      <c r="V161" s="22">
        <v>0</v>
      </c>
      <c r="W161" s="22">
        <v>116128</v>
      </c>
      <c r="X161" s="22">
        <v>0</v>
      </c>
      <c r="Y161" s="22">
        <v>2683640</v>
      </c>
      <c r="Z161" s="22">
        <v>325495</v>
      </c>
      <c r="AA161" s="22">
        <v>0</v>
      </c>
      <c r="AB161" s="22">
        <v>6125</v>
      </c>
      <c r="AC161" s="22">
        <v>22609</v>
      </c>
      <c r="AD161" s="22">
        <v>18442961</v>
      </c>
      <c r="AE161" s="22">
        <v>5597271</v>
      </c>
      <c r="AF161" s="22">
        <v>7062887</v>
      </c>
      <c r="AG161" s="22">
        <v>0</v>
      </c>
      <c r="AH161" s="22">
        <v>2919908</v>
      </c>
      <c r="AI161" s="22">
        <v>3</v>
      </c>
      <c r="AJ161" s="22">
        <v>0</v>
      </c>
      <c r="AK161" s="22">
        <v>548094</v>
      </c>
      <c r="AL161" s="22">
        <v>0</v>
      </c>
      <c r="AM161" s="22">
        <v>10680</v>
      </c>
      <c r="AN161" s="22">
        <v>0</v>
      </c>
      <c r="AO161" s="22">
        <v>283787</v>
      </c>
      <c r="AP161" s="22">
        <v>2063162</v>
      </c>
      <c r="AQ161" s="22">
        <v>0</v>
      </c>
      <c r="AR161" s="22">
        <v>0</v>
      </c>
      <c r="AS161" s="22">
        <v>160031</v>
      </c>
      <c r="AT161" s="22">
        <v>18645823</v>
      </c>
      <c r="AU161" s="22">
        <v>-202862</v>
      </c>
    </row>
    <row r="162" spans="1:47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2510326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80530</v>
      </c>
      <c r="L162" s="22">
        <v>1172625</v>
      </c>
      <c r="M162" s="22">
        <v>57819</v>
      </c>
      <c r="N162" s="22">
        <v>33953</v>
      </c>
      <c r="O162" s="22">
        <v>8607</v>
      </c>
      <c r="P162" s="22">
        <v>557026</v>
      </c>
      <c r="Q162" s="22">
        <v>113621</v>
      </c>
      <c r="R162" s="22">
        <v>351272</v>
      </c>
      <c r="S162" s="22">
        <v>0</v>
      </c>
      <c r="T162" s="22">
        <v>0</v>
      </c>
      <c r="U162" s="22">
        <v>0</v>
      </c>
      <c r="V162" s="22">
        <v>0</v>
      </c>
      <c r="W162" s="22">
        <v>7910</v>
      </c>
      <c r="X162" s="22">
        <v>1353</v>
      </c>
      <c r="Y162" s="22">
        <v>942843</v>
      </c>
      <c r="Z162" s="22">
        <v>209315</v>
      </c>
      <c r="AA162" s="22">
        <v>0</v>
      </c>
      <c r="AB162" s="22">
        <v>0</v>
      </c>
      <c r="AC162" s="22">
        <v>335852</v>
      </c>
      <c r="AD162" s="22">
        <v>6383052</v>
      </c>
      <c r="AE162" s="22">
        <v>1705995</v>
      </c>
      <c r="AF162" s="22">
        <v>1119202</v>
      </c>
      <c r="AG162" s="22">
        <v>0</v>
      </c>
      <c r="AH162" s="22">
        <v>927839</v>
      </c>
      <c r="AI162" s="22">
        <v>-3757</v>
      </c>
      <c r="AJ162" s="22">
        <v>41433</v>
      </c>
      <c r="AK162" s="22">
        <v>354345</v>
      </c>
      <c r="AL162" s="22">
        <v>0</v>
      </c>
      <c r="AM162" s="22">
        <v>13730</v>
      </c>
      <c r="AN162" s="22">
        <v>15839</v>
      </c>
      <c r="AO162" s="22">
        <v>30098</v>
      </c>
      <c r="AP162" s="22">
        <v>1196030</v>
      </c>
      <c r="AQ162" s="22">
        <v>109077</v>
      </c>
      <c r="AR162" s="22">
        <v>0</v>
      </c>
      <c r="AS162" s="22">
        <v>42664</v>
      </c>
      <c r="AT162" s="22">
        <v>5552495</v>
      </c>
      <c r="AU162" s="22">
        <v>830557</v>
      </c>
    </row>
    <row r="163" spans="1:47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1210879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1432424</v>
      </c>
      <c r="M163" s="22">
        <v>113589</v>
      </c>
      <c r="N163" s="22">
        <v>5415</v>
      </c>
      <c r="O163" s="22">
        <v>0</v>
      </c>
      <c r="P163" s="22">
        <v>140377</v>
      </c>
      <c r="Q163" s="22">
        <v>126150</v>
      </c>
      <c r="R163" s="22">
        <v>99052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1043321</v>
      </c>
      <c r="Y163" s="22">
        <v>68738</v>
      </c>
      <c r="Z163" s="22">
        <v>0</v>
      </c>
      <c r="AA163" s="22">
        <v>0</v>
      </c>
      <c r="AB163" s="22">
        <v>0</v>
      </c>
      <c r="AC163" s="22">
        <v>65712</v>
      </c>
      <c r="AD163" s="22">
        <v>4305657</v>
      </c>
      <c r="AE163" s="22">
        <v>1268414</v>
      </c>
      <c r="AF163" s="22">
        <v>1351732</v>
      </c>
      <c r="AG163" s="22">
        <v>0</v>
      </c>
      <c r="AH163" s="22">
        <v>1165016</v>
      </c>
      <c r="AI163" s="22">
        <v>14229</v>
      </c>
      <c r="AJ163" s="22">
        <v>0</v>
      </c>
      <c r="AK163" s="22">
        <v>1000</v>
      </c>
      <c r="AL163" s="22">
        <v>0</v>
      </c>
      <c r="AM163" s="22">
        <v>22821</v>
      </c>
      <c r="AN163" s="22">
        <v>0</v>
      </c>
      <c r="AO163" s="22">
        <v>79279</v>
      </c>
      <c r="AP163" s="22">
        <v>1224777</v>
      </c>
      <c r="AQ163" s="22">
        <v>0</v>
      </c>
      <c r="AR163" s="22">
        <v>0</v>
      </c>
      <c r="AS163" s="22">
        <v>0</v>
      </c>
      <c r="AT163" s="22">
        <v>5127268</v>
      </c>
      <c r="AU163" s="22">
        <v>-821611</v>
      </c>
    </row>
    <row r="164" spans="1:47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2510277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223329</v>
      </c>
      <c r="L164" s="22">
        <v>3343131</v>
      </c>
      <c r="M164" s="22">
        <v>64159</v>
      </c>
      <c r="N164" s="22">
        <v>0</v>
      </c>
      <c r="O164" s="22">
        <v>0</v>
      </c>
      <c r="P164" s="22">
        <v>274963</v>
      </c>
      <c r="Q164" s="22">
        <v>8585</v>
      </c>
      <c r="R164" s="22">
        <v>0</v>
      </c>
      <c r="S164" s="22">
        <v>0</v>
      </c>
      <c r="T164" s="22">
        <v>41800</v>
      </c>
      <c r="U164" s="22">
        <v>0</v>
      </c>
      <c r="V164" s="22">
        <v>2500</v>
      </c>
      <c r="W164" s="22">
        <v>0</v>
      </c>
      <c r="X164" s="22">
        <v>437414</v>
      </c>
      <c r="Y164" s="22">
        <v>646782</v>
      </c>
      <c r="Z164" s="22">
        <v>132618</v>
      </c>
      <c r="AA164" s="22">
        <v>0</v>
      </c>
      <c r="AB164" s="22">
        <v>0</v>
      </c>
      <c r="AC164" s="22">
        <v>0</v>
      </c>
      <c r="AD164" s="22">
        <v>7685558</v>
      </c>
      <c r="AE164" s="22">
        <v>3943662</v>
      </c>
      <c r="AF164" s="22">
        <v>2015183</v>
      </c>
      <c r="AG164" s="22">
        <v>0</v>
      </c>
      <c r="AH164" s="22">
        <v>1388658</v>
      </c>
      <c r="AI164" s="22">
        <v>0</v>
      </c>
      <c r="AJ164" s="22">
        <v>0</v>
      </c>
      <c r="AK164" s="22">
        <v>114294</v>
      </c>
      <c r="AL164" s="22">
        <v>0</v>
      </c>
      <c r="AM164" s="22">
        <v>19780</v>
      </c>
      <c r="AN164" s="22">
        <v>0</v>
      </c>
      <c r="AO164" s="22">
        <v>147596</v>
      </c>
      <c r="AP164" s="22">
        <v>1271941</v>
      </c>
      <c r="AQ164" s="22">
        <v>0</v>
      </c>
      <c r="AR164" s="22">
        <v>0</v>
      </c>
      <c r="AS164" s="22">
        <v>0</v>
      </c>
      <c r="AT164" s="22">
        <v>8901114</v>
      </c>
      <c r="AU164" s="22">
        <v>-1215556</v>
      </c>
    </row>
    <row r="165" spans="1:47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5333334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2055</v>
      </c>
      <c r="L165" s="22">
        <v>4812843</v>
      </c>
      <c r="M165" s="22">
        <v>75407</v>
      </c>
      <c r="N165" s="22">
        <v>119248</v>
      </c>
      <c r="O165" s="22">
        <v>30326</v>
      </c>
      <c r="P165" s="22">
        <v>0</v>
      </c>
      <c r="Q165" s="22">
        <v>388293</v>
      </c>
      <c r="R165" s="22">
        <v>178831</v>
      </c>
      <c r="S165" s="22">
        <v>0</v>
      </c>
      <c r="T165" s="22">
        <v>0</v>
      </c>
      <c r="U165" s="22">
        <v>0</v>
      </c>
      <c r="V165" s="22">
        <v>6588</v>
      </c>
      <c r="W165" s="22">
        <v>0</v>
      </c>
      <c r="X165" s="22">
        <v>0</v>
      </c>
      <c r="Y165" s="22">
        <v>1628431</v>
      </c>
      <c r="Z165" s="22">
        <v>12240</v>
      </c>
      <c r="AA165" s="22">
        <v>0</v>
      </c>
      <c r="AB165" s="22">
        <v>0</v>
      </c>
      <c r="AC165" s="22">
        <v>15486</v>
      </c>
      <c r="AD165" s="22">
        <v>12603082</v>
      </c>
      <c r="AE165" s="22">
        <v>3822788</v>
      </c>
      <c r="AF165" s="22">
        <v>1341620</v>
      </c>
      <c r="AG165" s="22">
        <v>0</v>
      </c>
      <c r="AH165" s="22">
        <v>2575694</v>
      </c>
      <c r="AI165" s="22">
        <v>14076</v>
      </c>
      <c r="AJ165" s="22">
        <v>0</v>
      </c>
      <c r="AK165" s="22">
        <v>275489</v>
      </c>
      <c r="AL165" s="22">
        <v>0</v>
      </c>
      <c r="AM165" s="22">
        <v>9308</v>
      </c>
      <c r="AN165" s="22">
        <v>0</v>
      </c>
      <c r="AO165" s="22">
        <v>256620</v>
      </c>
      <c r="AP165" s="22">
        <v>3323669</v>
      </c>
      <c r="AQ165" s="22">
        <v>0</v>
      </c>
      <c r="AR165" s="22">
        <v>0</v>
      </c>
      <c r="AS165" s="22">
        <v>56450</v>
      </c>
      <c r="AT165" s="22">
        <v>11675714</v>
      </c>
      <c r="AU165" s="22">
        <v>927368</v>
      </c>
    </row>
    <row r="166" spans="1:47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2897240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2914397</v>
      </c>
      <c r="M166" s="22">
        <v>75193</v>
      </c>
      <c r="N166" s="22">
        <v>31624</v>
      </c>
      <c r="O166" s="22">
        <v>26738</v>
      </c>
      <c r="P166" s="22">
        <v>0</v>
      </c>
      <c r="Q166" s="22">
        <v>39275</v>
      </c>
      <c r="R166" s="22">
        <v>155366</v>
      </c>
      <c r="S166" s="22">
        <v>0</v>
      </c>
      <c r="T166" s="22">
        <v>2760</v>
      </c>
      <c r="U166" s="22">
        <v>0</v>
      </c>
      <c r="V166" s="22">
        <v>0</v>
      </c>
      <c r="W166" s="22">
        <v>128369</v>
      </c>
      <c r="X166" s="22">
        <v>0</v>
      </c>
      <c r="Y166" s="22">
        <v>756372</v>
      </c>
      <c r="Z166" s="22">
        <v>114810</v>
      </c>
      <c r="AA166" s="22">
        <v>0</v>
      </c>
      <c r="AB166" s="22">
        <v>0</v>
      </c>
      <c r="AC166" s="22">
        <v>346763</v>
      </c>
      <c r="AD166" s="22">
        <v>7488907</v>
      </c>
      <c r="AE166" s="22">
        <v>2425435</v>
      </c>
      <c r="AF166" s="22">
        <v>963471</v>
      </c>
      <c r="AG166" s="22">
        <v>0</v>
      </c>
      <c r="AH166" s="22">
        <v>2118356</v>
      </c>
      <c r="AI166" s="22">
        <v>0</v>
      </c>
      <c r="AJ166" s="22">
        <v>58852</v>
      </c>
      <c r="AK166" s="22">
        <v>0</v>
      </c>
      <c r="AL166" s="22">
        <v>0</v>
      </c>
      <c r="AM166" s="22">
        <v>3964</v>
      </c>
      <c r="AN166" s="22">
        <v>0</v>
      </c>
      <c r="AO166" s="22">
        <v>132412</v>
      </c>
      <c r="AP166" s="22">
        <v>1020008</v>
      </c>
      <c r="AQ166" s="22">
        <v>0</v>
      </c>
      <c r="AR166" s="22">
        <v>0</v>
      </c>
      <c r="AS166" s="22">
        <v>0</v>
      </c>
      <c r="AT166" s="22">
        <v>6722498</v>
      </c>
      <c r="AU166" s="22">
        <v>766409</v>
      </c>
    </row>
    <row r="167" spans="1:47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2513733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1202203</v>
      </c>
      <c r="M167" s="22">
        <v>134748</v>
      </c>
      <c r="N167" s="22">
        <v>32017</v>
      </c>
      <c r="O167" s="22">
        <v>5352</v>
      </c>
      <c r="P167" s="22">
        <v>437393</v>
      </c>
      <c r="Q167" s="22">
        <v>37276</v>
      </c>
      <c r="R167" s="22">
        <v>193274</v>
      </c>
      <c r="S167" s="22">
        <v>42882</v>
      </c>
      <c r="T167" s="22">
        <v>0</v>
      </c>
      <c r="U167" s="22">
        <v>0</v>
      </c>
      <c r="V167" s="22">
        <v>3000</v>
      </c>
      <c r="W167" s="22">
        <v>128624</v>
      </c>
      <c r="X167" s="22">
        <v>229255</v>
      </c>
      <c r="Y167" s="22">
        <v>603276</v>
      </c>
      <c r="Z167" s="22">
        <v>210730</v>
      </c>
      <c r="AA167" s="22">
        <v>0</v>
      </c>
      <c r="AB167" s="22">
        <v>0</v>
      </c>
      <c r="AC167" s="22">
        <v>142062</v>
      </c>
      <c r="AD167" s="22">
        <v>5915825</v>
      </c>
      <c r="AE167" s="22">
        <v>1750895</v>
      </c>
      <c r="AF167" s="22">
        <v>1058836</v>
      </c>
      <c r="AG167" s="22">
        <v>0</v>
      </c>
      <c r="AH167" s="22">
        <v>728127</v>
      </c>
      <c r="AI167" s="22">
        <v>169</v>
      </c>
      <c r="AJ167" s="22">
        <v>0</v>
      </c>
      <c r="AK167" s="22">
        <v>435725</v>
      </c>
      <c r="AL167" s="22">
        <v>0</v>
      </c>
      <c r="AM167" s="22">
        <v>0</v>
      </c>
      <c r="AN167" s="22">
        <v>0</v>
      </c>
      <c r="AO167" s="22">
        <v>103443</v>
      </c>
      <c r="AP167" s="22">
        <v>1280847</v>
      </c>
      <c r="AQ167" s="22">
        <v>0</v>
      </c>
      <c r="AR167" s="22">
        <v>0</v>
      </c>
      <c r="AS167" s="22">
        <v>42115</v>
      </c>
      <c r="AT167" s="22">
        <v>5400157</v>
      </c>
      <c r="AU167" s="22">
        <v>515668</v>
      </c>
    </row>
    <row r="168" spans="1:47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8531060</v>
      </c>
      <c r="F168" s="22">
        <v>0</v>
      </c>
      <c r="G168" s="22">
        <v>0</v>
      </c>
      <c r="H168" s="22">
        <v>0</v>
      </c>
      <c r="I168" s="22">
        <v>0</v>
      </c>
      <c r="J168" s="22">
        <v>48628</v>
      </c>
      <c r="K168" s="22">
        <v>0</v>
      </c>
      <c r="L168" s="22">
        <v>4472826</v>
      </c>
      <c r="M168" s="22">
        <v>97479</v>
      </c>
      <c r="N168" s="22">
        <v>131882</v>
      </c>
      <c r="O168" s="22">
        <v>202595</v>
      </c>
      <c r="P168" s="22">
        <v>1193948</v>
      </c>
      <c r="Q168" s="22">
        <v>130548</v>
      </c>
      <c r="R168" s="22">
        <v>761504</v>
      </c>
      <c r="S168" s="22">
        <v>0</v>
      </c>
      <c r="T168" s="22">
        <v>0</v>
      </c>
      <c r="U168" s="22">
        <v>0</v>
      </c>
      <c r="V168" s="22">
        <v>0</v>
      </c>
      <c r="W168" s="22">
        <v>248026</v>
      </c>
      <c r="X168" s="22">
        <v>1397054</v>
      </c>
      <c r="Y168" s="22">
        <v>0</v>
      </c>
      <c r="Z168" s="22">
        <v>2509250</v>
      </c>
      <c r="AA168" s="22">
        <v>0</v>
      </c>
      <c r="AB168" s="22">
        <v>0</v>
      </c>
      <c r="AC168" s="22">
        <v>154968</v>
      </c>
      <c r="AD168" s="22">
        <v>19879768</v>
      </c>
      <c r="AE168" s="22">
        <v>6363068</v>
      </c>
      <c r="AF168" s="22">
        <v>6274696</v>
      </c>
      <c r="AG168" s="22">
        <v>0</v>
      </c>
      <c r="AH168" s="22">
        <v>1761245</v>
      </c>
      <c r="AI168" s="22">
        <v>0</v>
      </c>
      <c r="AJ168" s="22">
        <v>0</v>
      </c>
      <c r="AK168" s="22">
        <v>0</v>
      </c>
      <c r="AL168" s="22">
        <v>361513</v>
      </c>
      <c r="AM168" s="22">
        <v>65480</v>
      </c>
      <c r="AN168" s="22">
        <v>0</v>
      </c>
      <c r="AO168" s="22">
        <v>329547</v>
      </c>
      <c r="AP168" s="22">
        <v>3472279</v>
      </c>
      <c r="AQ168" s="22">
        <v>-83559</v>
      </c>
      <c r="AR168" s="22">
        <v>0</v>
      </c>
      <c r="AS168" s="22">
        <v>0</v>
      </c>
      <c r="AT168" s="22">
        <v>18544269</v>
      </c>
      <c r="AU168" s="22">
        <v>1335499</v>
      </c>
    </row>
    <row r="169" spans="1:47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787613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1009820</v>
      </c>
      <c r="M169" s="22">
        <v>24898</v>
      </c>
      <c r="N169" s="22">
        <v>2146</v>
      </c>
      <c r="O169" s="22">
        <v>623</v>
      </c>
      <c r="P169" s="22">
        <v>46164</v>
      </c>
      <c r="Q169" s="22">
        <v>52090</v>
      </c>
      <c r="R169" s="22">
        <v>7941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187977</v>
      </c>
      <c r="Z169" s="22">
        <v>22540</v>
      </c>
      <c r="AA169" s="22">
        <v>0</v>
      </c>
      <c r="AB169" s="22">
        <v>0</v>
      </c>
      <c r="AC169" s="22">
        <v>111724</v>
      </c>
      <c r="AD169" s="22">
        <v>2253536</v>
      </c>
      <c r="AE169" s="22">
        <v>651520</v>
      </c>
      <c r="AF169" s="22">
        <v>724324</v>
      </c>
      <c r="AG169" s="22">
        <v>6383</v>
      </c>
      <c r="AH169" s="22">
        <v>466135</v>
      </c>
      <c r="AI169" s="22">
        <v>14022</v>
      </c>
      <c r="AJ169" s="22">
        <v>0</v>
      </c>
      <c r="AK169" s="22">
        <v>31479</v>
      </c>
      <c r="AL169" s="22">
        <v>0</v>
      </c>
      <c r="AM169" s="22">
        <v>0</v>
      </c>
      <c r="AN169" s="22">
        <v>0</v>
      </c>
      <c r="AO169" s="22">
        <v>0</v>
      </c>
      <c r="AP169" s="22">
        <v>289355</v>
      </c>
      <c r="AQ169" s="22">
        <v>0</v>
      </c>
      <c r="AR169" s="22">
        <v>0</v>
      </c>
      <c r="AS169" s="22">
        <v>3284</v>
      </c>
      <c r="AT169" s="22">
        <v>2186502</v>
      </c>
      <c r="AU169" s="22">
        <v>67034</v>
      </c>
    </row>
    <row r="170" spans="1:47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2874802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109937</v>
      </c>
      <c r="L170" s="22">
        <v>299899</v>
      </c>
      <c r="M170" s="22">
        <v>130370</v>
      </c>
      <c r="N170" s="22">
        <v>0</v>
      </c>
      <c r="O170" s="22">
        <v>0</v>
      </c>
      <c r="P170" s="22">
        <v>533689</v>
      </c>
      <c r="Q170" s="22">
        <v>4676841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697945</v>
      </c>
      <c r="X170" s="22">
        <v>211944</v>
      </c>
      <c r="Y170" s="22">
        <v>0</v>
      </c>
      <c r="Z170" s="22">
        <v>0</v>
      </c>
      <c r="AA170" s="22">
        <v>0</v>
      </c>
      <c r="AB170" s="22">
        <v>0</v>
      </c>
      <c r="AC170" s="22">
        <v>71492</v>
      </c>
      <c r="AD170" s="22">
        <v>9606919</v>
      </c>
      <c r="AE170" s="22">
        <v>1634352</v>
      </c>
      <c r="AF170" s="22">
        <v>699771</v>
      </c>
      <c r="AG170" s="22">
        <v>0</v>
      </c>
      <c r="AH170" s="22">
        <v>951156</v>
      </c>
      <c r="AI170" s="22">
        <v>0</v>
      </c>
      <c r="AJ170" s="22">
        <v>0</v>
      </c>
      <c r="AK170" s="22">
        <v>0</v>
      </c>
      <c r="AL170" s="22">
        <v>43899</v>
      </c>
      <c r="AM170" s="22">
        <v>653</v>
      </c>
      <c r="AN170" s="22">
        <v>0</v>
      </c>
      <c r="AO170" s="22">
        <v>76427</v>
      </c>
      <c r="AP170" s="22">
        <v>1261096</v>
      </c>
      <c r="AQ170" s="22">
        <v>0</v>
      </c>
      <c r="AR170" s="22">
        <v>0</v>
      </c>
      <c r="AS170" s="22">
        <v>0</v>
      </c>
      <c r="AT170" s="22">
        <v>4667354</v>
      </c>
      <c r="AU170" s="22">
        <v>4939565</v>
      </c>
    </row>
    <row r="171" spans="1:47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7815185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4674605</v>
      </c>
      <c r="M171" s="22">
        <v>0</v>
      </c>
      <c r="N171" s="22">
        <v>125244</v>
      </c>
      <c r="O171" s="22">
        <v>421864</v>
      </c>
      <c r="P171" s="22">
        <v>1095731</v>
      </c>
      <c r="Q171" s="22">
        <v>0</v>
      </c>
      <c r="R171" s="22">
        <v>3222233</v>
      </c>
      <c r="S171" s="22">
        <v>0</v>
      </c>
      <c r="T171" s="22">
        <v>12614</v>
      </c>
      <c r="U171" s="22">
        <v>0</v>
      </c>
      <c r="V171" s="22">
        <v>271256</v>
      </c>
      <c r="W171" s="22">
        <v>0</v>
      </c>
      <c r="X171" s="22">
        <v>4710838</v>
      </c>
      <c r="Y171" s="22">
        <v>0</v>
      </c>
      <c r="Z171" s="22">
        <v>1039614</v>
      </c>
      <c r="AA171" s="22">
        <v>0</v>
      </c>
      <c r="AB171" s="22">
        <v>0</v>
      </c>
      <c r="AC171" s="22">
        <v>736016</v>
      </c>
      <c r="AD171" s="22">
        <v>24125200</v>
      </c>
      <c r="AE171" s="22">
        <v>6814724</v>
      </c>
      <c r="AF171" s="22">
        <v>6074060</v>
      </c>
      <c r="AG171" s="22">
        <v>0</v>
      </c>
      <c r="AH171" s="22">
        <v>2437518</v>
      </c>
      <c r="AI171" s="22">
        <v>0</v>
      </c>
      <c r="AJ171" s="22">
        <v>0</v>
      </c>
      <c r="AK171" s="22">
        <v>0</v>
      </c>
      <c r="AL171" s="22">
        <v>416904</v>
      </c>
      <c r="AM171" s="22">
        <v>21553</v>
      </c>
      <c r="AN171" s="22">
        <v>0</v>
      </c>
      <c r="AO171" s="22">
        <v>1188548</v>
      </c>
      <c r="AP171" s="22">
        <v>5104654</v>
      </c>
      <c r="AQ171" s="22">
        <v>0</v>
      </c>
      <c r="AR171" s="22">
        <v>0</v>
      </c>
      <c r="AS171" s="22">
        <v>341264</v>
      </c>
      <c r="AT171" s="22">
        <v>22399225</v>
      </c>
      <c r="AU171" s="22">
        <v>1725975</v>
      </c>
    </row>
    <row r="172" spans="1:47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989235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1954680</v>
      </c>
      <c r="M172" s="22">
        <v>32309</v>
      </c>
      <c r="N172" s="22">
        <v>59787</v>
      </c>
      <c r="O172" s="22">
        <v>0</v>
      </c>
      <c r="P172" s="22">
        <v>69676</v>
      </c>
      <c r="Q172" s="22">
        <v>10155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61090</v>
      </c>
      <c r="Y172" s="22">
        <v>767686</v>
      </c>
      <c r="Z172" s="22">
        <v>0</v>
      </c>
      <c r="AA172" s="22">
        <v>100415</v>
      </c>
      <c r="AB172" s="22">
        <v>0</v>
      </c>
      <c r="AC172" s="22">
        <v>52498</v>
      </c>
      <c r="AD172" s="22">
        <v>4097531</v>
      </c>
      <c r="AE172" s="22">
        <v>956921</v>
      </c>
      <c r="AF172" s="22">
        <v>1286217</v>
      </c>
      <c r="AG172" s="22">
        <v>0</v>
      </c>
      <c r="AH172" s="22">
        <v>918604</v>
      </c>
      <c r="AI172" s="22">
        <v>0</v>
      </c>
      <c r="AJ172" s="22">
        <v>0</v>
      </c>
      <c r="AK172" s="22">
        <v>91290</v>
      </c>
      <c r="AL172" s="22">
        <v>0</v>
      </c>
      <c r="AM172" s="22">
        <v>0</v>
      </c>
      <c r="AN172" s="22">
        <v>0</v>
      </c>
      <c r="AO172" s="22">
        <v>16153</v>
      </c>
      <c r="AP172" s="22">
        <v>395666</v>
      </c>
      <c r="AQ172" s="22">
        <v>0</v>
      </c>
      <c r="AR172" s="22">
        <v>0</v>
      </c>
      <c r="AS172" s="22">
        <v>0</v>
      </c>
      <c r="AT172" s="22">
        <v>3664851</v>
      </c>
      <c r="AU172" s="22">
        <v>432680</v>
      </c>
    </row>
    <row r="173" spans="1:47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1307747</v>
      </c>
      <c r="F173" s="22">
        <v>0</v>
      </c>
      <c r="G173" s="22">
        <v>0</v>
      </c>
      <c r="H173" s="22">
        <v>29300</v>
      </c>
      <c r="I173" s="22">
        <v>0</v>
      </c>
      <c r="J173" s="22">
        <v>49430</v>
      </c>
      <c r="K173" s="22">
        <v>0</v>
      </c>
      <c r="L173" s="22">
        <v>1010075</v>
      </c>
      <c r="M173" s="22">
        <v>32958</v>
      </c>
      <c r="N173" s="22">
        <v>6118</v>
      </c>
      <c r="O173" s="22">
        <v>3887</v>
      </c>
      <c r="P173" s="22">
        <v>149147</v>
      </c>
      <c r="Q173" s="22">
        <v>63461</v>
      </c>
      <c r="R173" s="22">
        <v>22949</v>
      </c>
      <c r="S173" s="22">
        <v>0</v>
      </c>
      <c r="T173" s="22">
        <v>0</v>
      </c>
      <c r="U173" s="22">
        <v>0</v>
      </c>
      <c r="V173" s="22">
        <v>0</v>
      </c>
      <c r="W173" s="22">
        <v>2606</v>
      </c>
      <c r="X173" s="22">
        <v>0</v>
      </c>
      <c r="Y173" s="22">
        <v>617760</v>
      </c>
      <c r="Z173" s="22">
        <v>600840</v>
      </c>
      <c r="AA173" s="22">
        <v>0</v>
      </c>
      <c r="AB173" s="22">
        <v>0</v>
      </c>
      <c r="AC173" s="22">
        <v>202446</v>
      </c>
      <c r="AD173" s="22">
        <v>4098724</v>
      </c>
      <c r="AE173" s="22">
        <v>901867</v>
      </c>
      <c r="AF173" s="22">
        <v>542429</v>
      </c>
      <c r="AG173" s="22">
        <v>11247</v>
      </c>
      <c r="AH173" s="22">
        <v>565583</v>
      </c>
      <c r="AI173" s="22">
        <v>0</v>
      </c>
      <c r="AJ173" s="22">
        <v>23114</v>
      </c>
      <c r="AK173" s="22">
        <v>5500</v>
      </c>
      <c r="AL173" s="22">
        <v>44949</v>
      </c>
      <c r="AM173" s="22">
        <v>1603</v>
      </c>
      <c r="AN173" s="22">
        <v>32469</v>
      </c>
      <c r="AO173" s="22">
        <v>7320</v>
      </c>
      <c r="AP173" s="22">
        <v>540679</v>
      </c>
      <c r="AQ173" s="22">
        <v>4581</v>
      </c>
      <c r="AR173" s="22">
        <v>0</v>
      </c>
      <c r="AS173" s="22">
        <v>74059</v>
      </c>
      <c r="AT173" s="22">
        <v>2755400</v>
      </c>
      <c r="AU173" s="22">
        <v>1343324</v>
      </c>
    </row>
    <row r="174" spans="1:47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6873690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303927</v>
      </c>
      <c r="L174" s="22">
        <v>3500898</v>
      </c>
      <c r="M174" s="22">
        <v>85302</v>
      </c>
      <c r="N174" s="22">
        <v>96138</v>
      </c>
      <c r="O174" s="22">
        <v>129974</v>
      </c>
      <c r="P174" s="22">
        <v>907326</v>
      </c>
      <c r="Q174" s="22">
        <v>140849</v>
      </c>
      <c r="R174" s="22">
        <v>624195</v>
      </c>
      <c r="S174" s="22">
        <v>0</v>
      </c>
      <c r="T174" s="22">
        <v>0</v>
      </c>
      <c r="U174" s="22">
        <v>5607276</v>
      </c>
      <c r="V174" s="22">
        <v>0</v>
      </c>
      <c r="W174" s="22">
        <v>58351</v>
      </c>
      <c r="X174" s="22">
        <v>0</v>
      </c>
      <c r="Y174" s="22">
        <v>4163936</v>
      </c>
      <c r="Z174" s="22">
        <v>693161</v>
      </c>
      <c r="AA174" s="22">
        <v>0</v>
      </c>
      <c r="AB174" s="22">
        <v>0</v>
      </c>
      <c r="AC174" s="22">
        <v>35883</v>
      </c>
      <c r="AD174" s="22">
        <v>23220906</v>
      </c>
      <c r="AE174" s="22">
        <v>5523450</v>
      </c>
      <c r="AF174" s="22">
        <v>2511020</v>
      </c>
      <c r="AG174" s="22">
        <v>1566799</v>
      </c>
      <c r="AH174" s="22">
        <v>5115374</v>
      </c>
      <c r="AI174" s="22">
        <v>0</v>
      </c>
      <c r="AJ174" s="22">
        <v>130006</v>
      </c>
      <c r="AK174" s="22">
        <v>22793</v>
      </c>
      <c r="AL174" s="22">
        <v>110013</v>
      </c>
      <c r="AM174" s="22">
        <v>5270</v>
      </c>
      <c r="AN174" s="22">
        <v>33456</v>
      </c>
      <c r="AO174" s="22">
        <v>94739</v>
      </c>
      <c r="AP174" s="22">
        <v>2482019</v>
      </c>
      <c r="AQ174" s="22">
        <v>0</v>
      </c>
      <c r="AR174" s="22">
        <v>0</v>
      </c>
      <c r="AS174" s="22">
        <v>145548</v>
      </c>
      <c r="AT174" s="22">
        <v>17740487</v>
      </c>
      <c r="AU174" s="22">
        <v>5480419</v>
      </c>
    </row>
    <row r="175" spans="1:47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355809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249554</v>
      </c>
      <c r="M175" s="22">
        <v>21930</v>
      </c>
      <c r="N175" s="22">
        <v>2325</v>
      </c>
      <c r="O175" s="22">
        <v>3415</v>
      </c>
      <c r="P175" s="22">
        <v>34662</v>
      </c>
      <c r="Q175" s="22">
        <v>11261</v>
      </c>
      <c r="R175" s="22">
        <v>11146</v>
      </c>
      <c r="S175" s="22">
        <v>0</v>
      </c>
      <c r="T175" s="22">
        <v>700</v>
      </c>
      <c r="U175" s="22">
        <v>0</v>
      </c>
      <c r="V175" s="22">
        <v>0</v>
      </c>
      <c r="W175" s="22">
        <v>0</v>
      </c>
      <c r="X175" s="22">
        <v>0</v>
      </c>
      <c r="Y175" s="22">
        <v>339274</v>
      </c>
      <c r="Z175" s="22">
        <v>0</v>
      </c>
      <c r="AA175" s="22">
        <v>0</v>
      </c>
      <c r="AB175" s="22">
        <v>0</v>
      </c>
      <c r="AC175" s="22">
        <v>0</v>
      </c>
      <c r="AD175" s="22">
        <v>1030076</v>
      </c>
      <c r="AE175" s="22">
        <v>328654</v>
      </c>
      <c r="AF175" s="22">
        <v>146286</v>
      </c>
      <c r="AG175" s="22">
        <v>16382</v>
      </c>
      <c r="AH175" s="22">
        <v>159932</v>
      </c>
      <c r="AI175" s="22">
        <v>0</v>
      </c>
      <c r="AJ175" s="22">
        <v>0</v>
      </c>
      <c r="AK175" s="22">
        <v>27861</v>
      </c>
      <c r="AL175" s="22">
        <v>0</v>
      </c>
      <c r="AM175" s="22">
        <v>620</v>
      </c>
      <c r="AN175" s="22">
        <v>0</v>
      </c>
      <c r="AO175" s="22">
        <v>18676</v>
      </c>
      <c r="AP175" s="22">
        <v>256973</v>
      </c>
      <c r="AQ175" s="22">
        <v>0</v>
      </c>
      <c r="AR175" s="22">
        <v>0</v>
      </c>
      <c r="AS175" s="22">
        <v>0</v>
      </c>
      <c r="AT175" s="22">
        <v>955384</v>
      </c>
      <c r="AU175" s="22">
        <v>74692</v>
      </c>
    </row>
    <row r="176" spans="1:47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5646229</v>
      </c>
      <c r="F176" s="22">
        <v>6300</v>
      </c>
      <c r="G176" s="22">
        <v>0</v>
      </c>
      <c r="H176" s="22">
        <v>0</v>
      </c>
      <c r="I176" s="22">
        <v>0</v>
      </c>
      <c r="J176" s="22">
        <v>448724</v>
      </c>
      <c r="K176" s="22">
        <v>32000</v>
      </c>
      <c r="L176" s="22">
        <v>5376754</v>
      </c>
      <c r="M176" s="22">
        <v>84411</v>
      </c>
      <c r="N176" s="22">
        <v>150329</v>
      </c>
      <c r="O176" s="22">
        <v>65266</v>
      </c>
      <c r="P176" s="22">
        <v>1156040</v>
      </c>
      <c r="Q176" s="22">
        <v>127709</v>
      </c>
      <c r="R176" s="22">
        <v>798372</v>
      </c>
      <c r="S176" s="22">
        <v>0</v>
      </c>
      <c r="T176" s="22">
        <v>0</v>
      </c>
      <c r="U176" s="22">
        <v>0</v>
      </c>
      <c r="V176" s="22">
        <v>0</v>
      </c>
      <c r="W176" s="22">
        <v>3532</v>
      </c>
      <c r="X176" s="22">
        <v>0</v>
      </c>
      <c r="Y176" s="22">
        <v>3181679</v>
      </c>
      <c r="Z176" s="22">
        <v>885438</v>
      </c>
      <c r="AA176" s="22">
        <v>0</v>
      </c>
      <c r="AB176" s="22">
        <v>0</v>
      </c>
      <c r="AC176" s="22">
        <v>-38</v>
      </c>
      <c r="AD176" s="22">
        <v>17962745</v>
      </c>
      <c r="AE176" s="22">
        <v>5551404</v>
      </c>
      <c r="AF176" s="22">
        <v>2084784</v>
      </c>
      <c r="AG176" s="22">
        <v>1059577</v>
      </c>
      <c r="AH176" s="22">
        <v>2716908</v>
      </c>
      <c r="AI176" s="22">
        <v>12499</v>
      </c>
      <c r="AJ176" s="22">
        <v>280</v>
      </c>
      <c r="AK176" s="22">
        <v>827795</v>
      </c>
      <c r="AL176" s="22">
        <v>23905</v>
      </c>
      <c r="AM176" s="22">
        <v>13832</v>
      </c>
      <c r="AN176" s="22">
        <v>0</v>
      </c>
      <c r="AO176" s="22">
        <v>284785</v>
      </c>
      <c r="AP176" s="22">
        <v>6090573</v>
      </c>
      <c r="AQ176" s="22">
        <v>180388</v>
      </c>
      <c r="AR176" s="22">
        <v>0</v>
      </c>
      <c r="AS176" s="22">
        <v>33211</v>
      </c>
      <c r="AT176" s="22">
        <v>18879941</v>
      </c>
      <c r="AU176" s="22">
        <v>-917196</v>
      </c>
    </row>
    <row r="177" spans="1:47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16262457</v>
      </c>
      <c r="F177" s="22">
        <v>0</v>
      </c>
      <c r="G177" s="22">
        <v>0</v>
      </c>
      <c r="H177" s="22">
        <v>0</v>
      </c>
      <c r="I177" s="22">
        <v>0</v>
      </c>
      <c r="J177" s="22">
        <v>4955</v>
      </c>
      <c r="K177" s="22">
        <v>0</v>
      </c>
      <c r="L177" s="22">
        <v>12699179</v>
      </c>
      <c r="M177" s="22">
        <v>286057</v>
      </c>
      <c r="N177" s="22">
        <v>529547</v>
      </c>
      <c r="O177" s="22">
        <v>833562</v>
      </c>
      <c r="P177" s="22">
        <v>2745612</v>
      </c>
      <c r="Q177" s="22">
        <v>663731</v>
      </c>
      <c r="R177" s="22">
        <v>533253</v>
      </c>
      <c r="S177" s="22">
        <v>0</v>
      </c>
      <c r="T177" s="22">
        <v>0</v>
      </c>
      <c r="U177" s="22">
        <v>1869944</v>
      </c>
      <c r="V177" s="22">
        <v>0</v>
      </c>
      <c r="W177" s="22">
        <v>0</v>
      </c>
      <c r="X177" s="22">
        <v>0</v>
      </c>
      <c r="Y177" s="22">
        <v>9412273</v>
      </c>
      <c r="Z177" s="22">
        <v>0</v>
      </c>
      <c r="AA177" s="22">
        <v>250000</v>
      </c>
      <c r="AB177" s="22">
        <v>9258009</v>
      </c>
      <c r="AC177" s="22">
        <v>372732</v>
      </c>
      <c r="AD177" s="22">
        <v>55721311</v>
      </c>
      <c r="AE177" s="22">
        <v>12740554</v>
      </c>
      <c r="AF177" s="22">
        <v>13592251</v>
      </c>
      <c r="AG177" s="22">
        <v>2801110</v>
      </c>
      <c r="AH177" s="22">
        <v>2567497</v>
      </c>
      <c r="AI177" s="22">
        <v>0</v>
      </c>
      <c r="AJ177" s="22">
        <v>234841</v>
      </c>
      <c r="AK177" s="22">
        <v>737575</v>
      </c>
      <c r="AL177" s="22">
        <v>0</v>
      </c>
      <c r="AM177" s="22">
        <v>55688</v>
      </c>
      <c r="AN177" s="22">
        <v>0</v>
      </c>
      <c r="AO177" s="22">
        <v>431216</v>
      </c>
      <c r="AP177" s="22">
        <v>5790412</v>
      </c>
      <c r="AQ177" s="22">
        <v>1032904</v>
      </c>
      <c r="AR177" s="22">
        <v>0</v>
      </c>
      <c r="AS177" s="22">
        <v>0</v>
      </c>
      <c r="AT177" s="22">
        <v>39984048</v>
      </c>
      <c r="AU177" s="22">
        <v>15737263</v>
      </c>
    </row>
    <row r="178" spans="1:47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10963670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11828272</v>
      </c>
      <c r="M178" s="22">
        <v>189105</v>
      </c>
      <c r="N178" s="22">
        <v>604506</v>
      </c>
      <c r="O178" s="22">
        <v>0</v>
      </c>
      <c r="P178" s="22">
        <v>0</v>
      </c>
      <c r="Q178" s="22">
        <v>601071</v>
      </c>
      <c r="R178" s="22">
        <v>0</v>
      </c>
      <c r="S178" s="22">
        <v>0</v>
      </c>
      <c r="T178" s="22">
        <v>0</v>
      </c>
      <c r="U178" s="22">
        <v>1595995</v>
      </c>
      <c r="V178" s="22">
        <v>0</v>
      </c>
      <c r="W178" s="22">
        <v>459941</v>
      </c>
      <c r="X178" s="22">
        <v>0</v>
      </c>
      <c r="Y178" s="22">
        <v>4088084</v>
      </c>
      <c r="Z178" s="22">
        <v>2846419</v>
      </c>
      <c r="AA178" s="22">
        <v>0</v>
      </c>
      <c r="AB178" s="22">
        <v>0</v>
      </c>
      <c r="AC178" s="22">
        <v>486583</v>
      </c>
      <c r="AD178" s="22">
        <v>33663646</v>
      </c>
      <c r="AE178" s="22">
        <v>9770986</v>
      </c>
      <c r="AF178" s="22">
        <v>9178388</v>
      </c>
      <c r="AG178" s="22">
        <v>0</v>
      </c>
      <c r="AH178" s="22">
        <v>4043881</v>
      </c>
      <c r="AI178" s="22">
        <v>0</v>
      </c>
      <c r="AJ178" s="22">
        <v>79162</v>
      </c>
      <c r="AK178" s="22">
        <v>0</v>
      </c>
      <c r="AL178" s="22">
        <v>197334</v>
      </c>
      <c r="AM178" s="22">
        <v>32391</v>
      </c>
      <c r="AN178" s="22">
        <v>0</v>
      </c>
      <c r="AO178" s="22">
        <v>360510</v>
      </c>
      <c r="AP178" s="22">
        <v>4669547</v>
      </c>
      <c r="AQ178" s="22">
        <v>0</v>
      </c>
      <c r="AR178" s="22">
        <v>0</v>
      </c>
      <c r="AS178" s="22">
        <v>1153</v>
      </c>
      <c r="AT178" s="22">
        <v>28333352</v>
      </c>
      <c r="AU178" s="22">
        <v>5330294</v>
      </c>
    </row>
    <row r="179" spans="1:47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3241208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5079447</v>
      </c>
      <c r="M179" s="22">
        <v>0</v>
      </c>
      <c r="N179" s="22">
        <v>74216</v>
      </c>
      <c r="O179" s="22">
        <v>109784</v>
      </c>
      <c r="P179" s="22">
        <v>0</v>
      </c>
      <c r="Q179" s="22">
        <v>79990</v>
      </c>
      <c r="R179" s="22">
        <v>107214</v>
      </c>
      <c r="S179" s="22">
        <v>0</v>
      </c>
      <c r="T179" s="22">
        <v>0</v>
      </c>
      <c r="U179" s="22">
        <v>0</v>
      </c>
      <c r="V179" s="22">
        <v>0</v>
      </c>
      <c r="W179" s="22">
        <v>117169</v>
      </c>
      <c r="X179" s="22">
        <v>0</v>
      </c>
      <c r="Y179" s="22">
        <v>830708</v>
      </c>
      <c r="Z179" s="22">
        <v>685748</v>
      </c>
      <c r="AA179" s="22">
        <v>0</v>
      </c>
      <c r="AB179" s="22">
        <v>0</v>
      </c>
      <c r="AC179" s="22">
        <v>471011</v>
      </c>
      <c r="AD179" s="22">
        <v>10796495</v>
      </c>
      <c r="AE179" s="22">
        <v>2738284</v>
      </c>
      <c r="AF179" s="22">
        <v>1963853</v>
      </c>
      <c r="AG179" s="22">
        <v>0</v>
      </c>
      <c r="AH179" s="22">
        <v>2347952</v>
      </c>
      <c r="AI179" s="22">
        <v>0</v>
      </c>
      <c r="AJ179" s="22">
        <v>0</v>
      </c>
      <c r="AK179" s="22">
        <v>618867</v>
      </c>
      <c r="AL179" s="22">
        <v>0</v>
      </c>
      <c r="AM179" s="22">
        <v>0</v>
      </c>
      <c r="AN179" s="22">
        <v>0</v>
      </c>
      <c r="AO179" s="22">
        <v>130102</v>
      </c>
      <c r="AP179" s="22">
        <v>1625389</v>
      </c>
      <c r="AQ179" s="22">
        <v>5147</v>
      </c>
      <c r="AR179" s="22">
        <v>0</v>
      </c>
      <c r="AS179" s="22">
        <v>0</v>
      </c>
      <c r="AT179" s="22">
        <v>9429594</v>
      </c>
      <c r="AU179" s="22">
        <v>1366901</v>
      </c>
    </row>
    <row r="180" spans="1:47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1930935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978529</v>
      </c>
      <c r="M180" s="22">
        <v>99044</v>
      </c>
      <c r="N180" s="22">
        <v>0</v>
      </c>
      <c r="O180" s="22">
        <v>0</v>
      </c>
      <c r="P180" s="22">
        <v>115322</v>
      </c>
      <c r="Q180" s="22">
        <v>93131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78262</v>
      </c>
      <c r="Y180" s="22">
        <v>512179</v>
      </c>
      <c r="Z180" s="22">
        <v>1682150</v>
      </c>
      <c r="AA180" s="22">
        <v>0</v>
      </c>
      <c r="AB180" s="22">
        <v>0</v>
      </c>
      <c r="AC180" s="22">
        <v>0</v>
      </c>
      <c r="AD180" s="22">
        <v>5489552</v>
      </c>
      <c r="AE180" s="22">
        <v>1568988</v>
      </c>
      <c r="AF180" s="22">
        <v>777660</v>
      </c>
      <c r="AG180" s="22">
        <v>0</v>
      </c>
      <c r="AH180" s="22">
        <v>934059</v>
      </c>
      <c r="AI180" s="22">
        <v>0</v>
      </c>
      <c r="AJ180" s="22">
        <v>76800</v>
      </c>
      <c r="AK180" s="22">
        <v>0</v>
      </c>
      <c r="AL180" s="22">
        <v>41500</v>
      </c>
      <c r="AM180" s="22">
        <v>10357</v>
      </c>
      <c r="AN180" s="22">
        <v>0</v>
      </c>
      <c r="AO180" s="22">
        <v>28521</v>
      </c>
      <c r="AP180" s="22">
        <v>1070200</v>
      </c>
      <c r="AQ180" s="22">
        <v>0</v>
      </c>
      <c r="AR180" s="22">
        <v>0</v>
      </c>
      <c r="AS180" s="22">
        <v>204568</v>
      </c>
      <c r="AT180" s="22">
        <v>4712653</v>
      </c>
      <c r="AU180" s="22">
        <v>776899</v>
      </c>
    </row>
    <row r="181" spans="1:47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15840286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10838551</v>
      </c>
      <c r="M181" s="22">
        <v>313730</v>
      </c>
      <c r="N181" s="22">
        <v>397547</v>
      </c>
      <c r="O181" s="22">
        <v>261350</v>
      </c>
      <c r="P181" s="22">
        <v>1834830</v>
      </c>
      <c r="Q181" s="22">
        <v>177546</v>
      </c>
      <c r="R181" s="22">
        <v>810059</v>
      </c>
      <c r="S181" s="22">
        <v>0</v>
      </c>
      <c r="T181" s="22">
        <v>0</v>
      </c>
      <c r="U181" s="22">
        <v>400000</v>
      </c>
      <c r="V181" s="22">
        <v>0</v>
      </c>
      <c r="W181" s="22">
        <v>0</v>
      </c>
      <c r="X181" s="22">
        <v>0</v>
      </c>
      <c r="Y181" s="22">
        <v>5608449</v>
      </c>
      <c r="Z181" s="22">
        <v>1916403</v>
      </c>
      <c r="AA181" s="22">
        <v>0</v>
      </c>
      <c r="AB181" s="22">
        <v>868420</v>
      </c>
      <c r="AC181" s="22">
        <v>450000</v>
      </c>
      <c r="AD181" s="22">
        <v>39717171</v>
      </c>
      <c r="AE181" s="22">
        <v>11733241</v>
      </c>
      <c r="AF181" s="22">
        <v>8527694</v>
      </c>
      <c r="AG181" s="22">
        <v>1918950</v>
      </c>
      <c r="AH181" s="22">
        <v>3778605</v>
      </c>
      <c r="AI181" s="22">
        <v>0</v>
      </c>
      <c r="AJ181" s="22">
        <v>0</v>
      </c>
      <c r="AK181" s="22">
        <v>0</v>
      </c>
      <c r="AL181" s="22">
        <v>560541</v>
      </c>
      <c r="AM181" s="22">
        <v>23668</v>
      </c>
      <c r="AN181" s="22">
        <v>0</v>
      </c>
      <c r="AO181" s="22">
        <v>945233</v>
      </c>
      <c r="AP181" s="22">
        <v>7613100</v>
      </c>
      <c r="AQ181" s="22">
        <v>47776</v>
      </c>
      <c r="AR181" s="22">
        <v>0</v>
      </c>
      <c r="AS181" s="22">
        <v>91712</v>
      </c>
      <c r="AT181" s="22">
        <v>35240520</v>
      </c>
      <c r="AU181" s="22">
        <v>4476651</v>
      </c>
    </row>
    <row r="182" spans="1:47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8687450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7880631</v>
      </c>
      <c r="M182" s="22">
        <v>186370</v>
      </c>
      <c r="N182" s="22">
        <v>288870</v>
      </c>
      <c r="O182" s="22">
        <v>524688</v>
      </c>
      <c r="P182" s="22">
        <v>1878351</v>
      </c>
      <c r="Q182" s="22">
        <v>298364</v>
      </c>
      <c r="R182" s="22">
        <v>603510</v>
      </c>
      <c r="S182" s="22">
        <v>9703</v>
      </c>
      <c r="T182" s="22">
        <v>0</v>
      </c>
      <c r="U182" s="22">
        <v>303747</v>
      </c>
      <c r="V182" s="22">
        <v>0</v>
      </c>
      <c r="W182" s="22">
        <v>16774</v>
      </c>
      <c r="X182" s="22">
        <v>0</v>
      </c>
      <c r="Y182" s="22">
        <v>4237402</v>
      </c>
      <c r="Z182" s="22">
        <v>305544</v>
      </c>
      <c r="AA182" s="22">
        <v>0</v>
      </c>
      <c r="AB182" s="22">
        <v>0</v>
      </c>
      <c r="AC182" s="22">
        <v>2731416</v>
      </c>
      <c r="AD182" s="22">
        <v>27952820</v>
      </c>
      <c r="AE182" s="22">
        <v>9836100</v>
      </c>
      <c r="AF182" s="22">
        <v>4830999</v>
      </c>
      <c r="AG182" s="22">
        <v>0</v>
      </c>
      <c r="AH182" s="22">
        <v>3410887</v>
      </c>
      <c r="AI182" s="22">
        <v>2824</v>
      </c>
      <c r="AJ182" s="22">
        <v>0</v>
      </c>
      <c r="AK182" s="22">
        <v>125114</v>
      </c>
      <c r="AL182" s="22">
        <v>150295</v>
      </c>
      <c r="AM182" s="22">
        <v>11907</v>
      </c>
      <c r="AN182" s="22">
        <v>0</v>
      </c>
      <c r="AO182" s="22">
        <v>208380</v>
      </c>
      <c r="AP182" s="22">
        <v>4656772</v>
      </c>
      <c r="AQ182" s="22">
        <v>282288</v>
      </c>
      <c r="AR182" s="22">
        <v>0</v>
      </c>
      <c r="AS182" s="22">
        <v>12516</v>
      </c>
      <c r="AT182" s="22">
        <v>23528082</v>
      </c>
      <c r="AU182" s="22">
        <v>4424738</v>
      </c>
    </row>
    <row r="183" spans="1:47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1386961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948021</v>
      </c>
      <c r="M183" s="22">
        <v>35683</v>
      </c>
      <c r="N183" s="22">
        <v>27873</v>
      </c>
      <c r="O183" s="22">
        <v>1389</v>
      </c>
      <c r="P183" s="22">
        <v>228626</v>
      </c>
      <c r="Q183" s="22">
        <v>6456</v>
      </c>
      <c r="R183" s="22">
        <v>101680</v>
      </c>
      <c r="S183" s="22">
        <v>0</v>
      </c>
      <c r="T183" s="22">
        <v>596</v>
      </c>
      <c r="U183" s="22">
        <v>0</v>
      </c>
      <c r="V183" s="22">
        <v>0</v>
      </c>
      <c r="W183" s="22">
        <v>0</v>
      </c>
      <c r="X183" s="22">
        <v>0</v>
      </c>
      <c r="Y183" s="22">
        <v>62560</v>
      </c>
      <c r="Z183" s="22">
        <v>317566</v>
      </c>
      <c r="AA183" s="22">
        <v>0</v>
      </c>
      <c r="AB183" s="22">
        <v>0</v>
      </c>
      <c r="AC183" s="22">
        <v>6781</v>
      </c>
      <c r="AD183" s="22">
        <v>3124192</v>
      </c>
      <c r="AE183" s="22">
        <v>1005949</v>
      </c>
      <c r="AF183" s="22">
        <v>987610</v>
      </c>
      <c r="AG183" s="22">
        <v>0</v>
      </c>
      <c r="AH183" s="22">
        <v>655359</v>
      </c>
      <c r="AI183" s="22">
        <v>0</v>
      </c>
      <c r="AJ183" s="22">
        <v>0</v>
      </c>
      <c r="AK183" s="22">
        <v>118000</v>
      </c>
      <c r="AL183" s="22">
        <v>0</v>
      </c>
      <c r="AM183" s="22">
        <v>0</v>
      </c>
      <c r="AN183" s="22">
        <v>0</v>
      </c>
      <c r="AO183" s="22">
        <v>51188</v>
      </c>
      <c r="AP183" s="22">
        <v>587147</v>
      </c>
      <c r="AQ183" s="22">
        <v>0</v>
      </c>
      <c r="AR183" s="22">
        <v>0</v>
      </c>
      <c r="AS183" s="22">
        <v>0</v>
      </c>
      <c r="AT183" s="22">
        <v>3405253</v>
      </c>
      <c r="AU183" s="22">
        <v>-281061</v>
      </c>
    </row>
    <row r="184" spans="1:47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3544191</v>
      </c>
      <c r="F184" s="22">
        <v>0</v>
      </c>
      <c r="G184" s="22">
        <v>0</v>
      </c>
      <c r="H184" s="22">
        <v>0</v>
      </c>
      <c r="I184" s="22">
        <v>0</v>
      </c>
      <c r="J184" s="22">
        <v>50133</v>
      </c>
      <c r="K184" s="22">
        <v>110466</v>
      </c>
      <c r="L184" s="22">
        <v>3127793</v>
      </c>
      <c r="M184" s="22">
        <v>28596</v>
      </c>
      <c r="N184" s="22">
        <v>64732</v>
      </c>
      <c r="O184" s="22">
        <v>59028</v>
      </c>
      <c r="P184" s="22">
        <v>277653</v>
      </c>
      <c r="Q184" s="22">
        <v>76673</v>
      </c>
      <c r="R184" s="22">
        <v>186541</v>
      </c>
      <c r="S184" s="22">
        <v>0</v>
      </c>
      <c r="T184" s="22">
        <v>0</v>
      </c>
      <c r="U184" s="22">
        <v>0</v>
      </c>
      <c r="V184" s="22">
        <v>0</v>
      </c>
      <c r="W184" s="22">
        <v>163222</v>
      </c>
      <c r="X184" s="22">
        <v>0</v>
      </c>
      <c r="Y184" s="22">
        <v>974872</v>
      </c>
      <c r="Z184" s="22">
        <v>376884</v>
      </c>
      <c r="AA184" s="22">
        <v>0</v>
      </c>
      <c r="AB184" s="22">
        <v>0</v>
      </c>
      <c r="AC184" s="22">
        <v>111446</v>
      </c>
      <c r="AD184" s="22">
        <v>9152230</v>
      </c>
      <c r="AE184" s="22">
        <v>3054480</v>
      </c>
      <c r="AF184" s="22">
        <v>1277350</v>
      </c>
      <c r="AG184" s="22">
        <v>0</v>
      </c>
      <c r="AH184" s="22">
        <v>1549815</v>
      </c>
      <c r="AI184" s="22">
        <v>251</v>
      </c>
      <c r="AJ184" s="22">
        <v>0</v>
      </c>
      <c r="AK184" s="22">
        <v>161996</v>
      </c>
      <c r="AL184" s="22">
        <v>126513</v>
      </c>
      <c r="AM184" s="22">
        <v>18877</v>
      </c>
      <c r="AN184" s="22">
        <v>0</v>
      </c>
      <c r="AO184" s="22">
        <v>96714</v>
      </c>
      <c r="AP184" s="22">
        <v>1879131</v>
      </c>
      <c r="AQ184" s="22">
        <v>12319</v>
      </c>
      <c r="AR184" s="22">
        <v>0</v>
      </c>
      <c r="AS184" s="22">
        <v>2453</v>
      </c>
      <c r="AT184" s="22">
        <v>8179899</v>
      </c>
      <c r="AU184" s="22">
        <v>972331</v>
      </c>
    </row>
    <row r="185" spans="1:47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2402559</v>
      </c>
      <c r="F185" s="22">
        <v>0</v>
      </c>
      <c r="G185" s="22">
        <v>0</v>
      </c>
      <c r="H185" s="22">
        <v>0</v>
      </c>
      <c r="I185" s="22">
        <v>0</v>
      </c>
      <c r="J185" s="22">
        <v>19362</v>
      </c>
      <c r="K185" s="22">
        <v>0</v>
      </c>
      <c r="L185" s="22">
        <v>1256251</v>
      </c>
      <c r="M185" s="22">
        <v>91996</v>
      </c>
      <c r="N185" s="22">
        <v>20512</v>
      </c>
      <c r="O185" s="22">
        <v>3395</v>
      </c>
      <c r="P185" s="22">
        <v>130543</v>
      </c>
      <c r="Q185" s="22">
        <v>34038</v>
      </c>
      <c r="R185" s="22">
        <v>69052</v>
      </c>
      <c r="S185" s="22">
        <v>0</v>
      </c>
      <c r="T185" s="22">
        <v>0</v>
      </c>
      <c r="U185" s="22">
        <v>0</v>
      </c>
      <c r="V185" s="22">
        <v>0</v>
      </c>
      <c r="W185" s="22">
        <v>17646</v>
      </c>
      <c r="X185" s="22">
        <v>0</v>
      </c>
      <c r="Y185" s="22">
        <v>632246</v>
      </c>
      <c r="Z185" s="22">
        <v>704741</v>
      </c>
      <c r="AA185" s="22">
        <v>0</v>
      </c>
      <c r="AB185" s="22">
        <v>0</v>
      </c>
      <c r="AC185" s="22">
        <v>15478</v>
      </c>
      <c r="AD185" s="22">
        <v>5397819</v>
      </c>
      <c r="AE185" s="22">
        <v>1597453</v>
      </c>
      <c r="AF185" s="22">
        <v>857816</v>
      </c>
      <c r="AG185" s="22">
        <v>0</v>
      </c>
      <c r="AH185" s="22">
        <v>1134281</v>
      </c>
      <c r="AI185" s="22">
        <v>0</v>
      </c>
      <c r="AJ185" s="22">
        <v>0</v>
      </c>
      <c r="AK185" s="22">
        <v>389568</v>
      </c>
      <c r="AL185" s="22">
        <v>76988</v>
      </c>
      <c r="AM185" s="22">
        <v>12153</v>
      </c>
      <c r="AN185" s="22">
        <v>0</v>
      </c>
      <c r="AO185" s="22">
        <v>106903</v>
      </c>
      <c r="AP185" s="22">
        <v>1127385</v>
      </c>
      <c r="AQ185" s="22">
        <v>-3575</v>
      </c>
      <c r="AR185" s="22">
        <v>0</v>
      </c>
      <c r="AS185" s="22">
        <v>66098</v>
      </c>
      <c r="AT185" s="22">
        <v>5365070</v>
      </c>
      <c r="AU185" s="22">
        <v>32749</v>
      </c>
    </row>
    <row r="186" spans="1:47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1087414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61800</v>
      </c>
      <c r="L186" s="22">
        <v>898737</v>
      </c>
      <c r="M186" s="22">
        <v>45073</v>
      </c>
      <c r="N186" s="22">
        <v>1940</v>
      </c>
      <c r="O186" s="22">
        <v>1424</v>
      </c>
      <c r="P186" s="22">
        <v>120000</v>
      </c>
      <c r="Q186" s="22">
        <v>14103</v>
      </c>
      <c r="R186" s="22">
        <v>20782</v>
      </c>
      <c r="S186" s="22">
        <v>0</v>
      </c>
      <c r="T186" s="22">
        <v>24733</v>
      </c>
      <c r="U186" s="22">
        <v>580250</v>
      </c>
      <c r="V186" s="22">
        <v>0</v>
      </c>
      <c r="W186" s="22">
        <v>109169</v>
      </c>
      <c r="X186" s="22">
        <v>0</v>
      </c>
      <c r="Y186" s="22">
        <v>273993</v>
      </c>
      <c r="Z186" s="22">
        <v>359427</v>
      </c>
      <c r="AA186" s="22">
        <v>0</v>
      </c>
      <c r="AB186" s="22">
        <v>0</v>
      </c>
      <c r="AC186" s="22">
        <v>16406</v>
      </c>
      <c r="AD186" s="22">
        <v>3615251</v>
      </c>
      <c r="AE186" s="22">
        <v>1011377</v>
      </c>
      <c r="AF186" s="22">
        <v>807875</v>
      </c>
      <c r="AG186" s="22">
        <v>0</v>
      </c>
      <c r="AH186" s="22">
        <v>464421</v>
      </c>
      <c r="AI186" s="22">
        <v>683</v>
      </c>
      <c r="AJ186" s="22">
        <v>9724</v>
      </c>
      <c r="AK186" s="22">
        <v>0</v>
      </c>
      <c r="AL186" s="22">
        <v>28269</v>
      </c>
      <c r="AM186" s="22">
        <v>3466</v>
      </c>
      <c r="AN186" s="22">
        <v>0</v>
      </c>
      <c r="AO186" s="22">
        <v>31352</v>
      </c>
      <c r="AP186" s="22">
        <v>397441</v>
      </c>
      <c r="AQ186" s="22">
        <v>0</v>
      </c>
      <c r="AR186" s="22">
        <v>0</v>
      </c>
      <c r="AS186" s="22">
        <v>870</v>
      </c>
      <c r="AT186" s="22">
        <v>2755478</v>
      </c>
      <c r="AU186" s="22">
        <v>859773</v>
      </c>
    </row>
    <row r="187" spans="1:47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1042002</v>
      </c>
      <c r="F187" s="22">
        <v>0</v>
      </c>
      <c r="G187" s="22">
        <v>0</v>
      </c>
      <c r="H187" s="22">
        <v>0</v>
      </c>
      <c r="I187" s="22">
        <v>0</v>
      </c>
      <c r="J187" s="22">
        <v>140709</v>
      </c>
      <c r="K187" s="22">
        <v>0</v>
      </c>
      <c r="L187" s="22">
        <v>1016159</v>
      </c>
      <c r="M187" s="22">
        <v>92222</v>
      </c>
      <c r="N187" s="22">
        <v>6030</v>
      </c>
      <c r="O187" s="22">
        <v>0</v>
      </c>
      <c r="P187" s="22">
        <v>125813</v>
      </c>
      <c r="Q187" s="22">
        <v>4331</v>
      </c>
      <c r="R187" s="22">
        <v>18370</v>
      </c>
      <c r="S187" s="22">
        <v>0</v>
      </c>
      <c r="T187" s="22">
        <v>0</v>
      </c>
      <c r="U187" s="22">
        <v>0</v>
      </c>
      <c r="V187" s="22">
        <v>207395</v>
      </c>
      <c r="W187" s="22">
        <v>622340</v>
      </c>
      <c r="X187" s="22">
        <v>0</v>
      </c>
      <c r="Y187" s="22">
        <v>0</v>
      </c>
      <c r="Z187" s="22">
        <v>113102</v>
      </c>
      <c r="AA187" s="22">
        <v>0</v>
      </c>
      <c r="AB187" s="22">
        <v>0</v>
      </c>
      <c r="AC187" s="22">
        <v>119481</v>
      </c>
      <c r="AD187" s="22">
        <v>3507954</v>
      </c>
      <c r="AE187" s="22">
        <v>655545</v>
      </c>
      <c r="AF187" s="22">
        <v>669964</v>
      </c>
      <c r="AG187" s="22">
        <v>122570</v>
      </c>
      <c r="AH187" s="22">
        <v>641828</v>
      </c>
      <c r="AI187" s="22">
        <v>52945</v>
      </c>
      <c r="AJ187" s="22">
        <v>0</v>
      </c>
      <c r="AK187" s="22">
        <v>0</v>
      </c>
      <c r="AL187" s="22">
        <v>154776</v>
      </c>
      <c r="AM187" s="22">
        <v>10857</v>
      </c>
      <c r="AN187" s="22">
        <v>0</v>
      </c>
      <c r="AO187" s="22">
        <v>112081</v>
      </c>
      <c r="AP187" s="22">
        <v>563255</v>
      </c>
      <c r="AQ187" s="22">
        <v>0</v>
      </c>
      <c r="AR187" s="22">
        <v>0</v>
      </c>
      <c r="AS187" s="22">
        <v>0</v>
      </c>
      <c r="AT187" s="22">
        <v>2983821</v>
      </c>
      <c r="AU187" s="22">
        <v>524133</v>
      </c>
    </row>
    <row r="188" spans="1:47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3047150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1891252</v>
      </c>
      <c r="M188" s="22">
        <v>117876</v>
      </c>
      <c r="N188" s="22">
        <v>0</v>
      </c>
      <c r="O188" s="22">
        <v>72097</v>
      </c>
      <c r="P188" s="22">
        <v>276065</v>
      </c>
      <c r="Q188" s="22">
        <v>98205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127640</v>
      </c>
      <c r="X188" s="22">
        <v>643436</v>
      </c>
      <c r="Y188" s="22">
        <v>1430043</v>
      </c>
      <c r="Z188" s="22">
        <v>92493</v>
      </c>
      <c r="AA188" s="22">
        <v>0</v>
      </c>
      <c r="AB188" s="22">
        <v>0</v>
      </c>
      <c r="AC188" s="22">
        <v>253687</v>
      </c>
      <c r="AD188" s="22">
        <v>8049944</v>
      </c>
      <c r="AE188" s="22">
        <v>2706683</v>
      </c>
      <c r="AF188" s="22">
        <v>1708139</v>
      </c>
      <c r="AG188" s="22">
        <v>0</v>
      </c>
      <c r="AH188" s="22">
        <v>596395</v>
      </c>
      <c r="AI188" s="22">
        <v>0</v>
      </c>
      <c r="AJ188" s="22">
        <v>0</v>
      </c>
      <c r="AK188" s="22">
        <v>1374939</v>
      </c>
      <c r="AL188" s="22">
        <v>0</v>
      </c>
      <c r="AM188" s="22">
        <v>3836</v>
      </c>
      <c r="AN188" s="22">
        <v>0</v>
      </c>
      <c r="AO188" s="22">
        <v>72099</v>
      </c>
      <c r="AP188" s="22">
        <v>1301911</v>
      </c>
      <c r="AQ188" s="22">
        <v>0</v>
      </c>
      <c r="AR188" s="22">
        <v>0</v>
      </c>
      <c r="AS188" s="22">
        <v>53264</v>
      </c>
      <c r="AT188" s="22">
        <v>7817266</v>
      </c>
      <c r="AU188" s="22">
        <v>232678</v>
      </c>
    </row>
    <row r="189" spans="1:47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2214847</v>
      </c>
      <c r="F189" s="22">
        <v>0</v>
      </c>
      <c r="G189" s="22">
        <v>0</v>
      </c>
      <c r="H189" s="22">
        <v>135970</v>
      </c>
      <c r="I189" s="22">
        <v>0</v>
      </c>
      <c r="J189" s="22">
        <v>374002</v>
      </c>
      <c r="K189" s="22">
        <v>0</v>
      </c>
      <c r="L189" s="22">
        <v>3298249</v>
      </c>
      <c r="M189" s="22">
        <v>46384</v>
      </c>
      <c r="N189" s="22">
        <v>18115</v>
      </c>
      <c r="O189" s="22">
        <v>56508</v>
      </c>
      <c r="P189" s="22">
        <v>128167</v>
      </c>
      <c r="Q189" s="22">
        <v>32288</v>
      </c>
      <c r="R189" s="22">
        <v>125292</v>
      </c>
      <c r="S189" s="22">
        <v>0</v>
      </c>
      <c r="T189" s="22">
        <v>49002</v>
      </c>
      <c r="U189" s="22">
        <v>0</v>
      </c>
      <c r="V189" s="22">
        <v>0</v>
      </c>
      <c r="W189" s="22">
        <v>28623</v>
      </c>
      <c r="X189" s="22">
        <v>0</v>
      </c>
      <c r="Y189" s="22">
        <v>1131908</v>
      </c>
      <c r="Z189" s="22">
        <v>3550045</v>
      </c>
      <c r="AA189" s="22">
        <v>0</v>
      </c>
      <c r="AB189" s="22">
        <v>0</v>
      </c>
      <c r="AC189" s="22">
        <v>553646</v>
      </c>
      <c r="AD189" s="22">
        <v>11743046</v>
      </c>
      <c r="AE189" s="22">
        <v>3762906</v>
      </c>
      <c r="AF189" s="22">
        <v>1422332</v>
      </c>
      <c r="AG189" s="22">
        <v>699317</v>
      </c>
      <c r="AH189" s="22">
        <v>1476844</v>
      </c>
      <c r="AI189" s="22">
        <v>0</v>
      </c>
      <c r="AJ189" s="22">
        <v>581409</v>
      </c>
      <c r="AK189" s="22">
        <v>7068</v>
      </c>
      <c r="AL189" s="22">
        <v>99188</v>
      </c>
      <c r="AM189" s="22">
        <v>21451</v>
      </c>
      <c r="AN189" s="22">
        <v>25493</v>
      </c>
      <c r="AO189" s="22">
        <v>67878</v>
      </c>
      <c r="AP189" s="22">
        <v>2156694</v>
      </c>
      <c r="AQ189" s="22">
        <v>0</v>
      </c>
      <c r="AR189" s="22">
        <v>0</v>
      </c>
      <c r="AS189" s="22">
        <v>44191</v>
      </c>
      <c r="AT189" s="22">
        <v>10364771</v>
      </c>
      <c r="AU189" s="22">
        <v>1378275</v>
      </c>
    </row>
    <row r="190" spans="1:47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676472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700872</v>
      </c>
      <c r="M190" s="22">
        <v>26389</v>
      </c>
      <c r="N190" s="22">
        <v>7650</v>
      </c>
      <c r="O190" s="22">
        <v>0</v>
      </c>
      <c r="P190" s="22">
        <v>30278</v>
      </c>
      <c r="Q190" s="22">
        <v>12062</v>
      </c>
      <c r="R190" s="22">
        <v>89761</v>
      </c>
      <c r="S190" s="22">
        <v>0</v>
      </c>
      <c r="T190" s="22">
        <v>0</v>
      </c>
      <c r="U190" s="22">
        <v>0</v>
      </c>
      <c r="V190" s="22">
        <v>0</v>
      </c>
      <c r="W190" s="22">
        <v>8783</v>
      </c>
      <c r="X190" s="22">
        <v>0</v>
      </c>
      <c r="Y190" s="22">
        <v>134229</v>
      </c>
      <c r="Z190" s="22">
        <v>190266</v>
      </c>
      <c r="AA190" s="22">
        <v>0</v>
      </c>
      <c r="AB190" s="22">
        <v>0</v>
      </c>
      <c r="AC190" s="22">
        <v>569476</v>
      </c>
      <c r="AD190" s="22">
        <v>2446238</v>
      </c>
      <c r="AE190" s="22">
        <v>892546</v>
      </c>
      <c r="AF190" s="22">
        <v>722576</v>
      </c>
      <c r="AG190" s="22">
        <v>0</v>
      </c>
      <c r="AH190" s="22">
        <v>666285</v>
      </c>
      <c r="AI190" s="22">
        <v>943</v>
      </c>
      <c r="AJ190" s="22">
        <v>0</v>
      </c>
      <c r="AK190" s="22">
        <v>0</v>
      </c>
      <c r="AL190" s="22">
        <v>36646</v>
      </c>
      <c r="AM190" s="22">
        <v>1046</v>
      </c>
      <c r="AN190" s="22">
        <v>0</v>
      </c>
      <c r="AO190" s="22">
        <v>0</v>
      </c>
      <c r="AP190" s="22">
        <v>444148</v>
      </c>
      <c r="AQ190" s="22">
        <v>0</v>
      </c>
      <c r="AR190" s="22">
        <v>0</v>
      </c>
      <c r="AS190" s="22">
        <v>18560</v>
      </c>
      <c r="AT190" s="22">
        <v>2782750</v>
      </c>
      <c r="AU190" s="22">
        <v>-336512</v>
      </c>
    </row>
    <row r="191" spans="1:47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8950317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3732153</v>
      </c>
      <c r="M191" s="22">
        <v>208711</v>
      </c>
      <c r="N191" s="22">
        <v>91744</v>
      </c>
      <c r="O191" s="22">
        <v>122590</v>
      </c>
      <c r="P191" s="22">
        <v>1194961</v>
      </c>
      <c r="Q191" s="22">
        <v>101447</v>
      </c>
      <c r="R191" s="22">
        <v>479642</v>
      </c>
      <c r="S191" s="22">
        <v>0</v>
      </c>
      <c r="T191" s="22">
        <v>0</v>
      </c>
      <c r="U191" s="22">
        <v>248678</v>
      </c>
      <c r="V191" s="22">
        <v>0</v>
      </c>
      <c r="W191" s="22">
        <v>6999</v>
      </c>
      <c r="X191" s="22">
        <v>0</v>
      </c>
      <c r="Y191" s="22">
        <v>4725299</v>
      </c>
      <c r="Z191" s="22">
        <v>592863</v>
      </c>
      <c r="AA191" s="22">
        <v>0</v>
      </c>
      <c r="AB191" s="22">
        <v>0</v>
      </c>
      <c r="AC191" s="22">
        <v>202545</v>
      </c>
      <c r="AD191" s="22">
        <v>20657949</v>
      </c>
      <c r="AE191" s="22">
        <v>8797701</v>
      </c>
      <c r="AF191" s="22">
        <v>3492195</v>
      </c>
      <c r="AG191" s="22">
        <v>1161566</v>
      </c>
      <c r="AH191" s="22">
        <v>3456630</v>
      </c>
      <c r="AI191" s="22">
        <v>317908</v>
      </c>
      <c r="AJ191" s="22">
        <v>0</v>
      </c>
      <c r="AK191" s="22">
        <v>0</v>
      </c>
      <c r="AL191" s="22">
        <v>254881</v>
      </c>
      <c r="AM191" s="22">
        <v>53200</v>
      </c>
      <c r="AN191" s="22">
        <v>0</v>
      </c>
      <c r="AO191" s="22">
        <v>259788</v>
      </c>
      <c r="AP191" s="22">
        <v>3979873</v>
      </c>
      <c r="AQ191" s="22">
        <v>0</v>
      </c>
      <c r="AR191" s="22">
        <v>0</v>
      </c>
      <c r="AS191" s="22">
        <v>41776</v>
      </c>
      <c r="AT191" s="22">
        <v>21815518</v>
      </c>
      <c r="AU191" s="22">
        <v>-1157569</v>
      </c>
    </row>
    <row r="192" spans="1:47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4951408</v>
      </c>
      <c r="F192" s="22">
        <v>0</v>
      </c>
      <c r="G192" s="22">
        <v>0</v>
      </c>
      <c r="H192" s="22">
        <v>0</v>
      </c>
      <c r="I192" s="22">
        <v>0</v>
      </c>
      <c r="J192" s="22">
        <v>85419</v>
      </c>
      <c r="K192" s="22">
        <v>0</v>
      </c>
      <c r="L192" s="22">
        <v>3704855</v>
      </c>
      <c r="M192" s="22">
        <v>31158</v>
      </c>
      <c r="N192" s="22">
        <v>94280</v>
      </c>
      <c r="O192" s="22">
        <v>30787</v>
      </c>
      <c r="P192" s="22">
        <v>455648</v>
      </c>
      <c r="Q192" s="22">
        <v>60713</v>
      </c>
      <c r="R192" s="22">
        <v>269218</v>
      </c>
      <c r="S192" s="22">
        <v>0</v>
      </c>
      <c r="T192" s="22">
        <v>54635</v>
      </c>
      <c r="U192" s="22">
        <v>16613</v>
      </c>
      <c r="V192" s="22">
        <v>0</v>
      </c>
      <c r="W192" s="22">
        <v>257155</v>
      </c>
      <c r="X192" s="22">
        <v>0</v>
      </c>
      <c r="Y192" s="22">
        <v>1417245</v>
      </c>
      <c r="Z192" s="22">
        <v>717896</v>
      </c>
      <c r="AA192" s="22">
        <v>22500</v>
      </c>
      <c r="AB192" s="22">
        <v>26259</v>
      </c>
      <c r="AC192" s="22">
        <v>307608</v>
      </c>
      <c r="AD192" s="22">
        <v>12503397</v>
      </c>
      <c r="AE192" s="22">
        <v>3761096</v>
      </c>
      <c r="AF192" s="22">
        <v>4214358</v>
      </c>
      <c r="AG192" s="22">
        <v>177</v>
      </c>
      <c r="AH192" s="22">
        <v>1087210</v>
      </c>
      <c r="AI192" s="22">
        <v>0</v>
      </c>
      <c r="AJ192" s="22">
        <v>363684</v>
      </c>
      <c r="AK192" s="22">
        <v>0</v>
      </c>
      <c r="AL192" s="22">
        <v>326108</v>
      </c>
      <c r="AM192" s="22">
        <v>740</v>
      </c>
      <c r="AN192" s="22">
        <v>122577</v>
      </c>
      <c r="AO192" s="22">
        <v>183180</v>
      </c>
      <c r="AP192" s="22">
        <v>2564705</v>
      </c>
      <c r="AQ192" s="22">
        <v>12206</v>
      </c>
      <c r="AR192" s="22">
        <v>0</v>
      </c>
      <c r="AS192" s="22">
        <v>430771</v>
      </c>
      <c r="AT192" s="22">
        <v>13066812</v>
      </c>
      <c r="AU192" s="22">
        <v>-563415</v>
      </c>
    </row>
    <row r="193" spans="1:47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1269955</v>
      </c>
      <c r="F193" s="22">
        <v>0</v>
      </c>
      <c r="G193" s="22">
        <v>0</v>
      </c>
      <c r="H193" s="22">
        <v>29806</v>
      </c>
      <c r="I193" s="22">
        <v>0</v>
      </c>
      <c r="J193" s="22">
        <v>0</v>
      </c>
      <c r="K193" s="22">
        <v>0</v>
      </c>
      <c r="L193" s="22">
        <v>743362</v>
      </c>
      <c r="M193" s="22">
        <v>55065</v>
      </c>
      <c r="N193" s="22">
        <v>5467</v>
      </c>
      <c r="O193" s="22">
        <v>997</v>
      </c>
      <c r="P193" s="22">
        <v>184416</v>
      </c>
      <c r="Q193" s="22">
        <v>10704</v>
      </c>
      <c r="R193" s="22">
        <v>199141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1917706</v>
      </c>
      <c r="Z193" s="22">
        <v>244790</v>
      </c>
      <c r="AA193" s="22">
        <v>279353</v>
      </c>
      <c r="AB193" s="22">
        <v>0</v>
      </c>
      <c r="AC193" s="22">
        <v>66997</v>
      </c>
      <c r="AD193" s="22">
        <v>5007759</v>
      </c>
      <c r="AE193" s="22">
        <v>828841</v>
      </c>
      <c r="AF193" s="22">
        <v>661934</v>
      </c>
      <c r="AG193" s="22">
        <v>396588</v>
      </c>
      <c r="AH193" s="22">
        <v>1465614</v>
      </c>
      <c r="AI193" s="22">
        <v>9022</v>
      </c>
      <c r="AJ193" s="22">
        <v>0</v>
      </c>
      <c r="AK193" s="22">
        <v>340200</v>
      </c>
      <c r="AL193" s="22">
        <v>6000</v>
      </c>
      <c r="AM193" s="22">
        <v>9414</v>
      </c>
      <c r="AN193" s="22">
        <v>0</v>
      </c>
      <c r="AO193" s="22">
        <v>37716</v>
      </c>
      <c r="AP193" s="22">
        <v>791740</v>
      </c>
      <c r="AQ193" s="22">
        <v>0</v>
      </c>
      <c r="AR193" s="22">
        <v>0</v>
      </c>
      <c r="AS193" s="22">
        <v>25585</v>
      </c>
      <c r="AT193" s="22">
        <v>4572654</v>
      </c>
      <c r="AU193" s="22">
        <v>435105</v>
      </c>
    </row>
    <row r="194" spans="1:47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2506204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1942142</v>
      </c>
      <c r="M194" s="22">
        <v>36318</v>
      </c>
      <c r="N194" s="22">
        <v>44553</v>
      </c>
      <c r="O194" s="22">
        <v>17909</v>
      </c>
      <c r="P194" s="22">
        <v>472744</v>
      </c>
      <c r="Q194" s="22">
        <v>24917</v>
      </c>
      <c r="R194" s="22">
        <v>92239</v>
      </c>
      <c r="S194" s="22">
        <v>0</v>
      </c>
      <c r="T194" s="22">
        <v>0</v>
      </c>
      <c r="U194" s="22">
        <v>0</v>
      </c>
      <c r="V194" s="22">
        <v>0</v>
      </c>
      <c r="W194" s="22">
        <v>12267</v>
      </c>
      <c r="X194" s="22">
        <v>0</v>
      </c>
      <c r="Y194" s="22">
        <v>546125</v>
      </c>
      <c r="Z194" s="22">
        <v>171497</v>
      </c>
      <c r="AA194" s="22">
        <v>0</v>
      </c>
      <c r="AB194" s="22">
        <v>0</v>
      </c>
      <c r="AC194" s="22">
        <v>52892</v>
      </c>
      <c r="AD194" s="22">
        <v>5919807</v>
      </c>
      <c r="AE194" s="22">
        <v>1451253</v>
      </c>
      <c r="AF194" s="22">
        <v>1168991</v>
      </c>
      <c r="AG194" s="22">
        <v>0</v>
      </c>
      <c r="AH194" s="22">
        <v>1185637</v>
      </c>
      <c r="AI194" s="22">
        <v>0</v>
      </c>
      <c r="AJ194" s="22">
        <v>0</v>
      </c>
      <c r="AK194" s="22">
        <v>871397</v>
      </c>
      <c r="AL194" s="22">
        <v>0</v>
      </c>
      <c r="AM194" s="22">
        <v>8693</v>
      </c>
      <c r="AN194" s="22">
        <v>0</v>
      </c>
      <c r="AO194" s="22">
        <v>130008</v>
      </c>
      <c r="AP194" s="22">
        <v>982381</v>
      </c>
      <c r="AQ194" s="22">
        <v>127362</v>
      </c>
      <c r="AR194" s="22">
        <v>0</v>
      </c>
      <c r="AS194" s="22">
        <v>8300</v>
      </c>
      <c r="AT194" s="22">
        <v>5934022</v>
      </c>
      <c r="AU194" s="22">
        <v>-14215</v>
      </c>
    </row>
    <row r="195" spans="1:47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5729985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200482</v>
      </c>
      <c r="L195" s="22">
        <v>9412278</v>
      </c>
      <c r="M195" s="22">
        <v>74484</v>
      </c>
      <c r="N195" s="22">
        <v>595466</v>
      </c>
      <c r="O195" s="22">
        <v>0</v>
      </c>
      <c r="P195" s="22">
        <v>0</v>
      </c>
      <c r="Q195" s="22">
        <v>206569</v>
      </c>
      <c r="R195" s="22">
        <v>97963</v>
      </c>
      <c r="S195" s="22">
        <v>0</v>
      </c>
      <c r="T195" s="22">
        <v>15698</v>
      </c>
      <c r="U195" s="22">
        <v>0</v>
      </c>
      <c r="V195" s="22">
        <v>57244</v>
      </c>
      <c r="W195" s="22">
        <v>0</v>
      </c>
      <c r="X195" s="22">
        <v>780738</v>
      </c>
      <c r="Y195" s="22">
        <v>6791664</v>
      </c>
      <c r="Z195" s="22">
        <v>351970</v>
      </c>
      <c r="AA195" s="22">
        <v>0</v>
      </c>
      <c r="AB195" s="22">
        <v>0</v>
      </c>
      <c r="AC195" s="22">
        <v>276030</v>
      </c>
      <c r="AD195" s="22">
        <v>24590571</v>
      </c>
      <c r="AE195" s="22">
        <v>4827248</v>
      </c>
      <c r="AF195" s="22">
        <v>4283019</v>
      </c>
      <c r="AG195" s="22">
        <v>0</v>
      </c>
      <c r="AH195" s="22">
        <v>4729149</v>
      </c>
      <c r="AI195" s="22">
        <v>0</v>
      </c>
      <c r="AJ195" s="22">
        <v>0</v>
      </c>
      <c r="AK195" s="22">
        <v>645579</v>
      </c>
      <c r="AL195" s="22">
        <v>0</v>
      </c>
      <c r="AM195" s="22">
        <v>1373</v>
      </c>
      <c r="AN195" s="22">
        <v>0</v>
      </c>
      <c r="AO195" s="22">
        <v>0</v>
      </c>
      <c r="AP195" s="22">
        <v>2110891</v>
      </c>
      <c r="AQ195" s="22">
        <v>0</v>
      </c>
      <c r="AR195" s="22">
        <v>0</v>
      </c>
      <c r="AS195" s="22">
        <v>0</v>
      </c>
      <c r="AT195" s="22">
        <v>16597259</v>
      </c>
      <c r="AU195" s="22">
        <v>7993312</v>
      </c>
    </row>
    <row r="196" spans="1:47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1286862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995644</v>
      </c>
      <c r="M196" s="22">
        <v>84010</v>
      </c>
      <c r="N196" s="22">
        <v>5425</v>
      </c>
      <c r="O196" s="22">
        <v>17341</v>
      </c>
      <c r="P196" s="22">
        <v>164243</v>
      </c>
      <c r="Q196" s="22">
        <v>14659</v>
      </c>
      <c r="R196" s="22">
        <v>32525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68441</v>
      </c>
      <c r="Y196" s="22">
        <v>1017269</v>
      </c>
      <c r="Z196" s="22">
        <v>99142</v>
      </c>
      <c r="AA196" s="22">
        <v>0</v>
      </c>
      <c r="AB196" s="22">
        <v>0</v>
      </c>
      <c r="AC196" s="22">
        <v>0</v>
      </c>
      <c r="AD196" s="22">
        <v>3785561</v>
      </c>
      <c r="AE196" s="22">
        <v>1266109</v>
      </c>
      <c r="AF196" s="22">
        <v>790978</v>
      </c>
      <c r="AG196" s="22">
        <v>16870</v>
      </c>
      <c r="AH196" s="22">
        <v>416325</v>
      </c>
      <c r="AI196" s="22">
        <v>0</v>
      </c>
      <c r="AJ196" s="22">
        <v>0</v>
      </c>
      <c r="AK196" s="22">
        <v>0</v>
      </c>
      <c r="AL196" s="22">
        <v>46320</v>
      </c>
      <c r="AM196" s="22">
        <v>1099</v>
      </c>
      <c r="AN196" s="22">
        <v>0</v>
      </c>
      <c r="AO196" s="22">
        <v>0</v>
      </c>
      <c r="AP196" s="22">
        <v>469941</v>
      </c>
      <c r="AQ196" s="22">
        <v>20808</v>
      </c>
      <c r="AR196" s="22">
        <v>0</v>
      </c>
      <c r="AS196" s="22">
        <v>0</v>
      </c>
      <c r="AT196" s="22">
        <v>3028450</v>
      </c>
      <c r="AU196" s="22">
        <v>757111</v>
      </c>
    </row>
    <row r="197" spans="1:47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6683429</v>
      </c>
      <c r="F197" s="22">
        <v>0</v>
      </c>
      <c r="G197" s="22">
        <v>0</v>
      </c>
      <c r="H197" s="22">
        <v>0</v>
      </c>
      <c r="I197" s="22">
        <v>0</v>
      </c>
      <c r="J197" s="22">
        <v>7925</v>
      </c>
      <c r="K197" s="22">
        <v>0</v>
      </c>
      <c r="L197" s="22">
        <v>4486220</v>
      </c>
      <c r="M197" s="22">
        <v>100120</v>
      </c>
      <c r="N197" s="22">
        <v>110046</v>
      </c>
      <c r="O197" s="22">
        <v>56405</v>
      </c>
      <c r="P197" s="22">
        <v>1060248</v>
      </c>
      <c r="Q197" s="22">
        <v>72048</v>
      </c>
      <c r="R197" s="22">
        <v>565796</v>
      </c>
      <c r="S197" s="22">
        <v>0</v>
      </c>
      <c r="T197" s="22">
        <v>0</v>
      </c>
      <c r="U197" s="22">
        <v>0</v>
      </c>
      <c r="V197" s="22">
        <v>0</v>
      </c>
      <c r="W197" s="22">
        <v>11226</v>
      </c>
      <c r="X197" s="22">
        <v>0</v>
      </c>
      <c r="Y197" s="22">
        <v>1800646</v>
      </c>
      <c r="Z197" s="22">
        <v>374683</v>
      </c>
      <c r="AA197" s="22">
        <v>0</v>
      </c>
      <c r="AB197" s="22">
        <v>158569</v>
      </c>
      <c r="AC197" s="22">
        <v>110249</v>
      </c>
      <c r="AD197" s="22">
        <v>15597610</v>
      </c>
      <c r="AE197" s="22">
        <v>5424142</v>
      </c>
      <c r="AF197" s="22">
        <v>2788694</v>
      </c>
      <c r="AG197" s="22">
        <v>1453760</v>
      </c>
      <c r="AH197" s="22">
        <v>1824193</v>
      </c>
      <c r="AI197" s="22">
        <v>34004</v>
      </c>
      <c r="AJ197" s="22">
        <v>0</v>
      </c>
      <c r="AK197" s="22">
        <v>142110</v>
      </c>
      <c r="AL197" s="22">
        <v>122583</v>
      </c>
      <c r="AM197" s="22">
        <v>27961</v>
      </c>
      <c r="AN197" s="22">
        <v>0</v>
      </c>
      <c r="AO197" s="22">
        <v>285691</v>
      </c>
      <c r="AP197" s="22">
        <v>2612746</v>
      </c>
      <c r="AQ197" s="22">
        <v>20657</v>
      </c>
      <c r="AR197" s="22">
        <v>0</v>
      </c>
      <c r="AS197" s="22">
        <v>0</v>
      </c>
      <c r="AT197" s="22">
        <v>14736541</v>
      </c>
      <c r="AU197" s="22">
        <v>861069</v>
      </c>
    </row>
    <row r="198" spans="1:47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13269192</v>
      </c>
      <c r="F198" s="22">
        <v>0</v>
      </c>
      <c r="G198" s="22">
        <v>0</v>
      </c>
      <c r="H198" s="22">
        <v>0</v>
      </c>
      <c r="I198" s="22">
        <v>0</v>
      </c>
      <c r="J198" s="22">
        <v>2420000</v>
      </c>
      <c r="K198" s="22">
        <v>0</v>
      </c>
      <c r="L198" s="22">
        <v>7752431</v>
      </c>
      <c r="M198" s="22">
        <v>262836</v>
      </c>
      <c r="N198" s="22">
        <v>0</v>
      </c>
      <c r="O198" s="22">
        <v>988207</v>
      </c>
      <c r="P198" s="22">
        <v>1114419</v>
      </c>
      <c r="Q198" s="22">
        <v>534613</v>
      </c>
      <c r="R198" s="22">
        <v>441207</v>
      </c>
      <c r="S198" s="22">
        <v>0</v>
      </c>
      <c r="T198" s="22">
        <v>0</v>
      </c>
      <c r="U198" s="22">
        <v>989897</v>
      </c>
      <c r="V198" s="22">
        <v>0</v>
      </c>
      <c r="W198" s="22">
        <v>518362</v>
      </c>
      <c r="X198" s="22">
        <v>0</v>
      </c>
      <c r="Y198" s="22">
        <v>3323642</v>
      </c>
      <c r="Z198" s="22">
        <v>3275635</v>
      </c>
      <c r="AA198" s="22">
        <v>0</v>
      </c>
      <c r="AB198" s="22">
        <v>179324</v>
      </c>
      <c r="AC198" s="22">
        <v>576532</v>
      </c>
      <c r="AD198" s="22">
        <v>35646297</v>
      </c>
      <c r="AE198" s="22">
        <v>12112606</v>
      </c>
      <c r="AF198" s="22">
        <v>8629806</v>
      </c>
      <c r="AG198" s="22">
        <v>0</v>
      </c>
      <c r="AH198" s="22">
        <v>4233853</v>
      </c>
      <c r="AI198" s="22">
        <v>0</v>
      </c>
      <c r="AJ198" s="22">
        <v>0</v>
      </c>
      <c r="AK198" s="22">
        <v>797957</v>
      </c>
      <c r="AL198" s="22">
        <v>0</v>
      </c>
      <c r="AM198" s="22">
        <v>58661</v>
      </c>
      <c r="AN198" s="22">
        <v>166895</v>
      </c>
      <c r="AO198" s="22">
        <v>497194</v>
      </c>
      <c r="AP198" s="22">
        <v>6451947</v>
      </c>
      <c r="AQ198" s="22">
        <v>92899</v>
      </c>
      <c r="AR198" s="22">
        <v>0</v>
      </c>
      <c r="AS198" s="22">
        <v>10695</v>
      </c>
      <c r="AT198" s="22">
        <v>33052513</v>
      </c>
      <c r="AU198" s="22">
        <v>2593784</v>
      </c>
    </row>
    <row r="199" spans="1:47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800780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427683</v>
      </c>
      <c r="M199" s="22">
        <v>32779</v>
      </c>
      <c r="N199" s="22">
        <v>4610</v>
      </c>
      <c r="O199" s="22">
        <v>267</v>
      </c>
      <c r="P199" s="22">
        <v>36472</v>
      </c>
      <c r="Q199" s="22">
        <v>2822</v>
      </c>
      <c r="R199" s="22">
        <v>2415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306838</v>
      </c>
      <c r="Z199" s="22">
        <v>0</v>
      </c>
      <c r="AA199" s="22">
        <v>0</v>
      </c>
      <c r="AB199" s="22">
        <v>0</v>
      </c>
      <c r="AC199" s="22">
        <v>7638</v>
      </c>
      <c r="AD199" s="22">
        <v>1622304</v>
      </c>
      <c r="AE199" s="22">
        <v>422986</v>
      </c>
      <c r="AF199" s="22">
        <v>241131</v>
      </c>
      <c r="AG199" s="22">
        <v>0</v>
      </c>
      <c r="AH199" s="22">
        <v>408262</v>
      </c>
      <c r="AI199" s="22">
        <v>0</v>
      </c>
      <c r="AJ199" s="22">
        <v>0</v>
      </c>
      <c r="AK199" s="22">
        <v>12740</v>
      </c>
      <c r="AL199" s="22">
        <v>24000</v>
      </c>
      <c r="AM199" s="22">
        <v>875</v>
      </c>
      <c r="AN199" s="22">
        <v>2261</v>
      </c>
      <c r="AO199" s="22">
        <v>1410</v>
      </c>
      <c r="AP199" s="22">
        <v>286629</v>
      </c>
      <c r="AQ199" s="22">
        <v>1133</v>
      </c>
      <c r="AR199" s="22">
        <v>0</v>
      </c>
      <c r="AS199" s="22">
        <v>3750</v>
      </c>
      <c r="AT199" s="22">
        <v>1405177</v>
      </c>
      <c r="AU199" s="22">
        <v>217127</v>
      </c>
    </row>
    <row r="200" spans="1:47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1765047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18232</v>
      </c>
      <c r="L200" s="22">
        <v>250554</v>
      </c>
      <c r="M200" s="22">
        <v>41370</v>
      </c>
      <c r="N200" s="22">
        <v>1105</v>
      </c>
      <c r="O200" s="22">
        <v>50773</v>
      </c>
      <c r="P200" s="22">
        <v>59116</v>
      </c>
      <c r="Q200" s="22">
        <v>4860</v>
      </c>
      <c r="R200" s="22">
        <v>52305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428497</v>
      </c>
      <c r="Z200" s="22">
        <v>48066</v>
      </c>
      <c r="AA200" s="22">
        <v>0</v>
      </c>
      <c r="AB200" s="22">
        <v>0</v>
      </c>
      <c r="AC200" s="22">
        <v>52143</v>
      </c>
      <c r="AD200" s="22">
        <v>2772068</v>
      </c>
      <c r="AE200" s="22">
        <v>731061</v>
      </c>
      <c r="AF200" s="22">
        <v>837030</v>
      </c>
      <c r="AG200" s="22">
        <v>0</v>
      </c>
      <c r="AH200" s="22">
        <v>274937</v>
      </c>
      <c r="AI200" s="22">
        <v>0</v>
      </c>
      <c r="AJ200" s="22">
        <v>0</v>
      </c>
      <c r="AK200" s="22">
        <v>594381</v>
      </c>
      <c r="AL200" s="22">
        <v>0</v>
      </c>
      <c r="AM200" s="22">
        <v>0</v>
      </c>
      <c r="AN200" s="22">
        <v>0</v>
      </c>
      <c r="AO200" s="22">
        <v>0</v>
      </c>
      <c r="AP200" s="22">
        <v>274900</v>
      </c>
      <c r="AQ200" s="22">
        <v>0</v>
      </c>
      <c r="AR200" s="22">
        <v>0</v>
      </c>
      <c r="AS200" s="22">
        <v>0</v>
      </c>
      <c r="AT200" s="22">
        <v>2712309</v>
      </c>
      <c r="AU200" s="22">
        <v>59759</v>
      </c>
    </row>
    <row r="201" spans="1:47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1459471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841570</v>
      </c>
      <c r="M201" s="22">
        <v>54535</v>
      </c>
      <c r="N201" s="22">
        <v>0</v>
      </c>
      <c r="O201" s="22">
        <v>9283</v>
      </c>
      <c r="P201" s="22">
        <v>230218</v>
      </c>
      <c r="Q201" s="22">
        <v>9626</v>
      </c>
      <c r="R201" s="22">
        <v>1440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54083</v>
      </c>
      <c r="Y201" s="22">
        <v>14027</v>
      </c>
      <c r="Z201" s="22">
        <v>14793</v>
      </c>
      <c r="AA201" s="22">
        <v>0</v>
      </c>
      <c r="AB201" s="22">
        <v>0</v>
      </c>
      <c r="AC201" s="22">
        <v>12397</v>
      </c>
      <c r="AD201" s="22">
        <v>2701443</v>
      </c>
      <c r="AE201" s="22">
        <v>823369</v>
      </c>
      <c r="AF201" s="22">
        <v>789036</v>
      </c>
      <c r="AG201" s="22">
        <v>0</v>
      </c>
      <c r="AH201" s="22">
        <v>666112</v>
      </c>
      <c r="AI201" s="22">
        <v>0</v>
      </c>
      <c r="AJ201" s="22">
        <v>0</v>
      </c>
      <c r="AK201" s="22">
        <v>100669</v>
      </c>
      <c r="AL201" s="22">
        <v>0</v>
      </c>
      <c r="AM201" s="22">
        <v>735</v>
      </c>
      <c r="AN201" s="22">
        <v>0</v>
      </c>
      <c r="AO201" s="22">
        <v>71800</v>
      </c>
      <c r="AP201" s="22">
        <v>409510</v>
      </c>
      <c r="AQ201" s="22">
        <v>0</v>
      </c>
      <c r="AR201" s="22">
        <v>26054</v>
      </c>
      <c r="AS201" s="22">
        <v>21502</v>
      </c>
      <c r="AT201" s="22">
        <v>2908787</v>
      </c>
      <c r="AU201" s="22">
        <v>-207344</v>
      </c>
    </row>
    <row r="202" spans="1:47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151168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184357</v>
      </c>
      <c r="M202" s="22">
        <v>8055</v>
      </c>
      <c r="N202" s="22">
        <v>11762</v>
      </c>
      <c r="O202" s="22">
        <v>0</v>
      </c>
      <c r="P202" s="22">
        <v>13439</v>
      </c>
      <c r="Q202" s="22">
        <v>1915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81202</v>
      </c>
      <c r="Z202" s="22">
        <v>27834</v>
      </c>
      <c r="AA202" s="22">
        <v>0</v>
      </c>
      <c r="AB202" s="22">
        <v>0</v>
      </c>
      <c r="AC202" s="22">
        <v>31584</v>
      </c>
      <c r="AD202" s="22">
        <v>511316</v>
      </c>
      <c r="AE202" s="22">
        <v>192469</v>
      </c>
      <c r="AF202" s="22">
        <v>249708</v>
      </c>
      <c r="AG202" s="22">
        <v>0</v>
      </c>
      <c r="AH202" s="22">
        <v>85274</v>
      </c>
      <c r="AI202" s="22">
        <v>3152</v>
      </c>
      <c r="AJ202" s="22">
        <v>0</v>
      </c>
      <c r="AK202" s="22">
        <v>7810</v>
      </c>
      <c r="AL202" s="22">
        <v>0</v>
      </c>
      <c r="AM202" s="22">
        <v>6352</v>
      </c>
      <c r="AN202" s="22">
        <v>0</v>
      </c>
      <c r="AO202" s="22">
        <v>2194</v>
      </c>
      <c r="AP202" s="22">
        <v>159732</v>
      </c>
      <c r="AQ202" s="22">
        <v>0</v>
      </c>
      <c r="AR202" s="22">
        <v>0</v>
      </c>
      <c r="AS202" s="22">
        <v>6801</v>
      </c>
      <c r="AT202" s="22">
        <v>713492</v>
      </c>
      <c r="AU202" s="22">
        <v>-202176</v>
      </c>
    </row>
    <row r="203" spans="1:47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150307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88366</v>
      </c>
      <c r="M203" s="22">
        <v>7438</v>
      </c>
      <c r="N203" s="22">
        <v>30</v>
      </c>
      <c r="O203" s="22">
        <v>1927</v>
      </c>
      <c r="P203" s="22">
        <v>3990</v>
      </c>
      <c r="Q203" s="22">
        <v>5131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7442</v>
      </c>
      <c r="X203" s="22">
        <v>0</v>
      </c>
      <c r="Y203" s="22">
        <v>67907</v>
      </c>
      <c r="Z203" s="22">
        <v>0</v>
      </c>
      <c r="AA203" s="22">
        <v>0</v>
      </c>
      <c r="AB203" s="22">
        <v>0</v>
      </c>
      <c r="AC203" s="22">
        <v>12123</v>
      </c>
      <c r="AD203" s="22">
        <v>344661</v>
      </c>
      <c r="AE203" s="22">
        <v>99619</v>
      </c>
      <c r="AF203" s="22">
        <v>102325</v>
      </c>
      <c r="AG203" s="22">
        <v>0</v>
      </c>
      <c r="AH203" s="22">
        <v>39465</v>
      </c>
      <c r="AI203" s="22">
        <v>0</v>
      </c>
      <c r="AJ203" s="22">
        <v>5175</v>
      </c>
      <c r="AK203" s="22">
        <v>14798</v>
      </c>
      <c r="AL203" s="22">
        <v>0</v>
      </c>
      <c r="AM203" s="22">
        <v>720</v>
      </c>
      <c r="AN203" s="22">
        <v>0</v>
      </c>
      <c r="AO203" s="22">
        <v>0</v>
      </c>
      <c r="AP203" s="22">
        <v>85634</v>
      </c>
      <c r="AQ203" s="22">
        <v>0</v>
      </c>
      <c r="AR203" s="22">
        <v>0</v>
      </c>
      <c r="AS203" s="22">
        <v>1867</v>
      </c>
      <c r="AT203" s="22">
        <v>349603</v>
      </c>
      <c r="AU203" s="22">
        <v>-4942</v>
      </c>
    </row>
    <row r="204" spans="1:47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389996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395366</v>
      </c>
      <c r="M204" s="22">
        <v>16360</v>
      </c>
      <c r="N204" s="22">
        <v>2100</v>
      </c>
      <c r="O204" s="22">
        <v>0</v>
      </c>
      <c r="P204" s="22">
        <v>34572</v>
      </c>
      <c r="Q204" s="22">
        <v>5646</v>
      </c>
      <c r="R204" s="22">
        <v>11599</v>
      </c>
      <c r="S204" s="22">
        <v>0</v>
      </c>
      <c r="T204" s="22">
        <v>0</v>
      </c>
      <c r="U204" s="22">
        <v>0</v>
      </c>
      <c r="V204" s="22">
        <v>0</v>
      </c>
      <c r="W204" s="22">
        <v>6000</v>
      </c>
      <c r="X204" s="22">
        <v>0</v>
      </c>
      <c r="Y204" s="22">
        <v>352805</v>
      </c>
      <c r="Z204" s="22">
        <v>28653</v>
      </c>
      <c r="AA204" s="22">
        <v>0</v>
      </c>
      <c r="AB204" s="22">
        <v>0</v>
      </c>
      <c r="AC204" s="22">
        <v>3245</v>
      </c>
      <c r="AD204" s="22">
        <v>1246342</v>
      </c>
      <c r="AE204" s="22">
        <v>270210</v>
      </c>
      <c r="AF204" s="22">
        <v>331615</v>
      </c>
      <c r="AG204" s="22">
        <v>101978</v>
      </c>
      <c r="AH204" s="22">
        <v>181459</v>
      </c>
      <c r="AI204" s="22">
        <v>20000</v>
      </c>
      <c r="AJ204" s="22">
        <v>28468</v>
      </c>
      <c r="AK204" s="22">
        <v>1922</v>
      </c>
      <c r="AL204" s="22">
        <v>0</v>
      </c>
      <c r="AM204" s="22">
        <v>87</v>
      </c>
      <c r="AN204" s="22">
        <v>0</v>
      </c>
      <c r="AO204" s="22">
        <v>0</v>
      </c>
      <c r="AP204" s="22">
        <v>201267</v>
      </c>
      <c r="AQ204" s="22">
        <v>0</v>
      </c>
      <c r="AR204" s="22">
        <v>0</v>
      </c>
      <c r="AS204" s="22">
        <v>0</v>
      </c>
      <c r="AT204" s="22">
        <v>1137006</v>
      </c>
      <c r="AU204" s="22">
        <v>109336</v>
      </c>
    </row>
    <row r="205" spans="1:47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166890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129727</v>
      </c>
      <c r="M205" s="22">
        <v>0</v>
      </c>
      <c r="N205" s="22">
        <v>315</v>
      </c>
      <c r="O205" s="22">
        <v>0</v>
      </c>
      <c r="P205" s="22">
        <v>15920</v>
      </c>
      <c r="Q205" s="22">
        <v>966</v>
      </c>
      <c r="R205" s="22">
        <v>17900</v>
      </c>
      <c r="S205" s="22">
        <v>0</v>
      </c>
      <c r="T205" s="22">
        <v>0</v>
      </c>
      <c r="U205" s="22">
        <v>56593</v>
      </c>
      <c r="V205" s="22">
        <v>0</v>
      </c>
      <c r="W205" s="22">
        <v>0</v>
      </c>
      <c r="X205" s="22">
        <v>0</v>
      </c>
      <c r="Y205" s="22">
        <v>199671</v>
      </c>
      <c r="Z205" s="22">
        <v>12894</v>
      </c>
      <c r="AA205" s="22">
        <v>0</v>
      </c>
      <c r="AB205" s="22">
        <v>0</v>
      </c>
      <c r="AC205" s="22">
        <v>9492</v>
      </c>
      <c r="AD205" s="22">
        <v>610368</v>
      </c>
      <c r="AE205" s="22">
        <v>114128</v>
      </c>
      <c r="AF205" s="22">
        <v>111909</v>
      </c>
      <c r="AG205" s="22">
        <v>0</v>
      </c>
      <c r="AH205" s="22">
        <v>44658</v>
      </c>
      <c r="AI205" s="22">
        <v>0</v>
      </c>
      <c r="AJ205" s="22">
        <v>0</v>
      </c>
      <c r="AK205" s="22">
        <v>17368</v>
      </c>
      <c r="AL205" s="22">
        <v>0</v>
      </c>
      <c r="AM205" s="22">
        <v>1105</v>
      </c>
      <c r="AN205" s="22">
        <v>0</v>
      </c>
      <c r="AO205" s="22">
        <v>0</v>
      </c>
      <c r="AP205" s="22">
        <v>93321</v>
      </c>
      <c r="AQ205" s="22">
        <v>0</v>
      </c>
      <c r="AR205" s="22">
        <v>0</v>
      </c>
      <c r="AS205" s="22">
        <v>0</v>
      </c>
      <c r="AT205" s="22">
        <v>382489</v>
      </c>
      <c r="AU205" s="22">
        <v>227879</v>
      </c>
    </row>
    <row r="206" spans="1:47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494565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473328</v>
      </c>
      <c r="M206" s="22">
        <v>13430</v>
      </c>
      <c r="N206" s="22">
        <v>0</v>
      </c>
      <c r="O206" s="22">
        <v>0</v>
      </c>
      <c r="P206" s="22">
        <v>33799</v>
      </c>
      <c r="Q206" s="22">
        <v>17475</v>
      </c>
      <c r="R206" s="22">
        <v>0</v>
      </c>
      <c r="S206" s="22">
        <v>0</v>
      </c>
      <c r="T206" s="22">
        <v>27785</v>
      </c>
      <c r="U206" s="22">
        <v>662728</v>
      </c>
      <c r="V206" s="22">
        <v>0</v>
      </c>
      <c r="W206" s="22">
        <v>38727</v>
      </c>
      <c r="X206" s="22">
        <v>141548</v>
      </c>
      <c r="Y206" s="22">
        <v>407756</v>
      </c>
      <c r="Z206" s="22">
        <v>27158</v>
      </c>
      <c r="AA206" s="22">
        <v>0</v>
      </c>
      <c r="AB206" s="22">
        <v>0</v>
      </c>
      <c r="AC206" s="22">
        <v>23030</v>
      </c>
      <c r="AD206" s="22">
        <v>2361329</v>
      </c>
      <c r="AE206" s="22">
        <v>295877</v>
      </c>
      <c r="AF206" s="22">
        <v>98560</v>
      </c>
      <c r="AG206" s="22">
        <v>0</v>
      </c>
      <c r="AH206" s="22">
        <v>438745</v>
      </c>
      <c r="AI206" s="22">
        <v>0</v>
      </c>
      <c r="AJ206" s="22">
        <v>63452</v>
      </c>
      <c r="AK206" s="22">
        <v>0</v>
      </c>
      <c r="AL206" s="22">
        <v>76683</v>
      </c>
      <c r="AM206" s="22">
        <v>719</v>
      </c>
      <c r="AN206" s="22">
        <v>0</v>
      </c>
      <c r="AO206" s="22">
        <v>18414</v>
      </c>
      <c r="AP206" s="22">
        <v>286948</v>
      </c>
      <c r="AQ206" s="22">
        <v>0</v>
      </c>
      <c r="AR206" s="22">
        <v>0</v>
      </c>
      <c r="AS206" s="22">
        <v>0</v>
      </c>
      <c r="AT206" s="22">
        <v>1279398</v>
      </c>
      <c r="AU206" s="22">
        <v>1081931</v>
      </c>
    </row>
    <row r="207" spans="1:47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216419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164632</v>
      </c>
      <c r="M207" s="22">
        <v>13021</v>
      </c>
      <c r="N207" s="22">
        <v>925</v>
      </c>
      <c r="O207" s="22">
        <v>4210</v>
      </c>
      <c r="P207" s="22">
        <v>23886</v>
      </c>
      <c r="Q207" s="22">
        <v>7609</v>
      </c>
      <c r="R207" s="22">
        <v>0</v>
      </c>
      <c r="S207" s="22">
        <v>0</v>
      </c>
      <c r="T207" s="22">
        <v>33867</v>
      </c>
      <c r="U207" s="22">
        <v>0</v>
      </c>
      <c r="V207" s="22">
        <v>0</v>
      </c>
      <c r="W207" s="22">
        <v>0</v>
      </c>
      <c r="X207" s="22">
        <v>0</v>
      </c>
      <c r="Y207" s="22">
        <v>558578</v>
      </c>
      <c r="Z207" s="22">
        <v>0</v>
      </c>
      <c r="AA207" s="22">
        <v>0</v>
      </c>
      <c r="AB207" s="22">
        <v>0</v>
      </c>
      <c r="AC207" s="22">
        <v>21521</v>
      </c>
      <c r="AD207" s="22">
        <v>1044668</v>
      </c>
      <c r="AE207" s="22">
        <v>187000</v>
      </c>
      <c r="AF207" s="22">
        <v>265143</v>
      </c>
      <c r="AG207" s="22">
        <v>0</v>
      </c>
      <c r="AH207" s="22">
        <v>171184</v>
      </c>
      <c r="AI207" s="22">
        <v>0</v>
      </c>
      <c r="AJ207" s="22">
        <v>0</v>
      </c>
      <c r="AK207" s="22">
        <v>3059</v>
      </c>
      <c r="AL207" s="22">
        <v>0</v>
      </c>
      <c r="AM207" s="22">
        <v>40</v>
      </c>
      <c r="AN207" s="22">
        <v>0</v>
      </c>
      <c r="AO207" s="22">
        <v>6145</v>
      </c>
      <c r="AP207" s="22">
        <v>137567</v>
      </c>
      <c r="AQ207" s="22">
        <v>0</v>
      </c>
      <c r="AR207" s="22">
        <v>0</v>
      </c>
      <c r="AS207" s="22">
        <v>0</v>
      </c>
      <c r="AT207" s="22">
        <v>770138</v>
      </c>
      <c r="AU207" s="22">
        <v>274530</v>
      </c>
    </row>
    <row r="208" spans="1:47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269497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248933</v>
      </c>
      <c r="M208" s="22">
        <v>14514</v>
      </c>
      <c r="N208" s="22">
        <v>3901</v>
      </c>
      <c r="O208" s="22">
        <v>822</v>
      </c>
      <c r="P208" s="22">
        <v>12349</v>
      </c>
      <c r="Q208" s="22">
        <v>2192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28597</v>
      </c>
      <c r="X208" s="22">
        <v>0</v>
      </c>
      <c r="Y208" s="22">
        <v>332770</v>
      </c>
      <c r="Z208" s="22">
        <v>31294</v>
      </c>
      <c r="AA208" s="22">
        <v>0</v>
      </c>
      <c r="AB208" s="22">
        <v>0</v>
      </c>
      <c r="AC208" s="22">
        <v>19650</v>
      </c>
      <c r="AD208" s="22">
        <v>964519</v>
      </c>
      <c r="AE208" s="22">
        <v>248515</v>
      </c>
      <c r="AF208" s="22">
        <v>299838</v>
      </c>
      <c r="AG208" s="22">
        <v>2716</v>
      </c>
      <c r="AH208" s="22">
        <v>105177</v>
      </c>
      <c r="AI208" s="22">
        <v>0</v>
      </c>
      <c r="AJ208" s="22">
        <v>0</v>
      </c>
      <c r="AK208" s="22">
        <v>25541</v>
      </c>
      <c r="AL208" s="22">
        <v>0</v>
      </c>
      <c r="AM208" s="22">
        <v>0</v>
      </c>
      <c r="AN208" s="22">
        <v>0</v>
      </c>
      <c r="AO208" s="22">
        <v>0</v>
      </c>
      <c r="AP208" s="22">
        <v>146635</v>
      </c>
      <c r="AQ208" s="22">
        <v>0</v>
      </c>
      <c r="AR208" s="22">
        <v>0</v>
      </c>
      <c r="AS208" s="22">
        <v>11822</v>
      </c>
      <c r="AT208" s="22">
        <v>840244</v>
      </c>
      <c r="AU208" s="22">
        <v>124275</v>
      </c>
    </row>
    <row r="209" spans="1:47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931414</v>
      </c>
      <c r="F209" s="22">
        <v>0</v>
      </c>
      <c r="G209" s="22">
        <v>0</v>
      </c>
      <c r="H209" s="22">
        <v>16675</v>
      </c>
      <c r="I209" s="22">
        <v>0</v>
      </c>
      <c r="J209" s="22">
        <v>0</v>
      </c>
      <c r="K209" s="22">
        <v>0</v>
      </c>
      <c r="L209" s="22">
        <v>485552</v>
      </c>
      <c r="M209" s="22">
        <v>37056</v>
      </c>
      <c r="N209" s="22">
        <v>11781</v>
      </c>
      <c r="O209" s="22">
        <v>0</v>
      </c>
      <c r="P209" s="22">
        <v>31118</v>
      </c>
      <c r="Q209" s="22">
        <v>205</v>
      </c>
      <c r="R209" s="22">
        <v>36304</v>
      </c>
      <c r="S209" s="22">
        <v>0</v>
      </c>
      <c r="T209" s="22">
        <v>4870</v>
      </c>
      <c r="U209" s="22">
        <v>20398</v>
      </c>
      <c r="V209" s="22">
        <v>0</v>
      </c>
      <c r="W209" s="22">
        <v>4246</v>
      </c>
      <c r="X209" s="22">
        <v>0</v>
      </c>
      <c r="Y209" s="22">
        <v>437377</v>
      </c>
      <c r="Z209" s="22">
        <v>6564</v>
      </c>
      <c r="AA209" s="22">
        <v>0</v>
      </c>
      <c r="AB209" s="22">
        <v>0</v>
      </c>
      <c r="AC209" s="22">
        <v>131777</v>
      </c>
      <c r="AD209" s="22">
        <v>2155337</v>
      </c>
      <c r="AE209" s="22">
        <v>451935</v>
      </c>
      <c r="AF209" s="22">
        <v>770473</v>
      </c>
      <c r="AG209" s="22">
        <v>0</v>
      </c>
      <c r="AH209" s="22">
        <v>197491</v>
      </c>
      <c r="AI209" s="22">
        <v>0</v>
      </c>
      <c r="AJ209" s="22">
        <v>0</v>
      </c>
      <c r="AK209" s="22">
        <v>13008</v>
      </c>
      <c r="AL209" s="22">
        <v>0</v>
      </c>
      <c r="AM209" s="22">
        <v>10358</v>
      </c>
      <c r="AN209" s="22">
        <v>10396</v>
      </c>
      <c r="AO209" s="22">
        <v>6741</v>
      </c>
      <c r="AP209" s="22">
        <v>445444</v>
      </c>
      <c r="AQ209" s="22">
        <v>0</v>
      </c>
      <c r="AR209" s="22">
        <v>0</v>
      </c>
      <c r="AS209" s="22">
        <v>992</v>
      </c>
      <c r="AT209" s="22">
        <v>1906838</v>
      </c>
      <c r="AU209" s="22">
        <v>248499</v>
      </c>
    </row>
    <row r="210" spans="1:47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475022</v>
      </c>
      <c r="F210" s="22">
        <v>0</v>
      </c>
      <c r="G210" s="22">
        <v>0</v>
      </c>
      <c r="H210" s="22">
        <v>0</v>
      </c>
      <c r="I210" s="22">
        <v>0</v>
      </c>
      <c r="J210" s="22">
        <v>1500</v>
      </c>
      <c r="K210" s="22">
        <v>0</v>
      </c>
      <c r="L210" s="22">
        <v>211386</v>
      </c>
      <c r="M210" s="22">
        <v>30390</v>
      </c>
      <c r="N210" s="22">
        <v>0</v>
      </c>
      <c r="O210" s="22">
        <v>0</v>
      </c>
      <c r="P210" s="22">
        <v>0</v>
      </c>
      <c r="Q210" s="22">
        <v>8270</v>
      </c>
      <c r="R210" s="22">
        <v>0</v>
      </c>
      <c r="S210" s="22">
        <v>0</v>
      </c>
      <c r="T210" s="22">
        <v>10300</v>
      </c>
      <c r="U210" s="22">
        <v>0</v>
      </c>
      <c r="V210" s="22">
        <v>0</v>
      </c>
      <c r="W210" s="22">
        <v>50000</v>
      </c>
      <c r="X210" s="22">
        <v>105852</v>
      </c>
      <c r="Y210" s="22">
        <v>41046</v>
      </c>
      <c r="Z210" s="22">
        <v>21230</v>
      </c>
      <c r="AA210" s="22">
        <v>0</v>
      </c>
      <c r="AB210" s="22">
        <v>0</v>
      </c>
      <c r="AC210" s="22">
        <v>67800</v>
      </c>
      <c r="AD210" s="22">
        <v>1022796</v>
      </c>
      <c r="AE210" s="22">
        <v>414240</v>
      </c>
      <c r="AF210" s="22">
        <v>171093</v>
      </c>
      <c r="AG210" s="22">
        <v>8564</v>
      </c>
      <c r="AH210" s="22">
        <v>243385</v>
      </c>
      <c r="AI210" s="22">
        <v>167</v>
      </c>
      <c r="AJ210" s="22">
        <v>0</v>
      </c>
      <c r="AK210" s="22">
        <v>16288</v>
      </c>
      <c r="AL210" s="22">
        <v>3500</v>
      </c>
      <c r="AM210" s="22">
        <v>2632</v>
      </c>
      <c r="AN210" s="22">
        <v>0</v>
      </c>
      <c r="AO210" s="22">
        <v>2643</v>
      </c>
      <c r="AP210" s="22">
        <v>234865</v>
      </c>
      <c r="AQ210" s="22">
        <v>0</v>
      </c>
      <c r="AR210" s="22">
        <v>0</v>
      </c>
      <c r="AS210" s="22">
        <v>57820</v>
      </c>
      <c r="AT210" s="22">
        <v>1155197</v>
      </c>
      <c r="AU210" s="22">
        <v>-132401</v>
      </c>
    </row>
    <row r="211" spans="1:47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277901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188424</v>
      </c>
      <c r="M211" s="22">
        <v>13575</v>
      </c>
      <c r="N211" s="22">
        <v>1455</v>
      </c>
      <c r="O211" s="22">
        <v>753</v>
      </c>
      <c r="P211" s="22">
        <v>20767</v>
      </c>
      <c r="Q211" s="22">
        <v>213</v>
      </c>
      <c r="R211" s="22">
        <v>11745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363514</v>
      </c>
      <c r="Z211" s="22">
        <v>1748</v>
      </c>
      <c r="AA211" s="22">
        <v>0</v>
      </c>
      <c r="AB211" s="22">
        <v>0</v>
      </c>
      <c r="AC211" s="22">
        <v>1007</v>
      </c>
      <c r="AD211" s="22">
        <v>881102</v>
      </c>
      <c r="AE211" s="22">
        <v>167594</v>
      </c>
      <c r="AF211" s="22">
        <v>142097</v>
      </c>
      <c r="AG211" s="22">
        <v>0</v>
      </c>
      <c r="AH211" s="22">
        <v>209646</v>
      </c>
      <c r="AI211" s="22">
        <v>440</v>
      </c>
      <c r="AJ211" s="22">
        <v>25000</v>
      </c>
      <c r="AK211" s="22">
        <v>41197</v>
      </c>
      <c r="AL211" s="22">
        <v>0</v>
      </c>
      <c r="AM211" s="22">
        <v>2381</v>
      </c>
      <c r="AN211" s="22">
        <v>0</v>
      </c>
      <c r="AO211" s="22">
        <v>0</v>
      </c>
      <c r="AP211" s="22">
        <v>125987</v>
      </c>
      <c r="AQ211" s="22">
        <v>0</v>
      </c>
      <c r="AR211" s="22">
        <v>0</v>
      </c>
      <c r="AS211" s="22">
        <v>0</v>
      </c>
      <c r="AT211" s="22">
        <v>714342</v>
      </c>
      <c r="AU211" s="22">
        <v>166760</v>
      </c>
    </row>
    <row r="212" spans="1:47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155230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113374</v>
      </c>
      <c r="M212" s="22">
        <v>3864</v>
      </c>
      <c r="N212" s="22">
        <v>3436</v>
      </c>
      <c r="O212" s="22">
        <v>0</v>
      </c>
      <c r="P212" s="22">
        <v>8531</v>
      </c>
      <c r="Q212" s="22">
        <v>15669</v>
      </c>
      <c r="R212" s="22">
        <v>8058</v>
      </c>
      <c r="S212" s="22">
        <v>0</v>
      </c>
      <c r="T212" s="22">
        <v>22500</v>
      </c>
      <c r="U212" s="22">
        <v>0</v>
      </c>
      <c r="V212" s="22">
        <v>0</v>
      </c>
      <c r="W212" s="22">
        <v>125472</v>
      </c>
      <c r="X212" s="22">
        <v>0</v>
      </c>
      <c r="Y212" s="22">
        <v>294479</v>
      </c>
      <c r="Z212" s="22">
        <v>0</v>
      </c>
      <c r="AA212" s="22">
        <v>0</v>
      </c>
      <c r="AB212" s="22">
        <v>0</v>
      </c>
      <c r="AC212" s="22">
        <v>8282</v>
      </c>
      <c r="AD212" s="22">
        <v>758895</v>
      </c>
      <c r="AE212" s="22">
        <v>117046</v>
      </c>
      <c r="AF212" s="22">
        <v>177919</v>
      </c>
      <c r="AG212" s="22">
        <v>54401</v>
      </c>
      <c r="AH212" s="22">
        <v>48404</v>
      </c>
      <c r="AI212" s="22">
        <v>0</v>
      </c>
      <c r="AJ212" s="22">
        <v>3336</v>
      </c>
      <c r="AK212" s="22">
        <v>0</v>
      </c>
      <c r="AL212" s="22">
        <v>0</v>
      </c>
      <c r="AM212" s="22">
        <v>206</v>
      </c>
      <c r="AN212" s="22">
        <v>0</v>
      </c>
      <c r="AO212" s="22">
        <v>461</v>
      </c>
      <c r="AP212" s="22">
        <v>199945</v>
      </c>
      <c r="AQ212" s="22">
        <v>0</v>
      </c>
      <c r="AR212" s="22">
        <v>0</v>
      </c>
      <c r="AS212" s="22">
        <v>973</v>
      </c>
      <c r="AT212" s="22">
        <v>602691</v>
      </c>
      <c r="AU212" s="22">
        <v>156204</v>
      </c>
    </row>
    <row r="213" spans="1:47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1187336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17145</v>
      </c>
      <c r="L213" s="22">
        <v>1482725</v>
      </c>
      <c r="M213" s="22">
        <v>42024</v>
      </c>
      <c r="N213" s="22">
        <v>34847</v>
      </c>
      <c r="O213" s="22">
        <v>33330</v>
      </c>
      <c r="P213" s="22">
        <v>29342</v>
      </c>
      <c r="Q213" s="22">
        <v>39611</v>
      </c>
      <c r="R213" s="22">
        <v>174960</v>
      </c>
      <c r="S213" s="22">
        <v>0</v>
      </c>
      <c r="T213" s="22">
        <v>0</v>
      </c>
      <c r="U213" s="22">
        <v>0</v>
      </c>
      <c r="V213" s="22">
        <v>0</v>
      </c>
      <c r="W213" s="22">
        <v>152344</v>
      </c>
      <c r="X213" s="22">
        <v>0</v>
      </c>
      <c r="Y213" s="22">
        <v>330654</v>
      </c>
      <c r="Z213" s="22">
        <v>121165</v>
      </c>
      <c r="AA213" s="22">
        <v>23199</v>
      </c>
      <c r="AB213" s="22">
        <v>0</v>
      </c>
      <c r="AC213" s="22">
        <v>96578</v>
      </c>
      <c r="AD213" s="22">
        <v>3765260</v>
      </c>
      <c r="AE213" s="22">
        <v>928382</v>
      </c>
      <c r="AF213" s="22">
        <v>366571</v>
      </c>
      <c r="AG213" s="22">
        <v>626031</v>
      </c>
      <c r="AH213" s="22">
        <v>705072</v>
      </c>
      <c r="AI213" s="22">
        <v>0</v>
      </c>
      <c r="AJ213" s="22">
        <v>0</v>
      </c>
      <c r="AK213" s="22">
        <v>110784</v>
      </c>
      <c r="AL213" s="22">
        <v>30975</v>
      </c>
      <c r="AM213" s="22">
        <v>4772</v>
      </c>
      <c r="AN213" s="22">
        <v>0</v>
      </c>
      <c r="AO213" s="22">
        <v>115864</v>
      </c>
      <c r="AP213" s="22">
        <v>596508</v>
      </c>
      <c r="AQ213" s="22">
        <v>0</v>
      </c>
      <c r="AR213" s="22">
        <v>0</v>
      </c>
      <c r="AS213" s="22">
        <v>23789</v>
      </c>
      <c r="AT213" s="22">
        <v>3508748</v>
      </c>
      <c r="AU213" s="22">
        <v>256512</v>
      </c>
    </row>
    <row r="214" spans="1:47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574828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471858</v>
      </c>
      <c r="M214" s="22">
        <v>36060</v>
      </c>
      <c r="N214" s="22">
        <v>380</v>
      </c>
      <c r="O214" s="22">
        <v>4295</v>
      </c>
      <c r="P214" s="22">
        <v>119355</v>
      </c>
      <c r="Q214" s="22">
        <v>20967</v>
      </c>
      <c r="R214" s="22">
        <v>13278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686234</v>
      </c>
      <c r="Z214" s="22">
        <v>207689</v>
      </c>
      <c r="AA214" s="22">
        <v>0</v>
      </c>
      <c r="AB214" s="22">
        <v>0</v>
      </c>
      <c r="AC214" s="22">
        <v>71363</v>
      </c>
      <c r="AD214" s="22">
        <v>2206307</v>
      </c>
      <c r="AE214" s="22">
        <v>536192</v>
      </c>
      <c r="AF214" s="22">
        <v>433589</v>
      </c>
      <c r="AG214" s="22">
        <v>0</v>
      </c>
      <c r="AH214" s="22">
        <v>321754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319989</v>
      </c>
      <c r="AQ214" s="22">
        <v>0</v>
      </c>
      <c r="AR214" s="22">
        <v>0</v>
      </c>
      <c r="AS214" s="22">
        <v>0</v>
      </c>
      <c r="AT214" s="22">
        <v>1611524</v>
      </c>
      <c r="AU214" s="22">
        <v>594783</v>
      </c>
    </row>
    <row r="215" spans="1:47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411771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415546</v>
      </c>
      <c r="M215" s="22">
        <v>20006</v>
      </c>
      <c r="N215" s="22">
        <v>2332</v>
      </c>
      <c r="O215" s="22">
        <v>0</v>
      </c>
      <c r="P215" s="22">
        <v>36329</v>
      </c>
      <c r="Q215" s="22">
        <v>2143</v>
      </c>
      <c r="R215" s="22">
        <v>5712</v>
      </c>
      <c r="S215" s="22">
        <v>0</v>
      </c>
      <c r="T215" s="22">
        <v>15500</v>
      </c>
      <c r="U215" s="22">
        <v>0</v>
      </c>
      <c r="V215" s="22">
        <v>6314</v>
      </c>
      <c r="W215" s="22">
        <v>0</v>
      </c>
      <c r="X215" s="22">
        <v>0</v>
      </c>
      <c r="Y215" s="22">
        <v>897387</v>
      </c>
      <c r="Z215" s="22">
        <v>41950</v>
      </c>
      <c r="AA215" s="22">
        <v>0</v>
      </c>
      <c r="AB215" s="22">
        <v>0</v>
      </c>
      <c r="AC215" s="22">
        <v>14314</v>
      </c>
      <c r="AD215" s="22">
        <v>1869304</v>
      </c>
      <c r="AE215" s="22">
        <v>308683</v>
      </c>
      <c r="AF215" s="22">
        <v>466848</v>
      </c>
      <c r="AG215" s="22">
        <v>0</v>
      </c>
      <c r="AH215" s="22">
        <v>237664</v>
      </c>
      <c r="AI215" s="22">
        <v>0</v>
      </c>
      <c r="AJ215" s="22">
        <v>0</v>
      </c>
      <c r="AK215" s="22">
        <v>77242</v>
      </c>
      <c r="AL215" s="22">
        <v>0</v>
      </c>
      <c r="AM215" s="22">
        <v>0</v>
      </c>
      <c r="AN215" s="22">
        <v>0</v>
      </c>
      <c r="AO215" s="22">
        <v>13756</v>
      </c>
      <c r="AP215" s="22">
        <v>198060</v>
      </c>
      <c r="AQ215" s="22">
        <v>0</v>
      </c>
      <c r="AR215" s="22">
        <v>0</v>
      </c>
      <c r="AS215" s="22">
        <v>2664</v>
      </c>
      <c r="AT215" s="22">
        <v>1304917</v>
      </c>
      <c r="AU215" s="22">
        <v>564387</v>
      </c>
    </row>
    <row r="216" spans="1:47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240601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185827</v>
      </c>
      <c r="M216" s="22">
        <v>11156</v>
      </c>
      <c r="N216" s="22">
        <v>1273</v>
      </c>
      <c r="O216" s="22">
        <v>0</v>
      </c>
      <c r="P216" s="22">
        <v>13230</v>
      </c>
      <c r="Q216" s="22">
        <v>3150</v>
      </c>
      <c r="R216" s="22">
        <v>4507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35758</v>
      </c>
      <c r="Z216" s="22">
        <v>0</v>
      </c>
      <c r="AA216" s="22">
        <v>0</v>
      </c>
      <c r="AB216" s="22">
        <v>0</v>
      </c>
      <c r="AC216" s="22">
        <v>55518</v>
      </c>
      <c r="AD216" s="22">
        <v>551020</v>
      </c>
      <c r="AE216" s="22">
        <v>150774</v>
      </c>
      <c r="AF216" s="22">
        <v>192476</v>
      </c>
      <c r="AG216" s="22">
        <v>0</v>
      </c>
      <c r="AH216" s="22">
        <v>153290</v>
      </c>
      <c r="AI216" s="22">
        <v>0</v>
      </c>
      <c r="AJ216" s="22">
        <v>0</v>
      </c>
      <c r="AK216" s="22">
        <v>14401</v>
      </c>
      <c r="AL216" s="22">
        <v>0</v>
      </c>
      <c r="AM216" s="22">
        <v>2588</v>
      </c>
      <c r="AN216" s="22">
        <v>0</v>
      </c>
      <c r="AO216" s="22">
        <v>0</v>
      </c>
      <c r="AP216" s="22">
        <v>140764</v>
      </c>
      <c r="AQ216" s="22">
        <v>0</v>
      </c>
      <c r="AR216" s="22">
        <v>0</v>
      </c>
      <c r="AS216" s="22">
        <v>0</v>
      </c>
      <c r="AT216" s="22">
        <v>654293</v>
      </c>
      <c r="AU216" s="22">
        <v>-103273</v>
      </c>
    </row>
    <row r="217" spans="1:47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475558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339953</v>
      </c>
      <c r="M217" s="22">
        <v>15247</v>
      </c>
      <c r="N217" s="22">
        <v>7937</v>
      </c>
      <c r="O217" s="22">
        <v>0</v>
      </c>
      <c r="P217" s="22">
        <v>69750</v>
      </c>
      <c r="Q217" s="22">
        <v>10893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182260</v>
      </c>
      <c r="Y217" s="22">
        <v>265698</v>
      </c>
      <c r="Z217" s="22">
        <v>0</v>
      </c>
      <c r="AA217" s="22">
        <v>0</v>
      </c>
      <c r="AB217" s="22">
        <v>0</v>
      </c>
      <c r="AC217" s="22">
        <v>0</v>
      </c>
      <c r="AD217" s="22">
        <v>1367296</v>
      </c>
      <c r="AE217" s="22">
        <v>353300</v>
      </c>
      <c r="AF217" s="22">
        <v>351110</v>
      </c>
      <c r="AG217" s="22">
        <v>0</v>
      </c>
      <c r="AH217" s="22">
        <v>134429</v>
      </c>
      <c r="AI217" s="22">
        <v>0</v>
      </c>
      <c r="AJ217" s="22">
        <v>0</v>
      </c>
      <c r="AK217" s="22">
        <v>135311</v>
      </c>
      <c r="AL217" s="22">
        <v>0</v>
      </c>
      <c r="AM217" s="22">
        <v>0</v>
      </c>
      <c r="AN217" s="22">
        <v>0</v>
      </c>
      <c r="AO217" s="22">
        <v>6928</v>
      </c>
      <c r="AP217" s="22">
        <v>564631</v>
      </c>
      <c r="AQ217" s="22">
        <v>0</v>
      </c>
      <c r="AR217" s="22">
        <v>0</v>
      </c>
      <c r="AS217" s="22">
        <v>34813</v>
      </c>
      <c r="AT217" s="22">
        <v>1580522</v>
      </c>
      <c r="AU217" s="22">
        <v>-213226</v>
      </c>
    </row>
    <row r="218" spans="1:47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320496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289400</v>
      </c>
      <c r="M218" s="22">
        <v>12548</v>
      </c>
      <c r="N218" s="22">
        <v>0</v>
      </c>
      <c r="O218" s="22">
        <v>0</v>
      </c>
      <c r="P218" s="22">
        <v>52580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194950</v>
      </c>
      <c r="Y218" s="22">
        <v>646393</v>
      </c>
      <c r="Z218" s="22">
        <v>0</v>
      </c>
      <c r="AA218" s="22">
        <v>0</v>
      </c>
      <c r="AB218" s="22">
        <v>0</v>
      </c>
      <c r="AC218" s="22">
        <v>252148</v>
      </c>
      <c r="AD218" s="22">
        <v>1768515</v>
      </c>
      <c r="AE218" s="22">
        <v>258148</v>
      </c>
      <c r="AF218" s="22">
        <v>564649</v>
      </c>
      <c r="AG218" s="22">
        <v>0</v>
      </c>
      <c r="AH218" s="22">
        <v>90516</v>
      </c>
      <c r="AI218" s="22">
        <v>0</v>
      </c>
      <c r="AJ218" s="22">
        <v>0</v>
      </c>
      <c r="AK218" s="22">
        <v>48328</v>
      </c>
      <c r="AL218" s="22">
        <v>0</v>
      </c>
      <c r="AM218" s="22">
        <v>2209</v>
      </c>
      <c r="AN218" s="22">
        <v>0</v>
      </c>
      <c r="AO218" s="22">
        <v>0</v>
      </c>
      <c r="AP218" s="22">
        <v>178061</v>
      </c>
      <c r="AQ218" s="22">
        <v>0</v>
      </c>
      <c r="AR218" s="22">
        <v>0</v>
      </c>
      <c r="AS218" s="22">
        <v>107679</v>
      </c>
      <c r="AT218" s="22">
        <v>1249590</v>
      </c>
      <c r="AU218" s="22">
        <v>518925</v>
      </c>
    </row>
    <row r="219" spans="1:47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367075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393112</v>
      </c>
      <c r="M219" s="22">
        <v>16812</v>
      </c>
      <c r="N219" s="22">
        <v>645</v>
      </c>
      <c r="O219" s="22">
        <v>0</v>
      </c>
      <c r="P219" s="22">
        <v>26726</v>
      </c>
      <c r="Q219" s="22">
        <v>11610</v>
      </c>
      <c r="R219" s="22">
        <v>11752</v>
      </c>
      <c r="S219" s="22">
        <v>0</v>
      </c>
      <c r="T219" s="22">
        <v>8801</v>
      </c>
      <c r="U219" s="22">
        <v>0</v>
      </c>
      <c r="V219" s="22">
        <v>0</v>
      </c>
      <c r="W219" s="22">
        <v>57034</v>
      </c>
      <c r="X219" s="22">
        <v>0</v>
      </c>
      <c r="Y219" s="22">
        <v>262533</v>
      </c>
      <c r="Z219" s="22">
        <v>346298</v>
      </c>
      <c r="AA219" s="22">
        <v>0</v>
      </c>
      <c r="AB219" s="22">
        <v>0</v>
      </c>
      <c r="AC219" s="22">
        <v>44165</v>
      </c>
      <c r="AD219" s="22">
        <v>1546563</v>
      </c>
      <c r="AE219" s="22">
        <v>294051</v>
      </c>
      <c r="AF219" s="22">
        <v>266692</v>
      </c>
      <c r="AG219" s="22">
        <v>0</v>
      </c>
      <c r="AH219" s="22">
        <v>288865</v>
      </c>
      <c r="AI219" s="22">
        <v>6849</v>
      </c>
      <c r="AJ219" s="22">
        <v>0</v>
      </c>
      <c r="AK219" s="22">
        <v>318886</v>
      </c>
      <c r="AL219" s="22">
        <v>0</v>
      </c>
      <c r="AM219" s="22">
        <v>0</v>
      </c>
      <c r="AN219" s="22">
        <v>0</v>
      </c>
      <c r="AO219" s="22">
        <v>1203</v>
      </c>
      <c r="AP219" s="22">
        <v>198646</v>
      </c>
      <c r="AQ219" s="22">
        <v>0</v>
      </c>
      <c r="AR219" s="22">
        <v>0</v>
      </c>
      <c r="AS219" s="22">
        <v>4570</v>
      </c>
      <c r="AT219" s="22">
        <v>1379762</v>
      </c>
      <c r="AU219" s="22">
        <v>166801</v>
      </c>
    </row>
    <row r="220" spans="1:47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308368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374366</v>
      </c>
      <c r="M220" s="22">
        <v>27692</v>
      </c>
      <c r="N220" s="22">
        <v>1528</v>
      </c>
      <c r="O220" s="22">
        <v>0</v>
      </c>
      <c r="P220" s="22">
        <v>0</v>
      </c>
      <c r="Q220" s="22">
        <v>9560</v>
      </c>
      <c r="R220" s="22">
        <v>0</v>
      </c>
      <c r="S220" s="22">
        <v>0</v>
      </c>
      <c r="T220" s="22">
        <v>2248</v>
      </c>
      <c r="U220" s="22">
        <v>0</v>
      </c>
      <c r="V220" s="22">
        <v>0</v>
      </c>
      <c r="W220" s="22">
        <v>0</v>
      </c>
      <c r="X220" s="22">
        <v>258262</v>
      </c>
      <c r="Y220" s="22">
        <v>0</v>
      </c>
      <c r="Z220" s="22">
        <v>0</v>
      </c>
      <c r="AA220" s="22">
        <v>0</v>
      </c>
      <c r="AB220" s="22">
        <v>0</v>
      </c>
      <c r="AC220" s="22">
        <v>4268</v>
      </c>
      <c r="AD220" s="22">
        <v>986292</v>
      </c>
      <c r="AE220" s="22">
        <v>207037</v>
      </c>
      <c r="AF220" s="22">
        <v>66331</v>
      </c>
      <c r="AG220" s="22">
        <v>0</v>
      </c>
      <c r="AH220" s="22">
        <v>290953</v>
      </c>
      <c r="AI220" s="22">
        <v>2102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25590</v>
      </c>
      <c r="AP220" s="22">
        <v>184518</v>
      </c>
      <c r="AQ220" s="22">
        <v>497</v>
      </c>
      <c r="AR220" s="22">
        <v>0</v>
      </c>
      <c r="AS220" s="22">
        <v>555</v>
      </c>
      <c r="AT220" s="22">
        <v>777583</v>
      </c>
      <c r="AU220" s="22">
        <v>208709</v>
      </c>
    </row>
    <row r="221" spans="1:47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643583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337074</v>
      </c>
      <c r="M221" s="22">
        <v>29935</v>
      </c>
      <c r="N221" s="22">
        <v>0</v>
      </c>
      <c r="O221" s="22">
        <v>753</v>
      </c>
      <c r="P221" s="22">
        <v>65161</v>
      </c>
      <c r="Q221" s="22">
        <v>4177</v>
      </c>
      <c r="R221" s="22">
        <v>0</v>
      </c>
      <c r="S221" s="22">
        <v>0</v>
      </c>
      <c r="T221" s="22">
        <v>2501</v>
      </c>
      <c r="U221" s="22">
        <v>0</v>
      </c>
      <c r="V221" s="22">
        <v>0</v>
      </c>
      <c r="W221" s="22">
        <v>0</v>
      </c>
      <c r="X221" s="22">
        <v>59517</v>
      </c>
      <c r="Y221" s="22">
        <v>549043</v>
      </c>
      <c r="Z221" s="22">
        <v>27358</v>
      </c>
      <c r="AA221" s="22">
        <v>0</v>
      </c>
      <c r="AB221" s="22">
        <v>0</v>
      </c>
      <c r="AC221" s="22">
        <v>0</v>
      </c>
      <c r="AD221" s="22">
        <v>1719102</v>
      </c>
      <c r="AE221" s="22">
        <v>420873</v>
      </c>
      <c r="AF221" s="22">
        <v>268701</v>
      </c>
      <c r="AG221" s="22">
        <v>116528</v>
      </c>
      <c r="AH221" s="22">
        <v>188501</v>
      </c>
      <c r="AI221" s="22">
        <v>0</v>
      </c>
      <c r="AJ221" s="22">
        <v>0</v>
      </c>
      <c r="AK221" s="22">
        <v>0</v>
      </c>
      <c r="AL221" s="22">
        <v>11399</v>
      </c>
      <c r="AM221" s="22">
        <v>1668</v>
      </c>
      <c r="AN221" s="22">
        <v>0</v>
      </c>
      <c r="AO221" s="22">
        <v>2491</v>
      </c>
      <c r="AP221" s="22">
        <v>323501</v>
      </c>
      <c r="AQ221" s="22">
        <v>0</v>
      </c>
      <c r="AR221" s="22">
        <v>0</v>
      </c>
      <c r="AS221" s="22">
        <v>0</v>
      </c>
      <c r="AT221" s="22">
        <v>1333662</v>
      </c>
      <c r="AU221" s="22">
        <v>385440</v>
      </c>
    </row>
    <row r="222" spans="1:47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323871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284174</v>
      </c>
      <c r="M222" s="22">
        <v>14320</v>
      </c>
      <c r="N222" s="22">
        <v>5235</v>
      </c>
      <c r="O222" s="22">
        <v>0</v>
      </c>
      <c r="P222" s="22">
        <v>0</v>
      </c>
      <c r="Q222" s="22">
        <v>7397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152714</v>
      </c>
      <c r="X222" s="22">
        <v>54898</v>
      </c>
      <c r="Y222" s="22">
        <v>640068</v>
      </c>
      <c r="Z222" s="22">
        <v>0</v>
      </c>
      <c r="AA222" s="22">
        <v>0</v>
      </c>
      <c r="AB222" s="22">
        <v>0</v>
      </c>
      <c r="AC222" s="22">
        <v>37235</v>
      </c>
      <c r="AD222" s="22">
        <v>1519912</v>
      </c>
      <c r="AE222" s="22">
        <v>248904</v>
      </c>
      <c r="AF222" s="22">
        <v>151676</v>
      </c>
      <c r="AG222" s="22">
        <v>76809</v>
      </c>
      <c r="AH222" s="22">
        <v>103220</v>
      </c>
      <c r="AI222" s="22">
        <v>0</v>
      </c>
      <c r="AJ222" s="22">
        <v>9649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147654</v>
      </c>
      <c r="AQ222" s="22">
        <v>0</v>
      </c>
      <c r="AR222" s="22">
        <v>0</v>
      </c>
      <c r="AS222" s="22">
        <v>0</v>
      </c>
      <c r="AT222" s="22">
        <v>737912</v>
      </c>
      <c r="AU222" s="22">
        <v>782000</v>
      </c>
    </row>
    <row r="223" spans="1:47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978134</v>
      </c>
      <c r="F223" s="22">
        <v>0</v>
      </c>
      <c r="G223" s="22">
        <v>0</v>
      </c>
      <c r="H223" s="22">
        <v>50400</v>
      </c>
      <c r="I223" s="22">
        <v>0</v>
      </c>
      <c r="J223" s="22">
        <v>0</v>
      </c>
      <c r="K223" s="22">
        <v>0</v>
      </c>
      <c r="L223" s="22">
        <v>881357</v>
      </c>
      <c r="M223" s="22">
        <v>27363</v>
      </c>
      <c r="N223" s="22">
        <v>2497</v>
      </c>
      <c r="O223" s="22">
        <v>5088</v>
      </c>
      <c r="P223" s="22">
        <v>124452</v>
      </c>
      <c r="Q223" s="22">
        <v>8419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1000</v>
      </c>
      <c r="X223" s="22">
        <v>0</v>
      </c>
      <c r="Y223" s="22">
        <v>1868712</v>
      </c>
      <c r="Z223" s="22">
        <v>263187</v>
      </c>
      <c r="AA223" s="22">
        <v>0</v>
      </c>
      <c r="AB223" s="22">
        <v>0</v>
      </c>
      <c r="AC223" s="22">
        <v>71450</v>
      </c>
      <c r="AD223" s="22">
        <v>4282059</v>
      </c>
      <c r="AE223" s="22">
        <v>819731</v>
      </c>
      <c r="AF223" s="22">
        <v>646512</v>
      </c>
      <c r="AG223" s="22">
        <v>0</v>
      </c>
      <c r="AH223" s="22">
        <v>724892</v>
      </c>
      <c r="AI223" s="22">
        <v>0</v>
      </c>
      <c r="AJ223" s="22">
        <v>0</v>
      </c>
      <c r="AK223" s="22">
        <v>88168</v>
      </c>
      <c r="AL223" s="22">
        <v>0</v>
      </c>
      <c r="AM223" s="22">
        <v>8474</v>
      </c>
      <c r="AN223" s="22">
        <v>9864</v>
      </c>
      <c r="AO223" s="22">
        <v>40505</v>
      </c>
      <c r="AP223" s="22">
        <v>458315</v>
      </c>
      <c r="AQ223" s="22">
        <v>9178</v>
      </c>
      <c r="AR223" s="22">
        <v>0</v>
      </c>
      <c r="AS223" s="22">
        <v>297003</v>
      </c>
      <c r="AT223" s="22">
        <v>3102642</v>
      </c>
      <c r="AU223" s="22">
        <v>1179417</v>
      </c>
    </row>
    <row r="224" spans="1:47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338952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133519</v>
      </c>
      <c r="M224" s="22">
        <v>16034</v>
      </c>
      <c r="N224" s="22">
        <v>0</v>
      </c>
      <c r="O224" s="22">
        <v>3262</v>
      </c>
      <c r="P224" s="22">
        <v>28697</v>
      </c>
      <c r="Q224" s="22">
        <v>4082</v>
      </c>
      <c r="R224" s="22">
        <v>5294</v>
      </c>
      <c r="S224" s="22">
        <v>0</v>
      </c>
      <c r="T224" s="22">
        <v>0</v>
      </c>
      <c r="U224" s="22">
        <v>0</v>
      </c>
      <c r="V224" s="22">
        <v>525</v>
      </c>
      <c r="W224" s="22">
        <v>0</v>
      </c>
      <c r="X224" s="22">
        <v>28816</v>
      </c>
      <c r="Y224" s="22">
        <v>99216</v>
      </c>
      <c r="Z224" s="22">
        <v>25149</v>
      </c>
      <c r="AA224" s="22">
        <v>0</v>
      </c>
      <c r="AB224" s="22">
        <v>0</v>
      </c>
      <c r="AC224" s="22">
        <v>16346</v>
      </c>
      <c r="AD224" s="22">
        <v>699892</v>
      </c>
      <c r="AE224" s="22">
        <v>230248</v>
      </c>
      <c r="AF224" s="22">
        <v>77591</v>
      </c>
      <c r="AG224" s="22">
        <v>0</v>
      </c>
      <c r="AH224" s="22">
        <v>302404</v>
      </c>
      <c r="AI224" s="22">
        <v>0</v>
      </c>
      <c r="AJ224" s="22">
        <v>0</v>
      </c>
      <c r="AK224" s="22">
        <v>0</v>
      </c>
      <c r="AL224" s="22">
        <v>40571</v>
      </c>
      <c r="AM224" s="22">
        <v>0</v>
      </c>
      <c r="AN224" s="22">
        <v>0</v>
      </c>
      <c r="AO224" s="22">
        <v>0</v>
      </c>
      <c r="AP224" s="22">
        <v>291079</v>
      </c>
      <c r="AQ224" s="22">
        <v>0</v>
      </c>
      <c r="AR224" s="22">
        <v>0</v>
      </c>
      <c r="AS224" s="22">
        <v>0</v>
      </c>
      <c r="AT224" s="22">
        <v>941893</v>
      </c>
      <c r="AU224" s="22">
        <v>-242001</v>
      </c>
    </row>
    <row r="225" spans="1:47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157376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106736</v>
      </c>
      <c r="M225" s="22">
        <v>5653</v>
      </c>
      <c r="N225" s="22">
        <v>2224</v>
      </c>
      <c r="O225" s="22">
        <v>0</v>
      </c>
      <c r="P225" s="22">
        <v>15997</v>
      </c>
      <c r="Q225" s="22">
        <v>30400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41838</v>
      </c>
      <c r="Y225" s="22">
        <v>305573</v>
      </c>
      <c r="Z225" s="22">
        <v>0</v>
      </c>
      <c r="AA225" s="22">
        <v>0</v>
      </c>
      <c r="AB225" s="22">
        <v>0</v>
      </c>
      <c r="AC225" s="22">
        <v>18414</v>
      </c>
      <c r="AD225" s="22">
        <v>684211</v>
      </c>
      <c r="AE225" s="22">
        <v>138154</v>
      </c>
      <c r="AF225" s="22">
        <v>83176</v>
      </c>
      <c r="AG225" s="22">
        <v>0</v>
      </c>
      <c r="AH225" s="22">
        <v>250472</v>
      </c>
      <c r="AI225" s="22">
        <v>0</v>
      </c>
      <c r="AJ225" s="22">
        <v>0</v>
      </c>
      <c r="AK225" s="22">
        <v>20000</v>
      </c>
      <c r="AL225" s="22">
        <v>0</v>
      </c>
      <c r="AM225" s="22">
        <v>0</v>
      </c>
      <c r="AN225" s="22">
        <v>0</v>
      </c>
      <c r="AO225" s="22">
        <v>0</v>
      </c>
      <c r="AP225" s="22">
        <v>129252</v>
      </c>
      <c r="AQ225" s="22">
        <v>0</v>
      </c>
      <c r="AR225" s="22">
        <v>0</v>
      </c>
      <c r="AS225" s="22">
        <v>520</v>
      </c>
      <c r="AT225" s="22">
        <v>621574</v>
      </c>
      <c r="AU225" s="22">
        <v>62637</v>
      </c>
    </row>
    <row r="226" spans="1:47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381201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252134</v>
      </c>
      <c r="M226" s="22">
        <v>6046</v>
      </c>
      <c r="N226" s="22">
        <v>3867</v>
      </c>
      <c r="O226" s="22">
        <v>0</v>
      </c>
      <c r="P226" s="22">
        <v>55632</v>
      </c>
      <c r="Q226" s="22">
        <v>7968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520622</v>
      </c>
      <c r="Z226" s="22">
        <v>37883</v>
      </c>
      <c r="AA226" s="22">
        <v>0</v>
      </c>
      <c r="AB226" s="22">
        <v>0</v>
      </c>
      <c r="AC226" s="22">
        <v>54281</v>
      </c>
      <c r="AD226" s="22">
        <v>1319634</v>
      </c>
      <c r="AE226" s="22">
        <v>395793</v>
      </c>
      <c r="AF226" s="22">
        <v>404126</v>
      </c>
      <c r="AG226" s="22">
        <v>0</v>
      </c>
      <c r="AH226" s="22">
        <v>182292</v>
      </c>
      <c r="AI226" s="22">
        <v>0</v>
      </c>
      <c r="AJ226" s="22">
        <v>0</v>
      </c>
      <c r="AK226" s="22">
        <v>48124</v>
      </c>
      <c r="AL226" s="22">
        <v>0</v>
      </c>
      <c r="AM226" s="22">
        <v>1541</v>
      </c>
      <c r="AN226" s="22">
        <v>5224</v>
      </c>
      <c r="AO226" s="22">
        <v>0</v>
      </c>
      <c r="AP226" s="22">
        <v>166549</v>
      </c>
      <c r="AQ226" s="22">
        <v>0</v>
      </c>
      <c r="AR226" s="22">
        <v>0</v>
      </c>
      <c r="AS226" s="22">
        <v>0</v>
      </c>
      <c r="AT226" s="22">
        <v>1203649</v>
      </c>
      <c r="AU226" s="22">
        <v>115985</v>
      </c>
    </row>
    <row r="227" spans="1:47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117530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28651</v>
      </c>
      <c r="M227" s="22">
        <v>4367</v>
      </c>
      <c r="N227" s="22">
        <v>160</v>
      </c>
      <c r="O227" s="22">
        <v>601</v>
      </c>
      <c r="P227" s="22">
        <v>14288</v>
      </c>
      <c r="Q227" s="22">
        <v>31</v>
      </c>
      <c r="R227" s="22">
        <v>8635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55945</v>
      </c>
      <c r="Z227" s="22">
        <v>0</v>
      </c>
      <c r="AA227" s="22">
        <v>0</v>
      </c>
      <c r="AB227" s="22">
        <v>0</v>
      </c>
      <c r="AC227" s="22">
        <v>21188</v>
      </c>
      <c r="AD227" s="22">
        <v>251396</v>
      </c>
      <c r="AE227" s="22">
        <v>79011</v>
      </c>
      <c r="AF227" s="22">
        <v>72901</v>
      </c>
      <c r="AG227" s="22">
        <v>0</v>
      </c>
      <c r="AH227" s="22">
        <v>51635</v>
      </c>
      <c r="AI227" s="22">
        <v>0</v>
      </c>
      <c r="AJ227" s="22">
        <v>4175</v>
      </c>
      <c r="AK227" s="22">
        <v>28267</v>
      </c>
      <c r="AL227" s="22">
        <v>0</v>
      </c>
      <c r="AM227" s="22">
        <v>0</v>
      </c>
      <c r="AN227" s="22">
        <v>0</v>
      </c>
      <c r="AO227" s="22">
        <v>0</v>
      </c>
      <c r="AP227" s="22">
        <v>126494</v>
      </c>
      <c r="AQ227" s="22">
        <v>0</v>
      </c>
      <c r="AR227" s="22">
        <v>0</v>
      </c>
      <c r="AS227" s="22">
        <v>4159</v>
      </c>
      <c r="AT227" s="22">
        <v>366642</v>
      </c>
      <c r="AU227" s="22">
        <v>-115246</v>
      </c>
    </row>
    <row r="228" spans="1:47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136832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99014</v>
      </c>
      <c r="M228" s="22">
        <v>6444</v>
      </c>
      <c r="N228" s="22">
        <v>0</v>
      </c>
      <c r="O228" s="22">
        <v>0</v>
      </c>
      <c r="P228" s="22">
        <v>1535</v>
      </c>
      <c r="Q228" s="22">
        <v>16</v>
      </c>
      <c r="R228" s="22">
        <v>4840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38123</v>
      </c>
      <c r="Z228" s="22">
        <v>70768</v>
      </c>
      <c r="AA228" s="22">
        <v>0</v>
      </c>
      <c r="AB228" s="22">
        <v>0</v>
      </c>
      <c r="AC228" s="22">
        <v>11299</v>
      </c>
      <c r="AD228" s="22">
        <v>368871</v>
      </c>
      <c r="AE228" s="22">
        <v>140536</v>
      </c>
      <c r="AF228" s="22">
        <v>155645</v>
      </c>
      <c r="AG228" s="22">
        <v>60000</v>
      </c>
      <c r="AH228" s="22">
        <v>84755</v>
      </c>
      <c r="AI228" s="22">
        <v>0</v>
      </c>
      <c r="AJ228" s="22">
        <v>0</v>
      </c>
      <c r="AK228" s="22">
        <v>0</v>
      </c>
      <c r="AL228" s="22">
        <v>3080</v>
      </c>
      <c r="AM228" s="22">
        <v>0</v>
      </c>
      <c r="AN228" s="22">
        <v>0</v>
      </c>
      <c r="AO228" s="22">
        <v>0</v>
      </c>
      <c r="AP228" s="22">
        <v>116476</v>
      </c>
      <c r="AQ228" s="22">
        <v>0</v>
      </c>
      <c r="AR228" s="22">
        <v>0</v>
      </c>
      <c r="AS228" s="22">
        <v>2000</v>
      </c>
      <c r="AT228" s="22">
        <v>562492</v>
      </c>
      <c r="AU228" s="22">
        <v>-193621</v>
      </c>
    </row>
    <row r="229" spans="1:47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726730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504150</v>
      </c>
      <c r="M229" s="22">
        <v>18042</v>
      </c>
      <c r="N229" s="22">
        <v>7155</v>
      </c>
      <c r="O229" s="22">
        <v>8628</v>
      </c>
      <c r="P229" s="22">
        <v>54728</v>
      </c>
      <c r="Q229" s="22">
        <v>13946</v>
      </c>
      <c r="R229" s="22">
        <v>19503</v>
      </c>
      <c r="S229" s="22">
        <v>17561</v>
      </c>
      <c r="T229" s="22">
        <v>6798</v>
      </c>
      <c r="U229" s="22">
        <v>0</v>
      </c>
      <c r="V229" s="22">
        <v>0</v>
      </c>
      <c r="W229" s="22">
        <v>12082</v>
      </c>
      <c r="X229" s="22">
        <v>0</v>
      </c>
      <c r="Y229" s="22">
        <v>837424</v>
      </c>
      <c r="Z229" s="22">
        <v>112796</v>
      </c>
      <c r="AA229" s="22">
        <v>0</v>
      </c>
      <c r="AB229" s="22">
        <v>0</v>
      </c>
      <c r="AC229" s="22">
        <v>111358</v>
      </c>
      <c r="AD229" s="22">
        <v>2450901</v>
      </c>
      <c r="AE229" s="22">
        <v>560055</v>
      </c>
      <c r="AF229" s="22">
        <v>495725</v>
      </c>
      <c r="AG229" s="22">
        <v>0</v>
      </c>
      <c r="AH229" s="22">
        <v>314246</v>
      </c>
      <c r="AI229" s="22">
        <v>0</v>
      </c>
      <c r="AJ229" s="22">
        <v>26374</v>
      </c>
      <c r="AK229" s="22">
        <v>179294</v>
      </c>
      <c r="AL229" s="22">
        <v>0</v>
      </c>
      <c r="AM229" s="22">
        <v>513</v>
      </c>
      <c r="AN229" s="22">
        <v>0</v>
      </c>
      <c r="AO229" s="22">
        <v>0</v>
      </c>
      <c r="AP229" s="22">
        <v>346652</v>
      </c>
      <c r="AQ229" s="22">
        <v>24462</v>
      </c>
      <c r="AR229" s="22">
        <v>0</v>
      </c>
      <c r="AS229" s="22">
        <v>12673</v>
      </c>
      <c r="AT229" s="22">
        <v>1959994</v>
      </c>
      <c r="AU229" s="22">
        <v>490907</v>
      </c>
    </row>
    <row r="230" spans="1:47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222282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161238</v>
      </c>
      <c r="M230" s="22">
        <v>6428</v>
      </c>
      <c r="N230" s="22">
        <v>745</v>
      </c>
      <c r="O230" s="22">
        <v>583</v>
      </c>
      <c r="P230" s="22">
        <v>24566</v>
      </c>
      <c r="Q230" s="22">
        <v>2029</v>
      </c>
      <c r="R230" s="22">
        <v>6000</v>
      </c>
      <c r="S230" s="22">
        <v>0</v>
      </c>
      <c r="T230" s="22">
        <v>16230</v>
      </c>
      <c r="U230" s="22">
        <v>0</v>
      </c>
      <c r="V230" s="22">
        <v>0</v>
      </c>
      <c r="W230" s="22">
        <v>3400</v>
      </c>
      <c r="X230" s="22">
        <v>0</v>
      </c>
      <c r="Y230" s="22">
        <v>218517</v>
      </c>
      <c r="Z230" s="22">
        <v>9800</v>
      </c>
      <c r="AA230" s="22">
        <v>0</v>
      </c>
      <c r="AB230" s="22">
        <v>0</v>
      </c>
      <c r="AC230" s="22">
        <v>921</v>
      </c>
      <c r="AD230" s="22">
        <v>672739</v>
      </c>
      <c r="AE230" s="22">
        <v>168019</v>
      </c>
      <c r="AF230" s="22">
        <v>82849</v>
      </c>
      <c r="AG230" s="22">
        <v>0</v>
      </c>
      <c r="AH230" s="22">
        <v>114633</v>
      </c>
      <c r="AI230" s="22">
        <v>7758</v>
      </c>
      <c r="AJ230" s="22">
        <v>0</v>
      </c>
      <c r="AK230" s="22">
        <v>0</v>
      </c>
      <c r="AL230" s="22">
        <v>4055</v>
      </c>
      <c r="AM230" s="22">
        <v>0</v>
      </c>
      <c r="AN230" s="22">
        <v>0</v>
      </c>
      <c r="AO230" s="22">
        <v>7996</v>
      </c>
      <c r="AP230" s="22">
        <v>137932</v>
      </c>
      <c r="AQ230" s="22">
        <v>0</v>
      </c>
      <c r="AR230" s="22">
        <v>0</v>
      </c>
      <c r="AS230" s="22">
        <v>3400</v>
      </c>
      <c r="AT230" s="22">
        <v>526642</v>
      </c>
      <c r="AU230" s="22">
        <v>146097</v>
      </c>
    </row>
    <row r="231" spans="1:47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168818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146022</v>
      </c>
      <c r="M231" s="22">
        <v>18515</v>
      </c>
      <c r="N231" s="22">
        <v>808</v>
      </c>
      <c r="O231" s="22">
        <v>0</v>
      </c>
      <c r="P231" s="22">
        <v>23547</v>
      </c>
      <c r="Q231" s="22">
        <v>0</v>
      </c>
      <c r="R231" s="22">
        <v>10350</v>
      </c>
      <c r="S231" s="22">
        <v>0</v>
      </c>
      <c r="T231" s="22">
        <v>0</v>
      </c>
      <c r="U231" s="22">
        <v>0</v>
      </c>
      <c r="V231" s="22">
        <v>0</v>
      </c>
      <c r="W231" s="22">
        <v>1100</v>
      </c>
      <c r="X231" s="22">
        <v>0</v>
      </c>
      <c r="Y231" s="22">
        <v>43169</v>
      </c>
      <c r="Z231" s="22">
        <v>4000</v>
      </c>
      <c r="AA231" s="22">
        <v>0</v>
      </c>
      <c r="AB231" s="22">
        <v>0</v>
      </c>
      <c r="AC231" s="22">
        <v>14949</v>
      </c>
      <c r="AD231" s="22">
        <v>431278</v>
      </c>
      <c r="AE231" s="22">
        <v>107425</v>
      </c>
      <c r="AF231" s="22">
        <v>179660</v>
      </c>
      <c r="AG231" s="22">
        <v>0</v>
      </c>
      <c r="AH231" s="22">
        <v>84987</v>
      </c>
      <c r="AI231" s="22">
        <v>3775</v>
      </c>
      <c r="AJ231" s="22">
        <v>28285</v>
      </c>
      <c r="AK231" s="22">
        <v>35336</v>
      </c>
      <c r="AL231" s="22">
        <v>0</v>
      </c>
      <c r="AM231" s="22">
        <v>1908</v>
      </c>
      <c r="AN231" s="22">
        <v>0</v>
      </c>
      <c r="AO231" s="22">
        <v>0</v>
      </c>
      <c r="AP231" s="22">
        <v>91989</v>
      </c>
      <c r="AQ231" s="22">
        <v>0</v>
      </c>
      <c r="AR231" s="22">
        <v>0</v>
      </c>
      <c r="AS231" s="22">
        <v>618</v>
      </c>
      <c r="AT231" s="22">
        <v>533983</v>
      </c>
      <c r="AU231" s="22">
        <v>-102705</v>
      </c>
    </row>
    <row r="232" spans="1:47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316926</v>
      </c>
      <c r="F232" s="22">
        <v>0</v>
      </c>
      <c r="G232" s="22">
        <v>0</v>
      </c>
      <c r="H232" s="22">
        <v>0</v>
      </c>
      <c r="I232" s="22">
        <v>0</v>
      </c>
      <c r="J232" s="22">
        <v>14886</v>
      </c>
      <c r="K232" s="22">
        <v>0</v>
      </c>
      <c r="L232" s="22">
        <v>315581</v>
      </c>
      <c r="M232" s="22">
        <v>6041</v>
      </c>
      <c r="N232" s="22">
        <v>895</v>
      </c>
      <c r="O232" s="22">
        <v>198</v>
      </c>
      <c r="P232" s="22">
        <v>33092</v>
      </c>
      <c r="Q232" s="22">
        <v>12675</v>
      </c>
      <c r="R232" s="22">
        <v>23068</v>
      </c>
      <c r="S232" s="22">
        <v>0</v>
      </c>
      <c r="T232" s="22">
        <v>0</v>
      </c>
      <c r="U232" s="22">
        <v>0</v>
      </c>
      <c r="V232" s="22">
        <v>0</v>
      </c>
      <c r="W232" s="22">
        <v>2517</v>
      </c>
      <c r="X232" s="22">
        <v>0</v>
      </c>
      <c r="Y232" s="22">
        <v>159538</v>
      </c>
      <c r="Z232" s="22">
        <v>0</v>
      </c>
      <c r="AA232" s="22">
        <v>0</v>
      </c>
      <c r="AB232" s="22">
        <v>0</v>
      </c>
      <c r="AC232" s="22">
        <v>18406</v>
      </c>
      <c r="AD232" s="22">
        <v>903823</v>
      </c>
      <c r="AE232" s="22">
        <v>184499</v>
      </c>
      <c r="AF232" s="22">
        <v>257309</v>
      </c>
      <c r="AG232" s="22">
        <v>189998</v>
      </c>
      <c r="AH232" s="22">
        <v>92133</v>
      </c>
      <c r="AI232" s="22">
        <v>726</v>
      </c>
      <c r="AJ232" s="22">
        <v>0</v>
      </c>
      <c r="AK232" s="22">
        <v>14256</v>
      </c>
      <c r="AL232" s="22">
        <v>31545</v>
      </c>
      <c r="AM232" s="22">
        <v>472</v>
      </c>
      <c r="AN232" s="22">
        <v>14898</v>
      </c>
      <c r="AO232" s="22">
        <v>0</v>
      </c>
      <c r="AP232" s="22">
        <v>206005</v>
      </c>
      <c r="AQ232" s="22">
        <v>0</v>
      </c>
      <c r="AR232" s="22">
        <v>0</v>
      </c>
      <c r="AS232" s="22">
        <v>2931</v>
      </c>
      <c r="AT232" s="22">
        <v>994772</v>
      </c>
      <c r="AU232" s="22">
        <v>-90949</v>
      </c>
    </row>
    <row r="233" spans="1:47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779270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71500</v>
      </c>
      <c r="L233" s="22">
        <v>579787</v>
      </c>
      <c r="M233" s="22">
        <v>21076</v>
      </c>
      <c r="N233" s="22">
        <v>5980</v>
      </c>
      <c r="O233" s="22">
        <v>2136</v>
      </c>
      <c r="P233" s="22">
        <v>101917</v>
      </c>
      <c r="Q233" s="22">
        <v>18209</v>
      </c>
      <c r="R233" s="22">
        <v>0</v>
      </c>
      <c r="S233" s="22">
        <v>0</v>
      </c>
      <c r="T233" s="22">
        <v>1618</v>
      </c>
      <c r="U233" s="22">
        <v>0</v>
      </c>
      <c r="V233" s="22">
        <v>0</v>
      </c>
      <c r="W233" s="22">
        <v>0</v>
      </c>
      <c r="X233" s="22">
        <v>0</v>
      </c>
      <c r="Y233" s="22">
        <v>271975</v>
      </c>
      <c r="Z233" s="22">
        <v>359631</v>
      </c>
      <c r="AA233" s="22">
        <v>6500</v>
      </c>
      <c r="AB233" s="22">
        <v>0</v>
      </c>
      <c r="AC233" s="22">
        <v>1682</v>
      </c>
      <c r="AD233" s="22">
        <v>2221281</v>
      </c>
      <c r="AE233" s="22">
        <v>598394</v>
      </c>
      <c r="AF233" s="22">
        <v>266126</v>
      </c>
      <c r="AG233" s="22">
        <v>0</v>
      </c>
      <c r="AH233" s="22">
        <v>534434</v>
      </c>
      <c r="AI233" s="22">
        <v>0</v>
      </c>
      <c r="AJ233" s="22">
        <v>0</v>
      </c>
      <c r="AK233" s="22">
        <v>85961</v>
      </c>
      <c r="AL233" s="22">
        <v>68308</v>
      </c>
      <c r="AM233" s="22">
        <v>2331</v>
      </c>
      <c r="AN233" s="22">
        <v>0</v>
      </c>
      <c r="AO233" s="22">
        <v>0</v>
      </c>
      <c r="AP233" s="22">
        <v>604088</v>
      </c>
      <c r="AQ233" s="22">
        <v>0</v>
      </c>
      <c r="AR233" s="22">
        <v>0</v>
      </c>
      <c r="AS233" s="22">
        <v>0</v>
      </c>
      <c r="AT233" s="22">
        <v>2159642</v>
      </c>
      <c r="AU233" s="22">
        <v>61639</v>
      </c>
    </row>
    <row r="234" spans="1:47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173222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175688</v>
      </c>
      <c r="M234" s="22">
        <v>10238</v>
      </c>
      <c r="N234" s="22">
        <v>0</v>
      </c>
      <c r="O234" s="22">
        <v>0</v>
      </c>
      <c r="P234" s="22">
        <v>0</v>
      </c>
      <c r="Q234" s="22">
        <v>800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37733</v>
      </c>
      <c r="Y234" s="22">
        <v>113012</v>
      </c>
      <c r="Z234" s="22">
        <v>0</v>
      </c>
      <c r="AA234" s="22">
        <v>0</v>
      </c>
      <c r="AB234" s="22">
        <v>0</v>
      </c>
      <c r="AC234" s="22">
        <v>37436</v>
      </c>
      <c r="AD234" s="22">
        <v>548129</v>
      </c>
      <c r="AE234" s="22">
        <v>111214</v>
      </c>
      <c r="AF234" s="22">
        <v>115408</v>
      </c>
      <c r="AG234" s="22">
        <v>0</v>
      </c>
      <c r="AH234" s="22">
        <v>180899</v>
      </c>
      <c r="AI234" s="22">
        <v>900</v>
      </c>
      <c r="AJ234" s="22">
        <v>0</v>
      </c>
      <c r="AK234" s="22">
        <v>41860</v>
      </c>
      <c r="AL234" s="22">
        <v>54810</v>
      </c>
      <c r="AM234" s="22">
        <v>2138</v>
      </c>
      <c r="AN234" s="22">
        <v>0</v>
      </c>
      <c r="AO234" s="22">
        <v>0</v>
      </c>
      <c r="AP234" s="22">
        <v>154880</v>
      </c>
      <c r="AQ234" s="22">
        <v>1300</v>
      </c>
      <c r="AR234" s="22">
        <v>0</v>
      </c>
      <c r="AS234" s="22">
        <v>0</v>
      </c>
      <c r="AT234" s="22">
        <v>663409</v>
      </c>
      <c r="AU234" s="22">
        <v>-115280</v>
      </c>
    </row>
    <row r="235" spans="1:47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85272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35941</v>
      </c>
      <c r="L235" s="22">
        <v>351700</v>
      </c>
      <c r="M235" s="22">
        <v>4395</v>
      </c>
      <c r="N235" s="22">
        <v>540</v>
      </c>
      <c r="O235" s="22">
        <v>293</v>
      </c>
      <c r="P235" s="22">
        <v>7594</v>
      </c>
      <c r="Q235" s="22">
        <v>16566</v>
      </c>
      <c r="R235" s="22">
        <v>1461</v>
      </c>
      <c r="S235" s="22">
        <v>0</v>
      </c>
      <c r="T235" s="22">
        <v>0</v>
      </c>
      <c r="U235" s="22">
        <v>0</v>
      </c>
      <c r="V235" s="22">
        <v>0</v>
      </c>
      <c r="W235" s="22">
        <v>49617</v>
      </c>
      <c r="X235" s="22">
        <v>0</v>
      </c>
      <c r="Y235" s="22">
        <v>159573</v>
      </c>
      <c r="Z235" s="22">
        <v>11316</v>
      </c>
      <c r="AA235" s="22">
        <v>0</v>
      </c>
      <c r="AB235" s="22">
        <v>0</v>
      </c>
      <c r="AC235" s="22">
        <v>45725</v>
      </c>
      <c r="AD235" s="22">
        <v>769993</v>
      </c>
      <c r="AE235" s="22">
        <v>113040</v>
      </c>
      <c r="AF235" s="22">
        <v>109454</v>
      </c>
      <c r="AG235" s="22">
        <v>7234</v>
      </c>
      <c r="AH235" s="22">
        <v>68060</v>
      </c>
      <c r="AI235" s="22">
        <v>29877</v>
      </c>
      <c r="AJ235" s="22">
        <v>0</v>
      </c>
      <c r="AK235" s="22">
        <v>3266</v>
      </c>
      <c r="AL235" s="22">
        <v>625</v>
      </c>
      <c r="AM235" s="22">
        <v>523</v>
      </c>
      <c r="AN235" s="22">
        <v>0</v>
      </c>
      <c r="AO235" s="22">
        <v>0</v>
      </c>
      <c r="AP235" s="22">
        <v>150008</v>
      </c>
      <c r="AQ235" s="22">
        <v>0</v>
      </c>
      <c r="AR235" s="22">
        <v>0</v>
      </c>
      <c r="AS235" s="22">
        <v>31359</v>
      </c>
      <c r="AT235" s="22">
        <v>513446</v>
      </c>
      <c r="AU235" s="22">
        <v>256547</v>
      </c>
    </row>
    <row r="236" spans="1:47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350808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270851</v>
      </c>
      <c r="M236" s="22">
        <v>10538</v>
      </c>
      <c r="N236" s="22">
        <v>245</v>
      </c>
      <c r="O236" s="22">
        <v>615</v>
      </c>
      <c r="P236" s="22">
        <v>70673</v>
      </c>
      <c r="Q236" s="22">
        <v>4475</v>
      </c>
      <c r="R236" s="22">
        <v>8214</v>
      </c>
      <c r="S236" s="22">
        <v>0</v>
      </c>
      <c r="T236" s="22">
        <v>0</v>
      </c>
      <c r="U236" s="22">
        <v>0</v>
      </c>
      <c r="V236" s="22">
        <v>0</v>
      </c>
      <c r="W236" s="22">
        <v>49395</v>
      </c>
      <c r="X236" s="22">
        <v>0</v>
      </c>
      <c r="Y236" s="22">
        <v>439031</v>
      </c>
      <c r="Z236" s="22">
        <v>254204</v>
      </c>
      <c r="AA236" s="22">
        <v>0</v>
      </c>
      <c r="AB236" s="22">
        <v>0</v>
      </c>
      <c r="AC236" s="22">
        <v>121382</v>
      </c>
      <c r="AD236" s="22">
        <v>1580431</v>
      </c>
      <c r="AE236" s="22">
        <v>351219</v>
      </c>
      <c r="AF236" s="22">
        <v>356708</v>
      </c>
      <c r="AG236" s="22">
        <v>0</v>
      </c>
      <c r="AH236" s="22">
        <v>145258</v>
      </c>
      <c r="AI236" s="22">
        <v>242</v>
      </c>
      <c r="AJ236" s="22">
        <v>0</v>
      </c>
      <c r="AK236" s="22">
        <v>147810</v>
      </c>
      <c r="AL236" s="22">
        <v>0</v>
      </c>
      <c r="AM236" s="22">
        <v>2415</v>
      </c>
      <c r="AN236" s="22">
        <v>0</v>
      </c>
      <c r="AO236" s="22">
        <v>130</v>
      </c>
      <c r="AP236" s="22">
        <v>192660</v>
      </c>
      <c r="AQ236" s="22">
        <v>0</v>
      </c>
      <c r="AR236" s="22">
        <v>0</v>
      </c>
      <c r="AS236" s="22">
        <v>127156</v>
      </c>
      <c r="AT236" s="22">
        <v>1323598</v>
      </c>
      <c r="AU236" s="22">
        <v>256833</v>
      </c>
    </row>
    <row r="237" spans="1:47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216340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118942</v>
      </c>
      <c r="M237" s="22">
        <v>12049</v>
      </c>
      <c r="N237" s="22">
        <v>1269</v>
      </c>
      <c r="O237" s="22">
        <v>1834</v>
      </c>
      <c r="P237" s="22">
        <v>17714</v>
      </c>
      <c r="Q237" s="22">
        <v>1250</v>
      </c>
      <c r="R237" s="22">
        <v>7823</v>
      </c>
      <c r="S237" s="22">
        <v>0</v>
      </c>
      <c r="T237" s="22">
        <v>0</v>
      </c>
      <c r="U237" s="22">
        <v>0</v>
      </c>
      <c r="V237" s="22">
        <v>0</v>
      </c>
      <c r="W237" s="22">
        <v>23379</v>
      </c>
      <c r="X237" s="22">
        <v>0</v>
      </c>
      <c r="Y237" s="22">
        <v>50930</v>
      </c>
      <c r="Z237" s="22">
        <v>138357</v>
      </c>
      <c r="AA237" s="22">
        <v>0</v>
      </c>
      <c r="AB237" s="22">
        <v>0</v>
      </c>
      <c r="AC237" s="22">
        <v>8501</v>
      </c>
      <c r="AD237" s="22">
        <v>598388</v>
      </c>
      <c r="AE237" s="22">
        <v>244075</v>
      </c>
      <c r="AF237" s="22">
        <v>136607</v>
      </c>
      <c r="AG237" s="22">
        <v>0</v>
      </c>
      <c r="AH237" s="22">
        <v>144038</v>
      </c>
      <c r="AI237" s="22">
        <v>0</v>
      </c>
      <c r="AJ237" s="22">
        <v>14436</v>
      </c>
      <c r="AK237" s="22">
        <v>0</v>
      </c>
      <c r="AL237" s="22">
        <v>26300</v>
      </c>
      <c r="AM237" s="22">
        <v>15</v>
      </c>
      <c r="AN237" s="22">
        <v>0</v>
      </c>
      <c r="AO237" s="22">
        <v>0</v>
      </c>
      <c r="AP237" s="22">
        <v>104805</v>
      </c>
      <c r="AQ237" s="22">
        <v>0</v>
      </c>
      <c r="AR237" s="22">
        <v>0</v>
      </c>
      <c r="AS237" s="22">
        <v>85</v>
      </c>
      <c r="AT237" s="22">
        <v>670361</v>
      </c>
      <c r="AU237" s="22">
        <v>-71973</v>
      </c>
    </row>
    <row r="238" spans="1:47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155874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91839</v>
      </c>
      <c r="M238" s="22">
        <v>8437</v>
      </c>
      <c r="N238" s="22">
        <v>175</v>
      </c>
      <c r="O238" s="22">
        <v>0</v>
      </c>
      <c r="P238" s="22">
        <v>3189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5947</v>
      </c>
      <c r="X238" s="22">
        <v>0</v>
      </c>
      <c r="Y238" s="22">
        <v>56989</v>
      </c>
      <c r="Z238" s="22">
        <v>106779</v>
      </c>
      <c r="AA238" s="22">
        <v>0</v>
      </c>
      <c r="AB238" s="22">
        <v>0</v>
      </c>
      <c r="AC238" s="22">
        <v>85723</v>
      </c>
      <c r="AD238" s="22">
        <v>514952</v>
      </c>
      <c r="AE238" s="22">
        <v>223850</v>
      </c>
      <c r="AF238" s="22">
        <v>85768</v>
      </c>
      <c r="AG238" s="22">
        <v>0</v>
      </c>
      <c r="AH238" s="22">
        <v>134978</v>
      </c>
      <c r="AI238" s="22">
        <v>0</v>
      </c>
      <c r="AJ238" s="22">
        <v>0</v>
      </c>
      <c r="AK238" s="22">
        <v>10500</v>
      </c>
      <c r="AL238" s="22">
        <v>0</v>
      </c>
      <c r="AM238" s="22">
        <v>1632</v>
      </c>
      <c r="AN238" s="22">
        <v>0</v>
      </c>
      <c r="AO238" s="22">
        <v>0</v>
      </c>
      <c r="AP238" s="22">
        <v>120137</v>
      </c>
      <c r="AQ238" s="22">
        <v>0</v>
      </c>
      <c r="AR238" s="22">
        <v>0</v>
      </c>
      <c r="AS238" s="22">
        <v>0</v>
      </c>
      <c r="AT238" s="22">
        <v>576865</v>
      </c>
      <c r="AU238" s="22">
        <v>-61913</v>
      </c>
    </row>
    <row r="239" spans="1:47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489327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601835</v>
      </c>
      <c r="M239" s="22">
        <v>6719</v>
      </c>
      <c r="N239" s="22">
        <v>4082</v>
      </c>
      <c r="O239" s="22">
        <v>758</v>
      </c>
      <c r="P239" s="22">
        <v>75072</v>
      </c>
      <c r="Q239" s="22">
        <v>16392</v>
      </c>
      <c r="R239" s="22">
        <v>27010</v>
      </c>
      <c r="S239" s="22">
        <v>0</v>
      </c>
      <c r="T239" s="22">
        <v>-92149</v>
      </c>
      <c r="U239" s="22">
        <v>0</v>
      </c>
      <c r="V239" s="22">
        <v>0</v>
      </c>
      <c r="W239" s="22">
        <v>53944</v>
      </c>
      <c r="X239" s="22">
        <v>64089</v>
      </c>
      <c r="Y239" s="22">
        <v>5138211</v>
      </c>
      <c r="Z239" s="22">
        <v>114346</v>
      </c>
      <c r="AA239" s="22">
        <v>0</v>
      </c>
      <c r="AB239" s="22">
        <v>0</v>
      </c>
      <c r="AC239" s="22">
        <v>59706</v>
      </c>
      <c r="AD239" s="22">
        <v>6559342</v>
      </c>
      <c r="AE239" s="22">
        <v>501608</v>
      </c>
      <c r="AF239" s="22">
        <v>340721</v>
      </c>
      <c r="AG239" s="22">
        <v>0</v>
      </c>
      <c r="AH239" s="22">
        <v>341747</v>
      </c>
      <c r="AI239" s="22">
        <v>0</v>
      </c>
      <c r="AJ239" s="22">
        <v>0</v>
      </c>
      <c r="AK239" s="22">
        <v>0</v>
      </c>
      <c r="AL239" s="22">
        <v>106439</v>
      </c>
      <c r="AM239" s="22">
        <v>0</v>
      </c>
      <c r="AN239" s="22">
        <v>0</v>
      </c>
      <c r="AO239" s="22">
        <v>8688</v>
      </c>
      <c r="AP239" s="22">
        <v>261319</v>
      </c>
      <c r="AQ239" s="22">
        <v>0</v>
      </c>
      <c r="AR239" s="22">
        <v>0</v>
      </c>
      <c r="AS239" s="22">
        <v>0</v>
      </c>
      <c r="AT239" s="22">
        <v>1560522</v>
      </c>
      <c r="AU239" s="22">
        <v>4998820</v>
      </c>
    </row>
    <row r="240" spans="1:47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800090</v>
      </c>
      <c r="F240" s="22">
        <v>0</v>
      </c>
      <c r="G240" s="22">
        <v>0</v>
      </c>
      <c r="H240" s="22">
        <v>95970</v>
      </c>
      <c r="I240" s="22">
        <v>0</v>
      </c>
      <c r="J240" s="22">
        <v>0</v>
      </c>
      <c r="K240" s="22">
        <v>0</v>
      </c>
      <c r="L240" s="22">
        <v>1305158</v>
      </c>
      <c r="M240" s="22">
        <v>18401</v>
      </c>
      <c r="N240" s="22">
        <v>10386</v>
      </c>
      <c r="O240" s="22">
        <v>994</v>
      </c>
      <c r="P240" s="22">
        <v>78503</v>
      </c>
      <c r="Q240" s="22">
        <v>27200</v>
      </c>
      <c r="R240" s="22">
        <v>76805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1075533</v>
      </c>
      <c r="Z240" s="22">
        <v>24853</v>
      </c>
      <c r="AA240" s="22">
        <v>0</v>
      </c>
      <c r="AB240" s="22">
        <v>0</v>
      </c>
      <c r="AC240" s="22">
        <v>63043</v>
      </c>
      <c r="AD240" s="22">
        <v>3576936</v>
      </c>
      <c r="AE240" s="22">
        <v>713449</v>
      </c>
      <c r="AF240" s="22">
        <v>539308</v>
      </c>
      <c r="AG240" s="22">
        <v>0</v>
      </c>
      <c r="AH240" s="22">
        <v>684988</v>
      </c>
      <c r="AI240" s="22">
        <v>122</v>
      </c>
      <c r="AJ240" s="22">
        <v>0</v>
      </c>
      <c r="AK240" s="22">
        <v>330823</v>
      </c>
      <c r="AL240" s="22">
        <v>0</v>
      </c>
      <c r="AM240" s="22">
        <v>2166</v>
      </c>
      <c r="AN240" s="22">
        <v>0</v>
      </c>
      <c r="AO240" s="22">
        <v>62152</v>
      </c>
      <c r="AP240" s="22">
        <v>538828</v>
      </c>
      <c r="AQ240" s="22">
        <v>37825</v>
      </c>
      <c r="AR240" s="22">
        <v>0</v>
      </c>
      <c r="AS240" s="22">
        <v>14812</v>
      </c>
      <c r="AT240" s="22">
        <v>2924473</v>
      </c>
      <c r="AU240" s="22">
        <v>652463</v>
      </c>
    </row>
    <row r="241" spans="1:47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164280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27948</v>
      </c>
      <c r="L241" s="22">
        <v>409350</v>
      </c>
      <c r="M241" s="22">
        <v>8172</v>
      </c>
      <c r="N241" s="22">
        <v>1217</v>
      </c>
      <c r="O241" s="22">
        <v>347</v>
      </c>
      <c r="P241" s="22">
        <v>10400</v>
      </c>
      <c r="Q241" s="22">
        <v>17817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800</v>
      </c>
      <c r="X241" s="22">
        <v>0</v>
      </c>
      <c r="Y241" s="22">
        <v>51914</v>
      </c>
      <c r="Z241" s="22">
        <v>9303</v>
      </c>
      <c r="AA241" s="22">
        <v>0</v>
      </c>
      <c r="AB241" s="22">
        <v>0</v>
      </c>
      <c r="AC241" s="22">
        <v>15162</v>
      </c>
      <c r="AD241" s="22">
        <v>716710</v>
      </c>
      <c r="AE241" s="22">
        <v>130718</v>
      </c>
      <c r="AF241" s="22">
        <v>120731</v>
      </c>
      <c r="AG241" s="22">
        <v>24302</v>
      </c>
      <c r="AH241" s="22">
        <v>107243</v>
      </c>
      <c r="AI241" s="22">
        <v>29877</v>
      </c>
      <c r="AJ241" s="22">
        <v>0</v>
      </c>
      <c r="AK241" s="22">
        <v>7532</v>
      </c>
      <c r="AL241" s="22">
        <v>0</v>
      </c>
      <c r="AM241" s="22">
        <v>643</v>
      </c>
      <c r="AN241" s="22">
        <v>0</v>
      </c>
      <c r="AO241" s="22">
        <v>0</v>
      </c>
      <c r="AP241" s="22">
        <v>186848</v>
      </c>
      <c r="AQ241" s="22">
        <v>0</v>
      </c>
      <c r="AR241" s="22">
        <v>0</v>
      </c>
      <c r="AS241" s="22">
        <v>31359</v>
      </c>
      <c r="AT241" s="22">
        <v>639253</v>
      </c>
      <c r="AU241" s="22">
        <v>77457</v>
      </c>
    </row>
    <row r="242" spans="1:47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266152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254374</v>
      </c>
      <c r="M242" s="22">
        <v>11530</v>
      </c>
      <c r="N242" s="22">
        <v>20</v>
      </c>
      <c r="O242" s="22">
        <v>0</v>
      </c>
      <c r="P242" s="22">
        <v>34136</v>
      </c>
      <c r="Q242" s="22">
        <v>4611</v>
      </c>
      <c r="R242" s="22">
        <v>3730</v>
      </c>
      <c r="S242" s="22">
        <v>0</v>
      </c>
      <c r="T242" s="22">
        <v>1300</v>
      </c>
      <c r="U242" s="22">
        <v>0</v>
      </c>
      <c r="V242" s="22">
        <v>0</v>
      </c>
      <c r="W242" s="22">
        <v>3136</v>
      </c>
      <c r="X242" s="22">
        <v>0</v>
      </c>
      <c r="Y242" s="22">
        <v>137357</v>
      </c>
      <c r="Z242" s="22">
        <v>0</v>
      </c>
      <c r="AA242" s="22">
        <v>18776</v>
      </c>
      <c r="AB242" s="22">
        <v>0</v>
      </c>
      <c r="AC242" s="22">
        <v>13986</v>
      </c>
      <c r="AD242" s="22">
        <v>749108</v>
      </c>
      <c r="AE242" s="22">
        <v>167878</v>
      </c>
      <c r="AF242" s="22">
        <v>146729</v>
      </c>
      <c r="AG242" s="22">
        <v>188602</v>
      </c>
      <c r="AH242" s="22">
        <v>87112</v>
      </c>
      <c r="AI242" s="22">
        <v>-890</v>
      </c>
      <c r="AJ242" s="22">
        <v>0</v>
      </c>
      <c r="AK242" s="22">
        <v>12942</v>
      </c>
      <c r="AL242" s="22">
        <v>6089</v>
      </c>
      <c r="AM242" s="22">
        <v>20</v>
      </c>
      <c r="AN242" s="22">
        <v>0</v>
      </c>
      <c r="AO242" s="22">
        <v>18983</v>
      </c>
      <c r="AP242" s="22">
        <v>214985</v>
      </c>
      <c r="AQ242" s="22">
        <v>0</v>
      </c>
      <c r="AR242" s="22">
        <v>0</v>
      </c>
      <c r="AS242" s="22">
        <v>890</v>
      </c>
      <c r="AT242" s="22">
        <v>843340</v>
      </c>
      <c r="AU242" s="22">
        <v>-94232</v>
      </c>
    </row>
    <row r="243" spans="1:47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413273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181935</v>
      </c>
      <c r="M243" s="22">
        <v>24657</v>
      </c>
      <c r="N243" s="22">
        <v>3862</v>
      </c>
      <c r="O243" s="22">
        <v>0</v>
      </c>
      <c r="P243" s="22">
        <v>17168</v>
      </c>
      <c r="Q243" s="22">
        <v>25271</v>
      </c>
      <c r="R243" s="22">
        <v>8670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168461</v>
      </c>
      <c r="Z243" s="22">
        <v>237806</v>
      </c>
      <c r="AA243" s="22">
        <v>0</v>
      </c>
      <c r="AB243" s="22">
        <v>0</v>
      </c>
      <c r="AC243" s="22">
        <v>4149</v>
      </c>
      <c r="AD243" s="22">
        <v>1085252</v>
      </c>
      <c r="AE243" s="22">
        <v>311216</v>
      </c>
      <c r="AF243" s="22">
        <v>255224</v>
      </c>
      <c r="AG243" s="22">
        <v>0</v>
      </c>
      <c r="AH243" s="22">
        <v>133640</v>
      </c>
      <c r="AI243" s="22">
        <v>0</v>
      </c>
      <c r="AJ243" s="22">
        <v>0</v>
      </c>
      <c r="AK243" s="22">
        <v>1479</v>
      </c>
      <c r="AL243" s="22">
        <v>40248</v>
      </c>
      <c r="AM243" s="22">
        <v>735</v>
      </c>
      <c r="AN243" s="22">
        <v>0</v>
      </c>
      <c r="AO243" s="22">
        <v>0</v>
      </c>
      <c r="AP243" s="22">
        <v>269403</v>
      </c>
      <c r="AQ243" s="22">
        <v>3424</v>
      </c>
      <c r="AR243" s="22">
        <v>0</v>
      </c>
      <c r="AS243" s="22">
        <v>1425</v>
      </c>
      <c r="AT243" s="22">
        <v>1016794</v>
      </c>
      <c r="AU243" s="22">
        <v>68458</v>
      </c>
    </row>
    <row r="244" spans="1:47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221342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214925</v>
      </c>
      <c r="M244" s="22">
        <v>3739</v>
      </c>
      <c r="N244" s="22">
        <v>0</v>
      </c>
      <c r="O244" s="22">
        <v>0</v>
      </c>
      <c r="P244" s="22">
        <v>20653</v>
      </c>
      <c r="Q244" s="22">
        <v>11553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40277</v>
      </c>
      <c r="Y244" s="22">
        <v>508019</v>
      </c>
      <c r="Z244" s="22">
        <v>5960</v>
      </c>
      <c r="AA244" s="22">
        <v>0</v>
      </c>
      <c r="AB244" s="22">
        <v>0</v>
      </c>
      <c r="AC244" s="22">
        <v>44016</v>
      </c>
      <c r="AD244" s="22">
        <v>1070484</v>
      </c>
      <c r="AE244" s="22">
        <v>238335</v>
      </c>
      <c r="AF244" s="22">
        <v>185994</v>
      </c>
      <c r="AG244" s="22">
        <v>0</v>
      </c>
      <c r="AH244" s="22">
        <v>90321</v>
      </c>
      <c r="AI244" s="22">
        <v>0</v>
      </c>
      <c r="AJ244" s="22">
        <v>0</v>
      </c>
      <c r="AK244" s="22">
        <v>26603</v>
      </c>
      <c r="AL244" s="22">
        <v>0</v>
      </c>
      <c r="AM244" s="22">
        <v>2924</v>
      </c>
      <c r="AN244" s="22">
        <v>0</v>
      </c>
      <c r="AO244" s="22">
        <v>0</v>
      </c>
      <c r="AP244" s="22">
        <v>217025</v>
      </c>
      <c r="AQ244" s="22">
        <v>0</v>
      </c>
      <c r="AR244" s="22">
        <v>0</v>
      </c>
      <c r="AS244" s="22">
        <v>0</v>
      </c>
      <c r="AT244" s="22">
        <v>761202</v>
      </c>
      <c r="AU244" s="22">
        <v>309282</v>
      </c>
    </row>
    <row r="245" spans="1:47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67257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65373</v>
      </c>
      <c r="M245" s="22">
        <v>2915</v>
      </c>
      <c r="N245" s="22">
        <v>0</v>
      </c>
      <c r="O245" s="22">
        <v>0</v>
      </c>
      <c r="P245" s="22">
        <v>4917</v>
      </c>
      <c r="Q245" s="22">
        <v>37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26291</v>
      </c>
      <c r="Z245" s="22">
        <v>0</v>
      </c>
      <c r="AA245" s="22">
        <v>0</v>
      </c>
      <c r="AB245" s="22">
        <v>0</v>
      </c>
      <c r="AC245" s="22">
        <v>0</v>
      </c>
      <c r="AD245" s="22">
        <v>166790</v>
      </c>
      <c r="AE245" s="22">
        <v>44467</v>
      </c>
      <c r="AF245" s="22">
        <v>45306</v>
      </c>
      <c r="AG245" s="22">
        <v>0</v>
      </c>
      <c r="AH245" s="22">
        <v>28353</v>
      </c>
      <c r="AI245" s="22">
        <v>80</v>
      </c>
      <c r="AJ245" s="22">
        <v>0</v>
      </c>
      <c r="AK245" s="22">
        <v>1100</v>
      </c>
      <c r="AL245" s="22">
        <v>0</v>
      </c>
      <c r="AM245" s="22">
        <v>0</v>
      </c>
      <c r="AN245" s="22">
        <v>0</v>
      </c>
      <c r="AO245" s="22">
        <v>0</v>
      </c>
      <c r="AP245" s="22">
        <v>47365</v>
      </c>
      <c r="AQ245" s="22">
        <v>0</v>
      </c>
      <c r="AR245" s="22">
        <v>0</v>
      </c>
      <c r="AS245" s="22">
        <v>0</v>
      </c>
      <c r="AT245" s="22">
        <v>166671</v>
      </c>
      <c r="AU245" s="22">
        <v>119</v>
      </c>
    </row>
    <row r="246" spans="1:47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87725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194335</v>
      </c>
      <c r="M246" s="22">
        <v>4191</v>
      </c>
      <c r="N246" s="22">
        <v>0</v>
      </c>
      <c r="O246" s="22">
        <v>0</v>
      </c>
      <c r="P246" s="22">
        <v>1238</v>
      </c>
      <c r="Q246" s="22">
        <v>1141</v>
      </c>
      <c r="R246" s="22">
        <v>11403</v>
      </c>
      <c r="S246" s="22">
        <v>0</v>
      </c>
      <c r="T246" s="22">
        <v>0</v>
      </c>
      <c r="U246" s="22">
        <v>22321</v>
      </c>
      <c r="V246" s="22">
        <v>0</v>
      </c>
      <c r="W246" s="22">
        <v>0</v>
      </c>
      <c r="X246" s="22">
        <v>0</v>
      </c>
      <c r="Y246" s="22">
        <v>80266</v>
      </c>
      <c r="Z246" s="22">
        <v>40870</v>
      </c>
      <c r="AA246" s="22">
        <v>0</v>
      </c>
      <c r="AB246" s="22">
        <v>0</v>
      </c>
      <c r="AC246" s="22">
        <v>0</v>
      </c>
      <c r="AD246" s="22">
        <v>443490</v>
      </c>
      <c r="AE246" s="22">
        <v>76583</v>
      </c>
      <c r="AF246" s="22">
        <v>92534</v>
      </c>
      <c r="AG246" s="22">
        <v>0</v>
      </c>
      <c r="AH246" s="22">
        <v>125016</v>
      </c>
      <c r="AI246" s="22">
        <v>1149</v>
      </c>
      <c r="AJ246" s="22">
        <v>0</v>
      </c>
      <c r="AK246" s="22">
        <v>8760</v>
      </c>
      <c r="AL246" s="22">
        <v>0</v>
      </c>
      <c r="AM246" s="22">
        <v>585</v>
      </c>
      <c r="AN246" s="22">
        <v>0</v>
      </c>
      <c r="AO246" s="22">
        <v>0</v>
      </c>
      <c r="AP246" s="22">
        <v>123031</v>
      </c>
      <c r="AQ246" s="22">
        <v>0</v>
      </c>
      <c r="AR246" s="22">
        <v>0</v>
      </c>
      <c r="AS246" s="22">
        <v>0</v>
      </c>
      <c r="AT246" s="22">
        <v>427658</v>
      </c>
      <c r="AU246" s="22">
        <v>15832</v>
      </c>
    </row>
    <row r="247" spans="1:47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339545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289210</v>
      </c>
      <c r="M247" s="22">
        <v>12653</v>
      </c>
      <c r="N247" s="22">
        <v>2770</v>
      </c>
      <c r="O247" s="22">
        <v>546</v>
      </c>
      <c r="P247" s="22">
        <v>20752</v>
      </c>
      <c r="Q247" s="22">
        <v>13762</v>
      </c>
      <c r="R247" s="22">
        <v>0</v>
      </c>
      <c r="S247" s="22">
        <v>0</v>
      </c>
      <c r="T247" s="22">
        <v>5840</v>
      </c>
      <c r="U247" s="22">
        <v>0</v>
      </c>
      <c r="V247" s="22">
        <v>0</v>
      </c>
      <c r="W247" s="22">
        <v>50000</v>
      </c>
      <c r="X247" s="22">
        <v>0</v>
      </c>
      <c r="Y247" s="22">
        <v>235868</v>
      </c>
      <c r="Z247" s="22">
        <v>14306</v>
      </c>
      <c r="AA247" s="22">
        <v>0</v>
      </c>
      <c r="AB247" s="22">
        <v>0</v>
      </c>
      <c r="AC247" s="22">
        <v>18641</v>
      </c>
      <c r="AD247" s="22">
        <v>1003893</v>
      </c>
      <c r="AE247" s="22">
        <v>283017</v>
      </c>
      <c r="AF247" s="22">
        <v>202342</v>
      </c>
      <c r="AG247" s="22">
        <v>0</v>
      </c>
      <c r="AH247" s="22">
        <v>163593</v>
      </c>
      <c r="AI247" s="22">
        <v>0</v>
      </c>
      <c r="AJ247" s="22">
        <v>0</v>
      </c>
      <c r="AK247" s="22">
        <v>48605</v>
      </c>
      <c r="AL247" s="22">
        <v>0</v>
      </c>
      <c r="AM247" s="22">
        <v>2879</v>
      </c>
      <c r="AN247" s="22">
        <v>0</v>
      </c>
      <c r="AO247" s="22">
        <v>15360</v>
      </c>
      <c r="AP247" s="22">
        <v>222432</v>
      </c>
      <c r="AQ247" s="22">
        <v>0</v>
      </c>
      <c r="AR247" s="22">
        <v>0</v>
      </c>
      <c r="AS247" s="22">
        <v>0</v>
      </c>
      <c r="AT247" s="22">
        <v>938228</v>
      </c>
      <c r="AU247" s="22">
        <v>65665</v>
      </c>
    </row>
    <row r="248" spans="1:47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176653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111788</v>
      </c>
      <c r="M248" s="22">
        <v>11408</v>
      </c>
      <c r="N248" s="22">
        <v>1710</v>
      </c>
      <c r="O248" s="22">
        <v>75</v>
      </c>
      <c r="P248" s="22">
        <v>11928</v>
      </c>
      <c r="Q248" s="22">
        <v>8619</v>
      </c>
      <c r="R248" s="22">
        <v>2529</v>
      </c>
      <c r="S248" s="22">
        <v>0</v>
      </c>
      <c r="T248" s="22">
        <v>0</v>
      </c>
      <c r="U248" s="22">
        <v>0</v>
      </c>
      <c r="V248" s="22">
        <v>0</v>
      </c>
      <c r="W248" s="22">
        <v>51454</v>
      </c>
      <c r="X248" s="22">
        <v>0</v>
      </c>
      <c r="Y248" s="22">
        <v>284506</v>
      </c>
      <c r="Z248" s="22">
        <v>17079</v>
      </c>
      <c r="AA248" s="22">
        <v>0</v>
      </c>
      <c r="AB248" s="22">
        <v>0</v>
      </c>
      <c r="AC248" s="22">
        <v>13829</v>
      </c>
      <c r="AD248" s="22">
        <v>691578</v>
      </c>
      <c r="AE248" s="22">
        <v>133051</v>
      </c>
      <c r="AF248" s="22">
        <v>148257</v>
      </c>
      <c r="AG248" s="22">
        <v>24332</v>
      </c>
      <c r="AH248" s="22">
        <v>74043</v>
      </c>
      <c r="AI248" s="22">
        <v>0</v>
      </c>
      <c r="AJ248" s="22">
        <v>0</v>
      </c>
      <c r="AK248" s="22">
        <v>6928</v>
      </c>
      <c r="AL248" s="22">
        <v>0</v>
      </c>
      <c r="AM248" s="22">
        <v>150</v>
      </c>
      <c r="AN248" s="22">
        <v>0</v>
      </c>
      <c r="AO248" s="22">
        <v>0</v>
      </c>
      <c r="AP248" s="22">
        <v>84738</v>
      </c>
      <c r="AQ248" s="22">
        <v>2583</v>
      </c>
      <c r="AR248" s="22">
        <v>0</v>
      </c>
      <c r="AS248" s="22">
        <v>682</v>
      </c>
      <c r="AT248" s="22">
        <v>474764</v>
      </c>
      <c r="AU248" s="22">
        <v>216814</v>
      </c>
    </row>
    <row r="249" spans="1:47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126748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127616</v>
      </c>
      <c r="M249" s="22">
        <v>11768</v>
      </c>
      <c r="N249" s="22">
        <v>0</v>
      </c>
      <c r="O249" s="22">
        <v>0</v>
      </c>
      <c r="P249" s="22">
        <v>7086</v>
      </c>
      <c r="Q249" s="22">
        <v>10044</v>
      </c>
      <c r="R249" s="22">
        <v>0</v>
      </c>
      <c r="S249" s="22">
        <v>0</v>
      </c>
      <c r="T249" s="22">
        <v>0</v>
      </c>
      <c r="U249" s="22">
        <v>0</v>
      </c>
      <c r="V249" s="22">
        <v>72570</v>
      </c>
      <c r="W249" s="22">
        <v>0</v>
      </c>
      <c r="X249" s="22">
        <v>30008</v>
      </c>
      <c r="Y249" s="22">
        <v>66720</v>
      </c>
      <c r="Z249" s="22">
        <v>0</v>
      </c>
      <c r="AA249" s="22">
        <v>0</v>
      </c>
      <c r="AB249" s="22">
        <v>0</v>
      </c>
      <c r="AC249" s="22">
        <v>4506</v>
      </c>
      <c r="AD249" s="22">
        <v>457066</v>
      </c>
      <c r="AE249" s="22">
        <v>60195</v>
      </c>
      <c r="AF249" s="22">
        <v>169971</v>
      </c>
      <c r="AG249" s="22">
        <v>0</v>
      </c>
      <c r="AH249" s="22">
        <v>24610</v>
      </c>
      <c r="AI249" s="22">
        <v>0</v>
      </c>
      <c r="AJ249" s="22">
        <v>0</v>
      </c>
      <c r="AK249" s="22">
        <v>3289</v>
      </c>
      <c r="AL249" s="22">
        <v>0</v>
      </c>
      <c r="AM249" s="22">
        <v>1170</v>
      </c>
      <c r="AN249" s="22">
        <v>0</v>
      </c>
      <c r="AO249" s="22">
        <v>0</v>
      </c>
      <c r="AP249" s="22">
        <v>95786</v>
      </c>
      <c r="AQ249" s="22">
        <v>0</v>
      </c>
      <c r="AR249" s="22">
        <v>0</v>
      </c>
      <c r="AS249" s="22">
        <v>20347</v>
      </c>
      <c r="AT249" s="22">
        <v>375368</v>
      </c>
      <c r="AU249" s="22">
        <v>81698</v>
      </c>
    </row>
    <row r="250" spans="1:47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524275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317189</v>
      </c>
      <c r="M250" s="22">
        <v>22335</v>
      </c>
      <c r="N250" s="22">
        <v>0</v>
      </c>
      <c r="O250" s="22">
        <v>2790</v>
      </c>
      <c r="P250" s="22">
        <v>0</v>
      </c>
      <c r="Q250" s="22">
        <v>16782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45040</v>
      </c>
      <c r="Y250" s="22">
        <v>87325</v>
      </c>
      <c r="Z250" s="22">
        <v>530830</v>
      </c>
      <c r="AA250" s="22">
        <v>0</v>
      </c>
      <c r="AB250" s="22">
        <v>0</v>
      </c>
      <c r="AC250" s="22">
        <v>0</v>
      </c>
      <c r="AD250" s="22">
        <v>1546566</v>
      </c>
      <c r="AE250" s="22">
        <v>479046</v>
      </c>
      <c r="AF250" s="22">
        <v>372270</v>
      </c>
      <c r="AG250" s="22">
        <v>0</v>
      </c>
      <c r="AH250" s="22">
        <v>179921</v>
      </c>
      <c r="AI250" s="22">
        <v>0</v>
      </c>
      <c r="AJ250" s="22">
        <v>151713</v>
      </c>
      <c r="AK250" s="22">
        <v>0</v>
      </c>
      <c r="AL250" s="22">
        <v>0</v>
      </c>
      <c r="AM250" s="22">
        <v>8711</v>
      </c>
      <c r="AN250" s="22">
        <v>0</v>
      </c>
      <c r="AO250" s="22">
        <v>0</v>
      </c>
      <c r="AP250" s="22">
        <v>323197</v>
      </c>
      <c r="AQ250" s="22">
        <v>0</v>
      </c>
      <c r="AR250" s="22">
        <v>0</v>
      </c>
      <c r="AS250" s="22">
        <v>0</v>
      </c>
      <c r="AT250" s="22">
        <v>1514858</v>
      </c>
      <c r="AU250" s="22">
        <v>31708</v>
      </c>
    </row>
    <row r="251" spans="1:47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325009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107855</v>
      </c>
      <c r="M251" s="22">
        <v>15003</v>
      </c>
      <c r="N251" s="22">
        <v>1920</v>
      </c>
      <c r="O251" s="22">
        <v>3356</v>
      </c>
      <c r="P251" s="22">
        <v>15250</v>
      </c>
      <c r="Q251" s="22">
        <v>206497</v>
      </c>
      <c r="R251" s="22">
        <v>9760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101925</v>
      </c>
      <c r="Z251" s="22">
        <v>23257</v>
      </c>
      <c r="AA251" s="22">
        <v>0</v>
      </c>
      <c r="AB251" s="22">
        <v>0</v>
      </c>
      <c r="AC251" s="22">
        <v>23119</v>
      </c>
      <c r="AD251" s="22">
        <v>832951</v>
      </c>
      <c r="AE251" s="22">
        <v>213994</v>
      </c>
      <c r="AF251" s="22">
        <v>220052</v>
      </c>
      <c r="AG251" s="22">
        <v>9907</v>
      </c>
      <c r="AH251" s="22">
        <v>103790</v>
      </c>
      <c r="AI251" s="22">
        <v>5161</v>
      </c>
      <c r="AJ251" s="22">
        <v>0</v>
      </c>
      <c r="AK251" s="22">
        <v>72317</v>
      </c>
      <c r="AL251" s="22">
        <v>0</v>
      </c>
      <c r="AM251" s="22">
        <v>257</v>
      </c>
      <c r="AN251" s="22">
        <v>0</v>
      </c>
      <c r="AO251" s="22">
        <v>57659</v>
      </c>
      <c r="AP251" s="22">
        <v>136160</v>
      </c>
      <c r="AQ251" s="22">
        <v>0</v>
      </c>
      <c r="AR251" s="22">
        <v>3528</v>
      </c>
      <c r="AS251" s="22">
        <v>1200</v>
      </c>
      <c r="AT251" s="22">
        <v>824025</v>
      </c>
      <c r="AU251" s="22">
        <v>8926</v>
      </c>
    </row>
    <row r="252" spans="1:47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181679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166136</v>
      </c>
      <c r="M252" s="22">
        <v>9170</v>
      </c>
      <c r="N252" s="22">
        <v>725</v>
      </c>
      <c r="O252" s="22">
        <v>408</v>
      </c>
      <c r="P252" s="22">
        <v>18767</v>
      </c>
      <c r="Q252" s="22">
        <v>279</v>
      </c>
      <c r="R252" s="22">
        <v>1500</v>
      </c>
      <c r="S252" s="22">
        <v>0</v>
      </c>
      <c r="T252" s="22">
        <v>0</v>
      </c>
      <c r="U252" s="22">
        <v>0</v>
      </c>
      <c r="V252" s="22">
        <v>0</v>
      </c>
      <c r="W252" s="22">
        <v>16247</v>
      </c>
      <c r="X252" s="22">
        <v>0</v>
      </c>
      <c r="Y252" s="22">
        <v>82727</v>
      </c>
      <c r="Z252" s="22">
        <v>0</v>
      </c>
      <c r="AA252" s="22">
        <v>0</v>
      </c>
      <c r="AB252" s="22">
        <v>0</v>
      </c>
      <c r="AC252" s="22">
        <v>3643</v>
      </c>
      <c r="AD252" s="22">
        <v>481281</v>
      </c>
      <c r="AE252" s="22">
        <v>169122</v>
      </c>
      <c r="AF252" s="22">
        <v>102132</v>
      </c>
      <c r="AG252" s="22">
        <v>4768</v>
      </c>
      <c r="AH252" s="22">
        <v>74633</v>
      </c>
      <c r="AI252" s="22">
        <v>585</v>
      </c>
      <c r="AJ252" s="22">
        <v>6450</v>
      </c>
      <c r="AK252" s="22">
        <v>16355</v>
      </c>
      <c r="AL252" s="22">
        <v>0</v>
      </c>
      <c r="AM252" s="22">
        <v>825</v>
      </c>
      <c r="AN252" s="22">
        <v>600</v>
      </c>
      <c r="AO252" s="22">
        <v>1697</v>
      </c>
      <c r="AP252" s="22">
        <v>149541</v>
      </c>
      <c r="AQ252" s="22">
        <v>0</v>
      </c>
      <c r="AR252" s="22">
        <v>0</v>
      </c>
      <c r="AS252" s="22">
        <v>2249</v>
      </c>
      <c r="AT252" s="22">
        <v>528957</v>
      </c>
      <c r="AU252" s="22">
        <v>-47676</v>
      </c>
    </row>
    <row r="253" spans="1:47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178989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162908</v>
      </c>
      <c r="M253" s="22">
        <v>8639</v>
      </c>
      <c r="N253" s="22">
        <v>575</v>
      </c>
      <c r="O253" s="22">
        <v>0</v>
      </c>
      <c r="P253" s="22">
        <v>38366</v>
      </c>
      <c r="Q253" s="22">
        <v>1171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22297</v>
      </c>
      <c r="Y253" s="22">
        <v>734191</v>
      </c>
      <c r="Z253" s="22">
        <v>0</v>
      </c>
      <c r="AA253" s="22">
        <v>0</v>
      </c>
      <c r="AB253" s="22">
        <v>0</v>
      </c>
      <c r="AC253" s="22">
        <v>12409</v>
      </c>
      <c r="AD253" s="22">
        <v>1159545</v>
      </c>
      <c r="AE253" s="22">
        <v>150961</v>
      </c>
      <c r="AF253" s="22">
        <v>138950</v>
      </c>
      <c r="AG253" s="22">
        <v>0</v>
      </c>
      <c r="AH253" s="22">
        <v>72257</v>
      </c>
      <c r="AI253" s="22">
        <v>0</v>
      </c>
      <c r="AJ253" s="22">
        <v>0</v>
      </c>
      <c r="AK253" s="22">
        <v>21915</v>
      </c>
      <c r="AL253" s="22">
        <v>0</v>
      </c>
      <c r="AM253" s="22">
        <v>0</v>
      </c>
      <c r="AN253" s="22">
        <v>0</v>
      </c>
      <c r="AO253" s="22">
        <v>2885</v>
      </c>
      <c r="AP253" s="22">
        <v>173810</v>
      </c>
      <c r="AQ253" s="22">
        <v>0</v>
      </c>
      <c r="AR253" s="22">
        <v>0</v>
      </c>
      <c r="AS253" s="22">
        <v>0</v>
      </c>
      <c r="AT253" s="22">
        <v>560778</v>
      </c>
      <c r="AU253" s="22">
        <v>598767</v>
      </c>
    </row>
    <row r="254" spans="1:47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687346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352597</v>
      </c>
      <c r="M254" s="22">
        <v>45869</v>
      </c>
      <c r="N254" s="22">
        <v>0</v>
      </c>
      <c r="O254" s="22">
        <v>0</v>
      </c>
      <c r="P254" s="22">
        <v>90989</v>
      </c>
      <c r="Q254" s="22">
        <v>3229</v>
      </c>
      <c r="R254" s="22">
        <v>21300</v>
      </c>
      <c r="S254" s="22">
        <v>0</v>
      </c>
      <c r="T254" s="22">
        <v>0</v>
      </c>
      <c r="U254" s="22">
        <v>0</v>
      </c>
      <c r="V254" s="22">
        <v>0</v>
      </c>
      <c r="W254" s="22">
        <v>2793</v>
      </c>
      <c r="X254" s="22">
        <v>142419</v>
      </c>
      <c r="Y254" s="22">
        <v>259894</v>
      </c>
      <c r="Z254" s="22">
        <v>0</v>
      </c>
      <c r="AA254" s="22">
        <v>0</v>
      </c>
      <c r="AB254" s="22">
        <v>0</v>
      </c>
      <c r="AC254" s="22">
        <v>11548</v>
      </c>
      <c r="AD254" s="22">
        <v>1617984</v>
      </c>
      <c r="AE254" s="22">
        <v>431783</v>
      </c>
      <c r="AF254" s="22">
        <v>474752</v>
      </c>
      <c r="AG254" s="22">
        <v>23342</v>
      </c>
      <c r="AH254" s="22">
        <v>280328</v>
      </c>
      <c r="AI254" s="22">
        <v>0</v>
      </c>
      <c r="AJ254" s="22">
        <v>0</v>
      </c>
      <c r="AK254" s="22">
        <v>0</v>
      </c>
      <c r="AL254" s="22">
        <v>0</v>
      </c>
      <c r="AM254" s="22">
        <v>1585</v>
      </c>
      <c r="AN254" s="22">
        <v>0</v>
      </c>
      <c r="AO254" s="22">
        <v>14609</v>
      </c>
      <c r="AP254" s="22">
        <v>270535</v>
      </c>
      <c r="AQ254" s="22">
        <v>0</v>
      </c>
      <c r="AR254" s="22">
        <v>0</v>
      </c>
      <c r="AS254" s="22">
        <v>39120</v>
      </c>
      <c r="AT254" s="22">
        <v>1536054</v>
      </c>
      <c r="AU254" s="22">
        <v>81930</v>
      </c>
    </row>
    <row r="255" spans="1:47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252911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234677</v>
      </c>
      <c r="M255" s="22">
        <v>26789</v>
      </c>
      <c r="N255" s="22">
        <v>995</v>
      </c>
      <c r="O255" s="22">
        <v>150</v>
      </c>
      <c r="P255" s="22">
        <v>36449</v>
      </c>
      <c r="Q255" s="22">
        <v>1723</v>
      </c>
      <c r="R255" s="22">
        <v>5691</v>
      </c>
      <c r="S255" s="22">
        <v>1000</v>
      </c>
      <c r="T255" s="22">
        <v>600</v>
      </c>
      <c r="U255" s="22">
        <v>0</v>
      </c>
      <c r="V255" s="22">
        <v>0</v>
      </c>
      <c r="W255" s="22">
        <v>53399</v>
      </c>
      <c r="X255" s="22">
        <v>0</v>
      </c>
      <c r="Y255" s="22">
        <v>117806</v>
      </c>
      <c r="Z255" s="22">
        <v>38442</v>
      </c>
      <c r="AA255" s="22">
        <v>0</v>
      </c>
      <c r="AB255" s="22">
        <v>0</v>
      </c>
      <c r="AC255" s="22">
        <v>7428</v>
      </c>
      <c r="AD255" s="22">
        <v>778060</v>
      </c>
      <c r="AE255" s="22">
        <v>162308</v>
      </c>
      <c r="AF255" s="22">
        <v>117521</v>
      </c>
      <c r="AG255" s="22">
        <v>28561</v>
      </c>
      <c r="AH255" s="22">
        <v>185877</v>
      </c>
      <c r="AI255" s="22">
        <v>6417</v>
      </c>
      <c r="AJ255" s="22">
        <v>0</v>
      </c>
      <c r="AK255" s="22">
        <v>6528</v>
      </c>
      <c r="AL255" s="22">
        <v>0</v>
      </c>
      <c r="AM255" s="22">
        <v>1258</v>
      </c>
      <c r="AN255" s="22">
        <v>0</v>
      </c>
      <c r="AO255" s="22">
        <v>0</v>
      </c>
      <c r="AP255" s="22">
        <v>153667</v>
      </c>
      <c r="AQ255" s="22">
        <v>0</v>
      </c>
      <c r="AR255" s="22">
        <v>0</v>
      </c>
      <c r="AS255" s="22">
        <v>2296</v>
      </c>
      <c r="AT255" s="22">
        <v>664433</v>
      </c>
      <c r="AU255" s="22">
        <v>113627</v>
      </c>
    </row>
    <row r="256" spans="1:47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437900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336710</v>
      </c>
      <c r="M256" s="22">
        <v>11012</v>
      </c>
      <c r="N256" s="22">
        <v>2428</v>
      </c>
      <c r="O256" s="22">
        <v>82</v>
      </c>
      <c r="P256" s="22">
        <v>121395</v>
      </c>
      <c r="Q256" s="22">
        <v>5126</v>
      </c>
      <c r="R256" s="22">
        <v>0</v>
      </c>
      <c r="S256" s="22">
        <v>0</v>
      </c>
      <c r="T256" s="22">
        <v>11025</v>
      </c>
      <c r="U256" s="22">
        <v>0</v>
      </c>
      <c r="V256" s="22">
        <v>0</v>
      </c>
      <c r="W256" s="22">
        <v>50000</v>
      </c>
      <c r="X256" s="22">
        <v>0</v>
      </c>
      <c r="Y256" s="22">
        <v>286224</v>
      </c>
      <c r="Z256" s="22">
        <v>452536</v>
      </c>
      <c r="AA256" s="22">
        <v>0</v>
      </c>
      <c r="AB256" s="22">
        <v>0</v>
      </c>
      <c r="AC256" s="22">
        <v>147747</v>
      </c>
      <c r="AD256" s="22">
        <v>1862185</v>
      </c>
      <c r="AE256" s="22">
        <v>344942</v>
      </c>
      <c r="AF256" s="22">
        <v>255307</v>
      </c>
      <c r="AG256" s="22">
        <v>2749</v>
      </c>
      <c r="AH256" s="22">
        <v>133098</v>
      </c>
      <c r="AI256" s="22">
        <v>0</v>
      </c>
      <c r="AJ256" s="22">
        <v>0</v>
      </c>
      <c r="AK256" s="22">
        <v>682675</v>
      </c>
      <c r="AL256" s="22">
        <v>5500</v>
      </c>
      <c r="AM256" s="22">
        <v>130</v>
      </c>
      <c r="AN256" s="22">
        <v>5076</v>
      </c>
      <c r="AO256" s="22">
        <v>687</v>
      </c>
      <c r="AP256" s="22">
        <v>235066</v>
      </c>
      <c r="AQ256" s="22">
        <v>0</v>
      </c>
      <c r="AR256" s="22">
        <v>0</v>
      </c>
      <c r="AS256" s="22">
        <v>1246</v>
      </c>
      <c r="AT256" s="22">
        <v>1666476</v>
      </c>
      <c r="AU256" s="22">
        <v>195709</v>
      </c>
    </row>
    <row r="257" spans="1:47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865028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541929</v>
      </c>
      <c r="M257" s="22">
        <v>24957</v>
      </c>
      <c r="N257" s="22">
        <v>3925</v>
      </c>
      <c r="O257" s="22">
        <v>0</v>
      </c>
      <c r="P257" s="22">
        <v>0</v>
      </c>
      <c r="Q257" s="22">
        <v>8195</v>
      </c>
      <c r="R257" s="22">
        <v>31651</v>
      </c>
      <c r="S257" s="22">
        <v>0</v>
      </c>
      <c r="T257" s="22">
        <v>0</v>
      </c>
      <c r="U257" s="22">
        <v>38095</v>
      </c>
      <c r="V257" s="22">
        <v>130647</v>
      </c>
      <c r="W257" s="22">
        <v>0</v>
      </c>
      <c r="X257" s="22">
        <v>70470</v>
      </c>
      <c r="Y257" s="22">
        <v>304135</v>
      </c>
      <c r="Z257" s="22">
        <v>45453</v>
      </c>
      <c r="AA257" s="22">
        <v>0</v>
      </c>
      <c r="AB257" s="22">
        <v>0</v>
      </c>
      <c r="AC257" s="22">
        <v>106391</v>
      </c>
      <c r="AD257" s="22">
        <v>2170876</v>
      </c>
      <c r="AE257" s="22">
        <v>385070</v>
      </c>
      <c r="AF257" s="22">
        <v>613683</v>
      </c>
      <c r="AG257" s="22">
        <v>0</v>
      </c>
      <c r="AH257" s="22">
        <v>280120</v>
      </c>
      <c r="AI257" s="22">
        <v>0</v>
      </c>
      <c r="AJ257" s="22">
        <v>0</v>
      </c>
      <c r="AK257" s="22">
        <v>76067</v>
      </c>
      <c r="AL257" s="22">
        <v>0</v>
      </c>
      <c r="AM257" s="22">
        <v>0</v>
      </c>
      <c r="AN257" s="22">
        <v>0</v>
      </c>
      <c r="AO257" s="22">
        <v>10015</v>
      </c>
      <c r="AP257" s="22">
        <v>342845</v>
      </c>
      <c r="AQ257" s="22">
        <v>0</v>
      </c>
      <c r="AR257" s="22">
        <v>0</v>
      </c>
      <c r="AS257" s="22">
        <v>396</v>
      </c>
      <c r="AT257" s="22">
        <v>1708196</v>
      </c>
      <c r="AU257" s="22">
        <v>462680</v>
      </c>
    </row>
    <row r="258" spans="1:47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1078625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545644</v>
      </c>
      <c r="M258" s="22">
        <v>18574</v>
      </c>
      <c r="N258" s="22">
        <v>4108</v>
      </c>
      <c r="O258" s="22">
        <v>0</v>
      </c>
      <c r="P258" s="22">
        <v>82300</v>
      </c>
      <c r="Q258" s="22">
        <v>7748</v>
      </c>
      <c r="R258" s="22">
        <v>33928</v>
      </c>
      <c r="S258" s="22">
        <v>0</v>
      </c>
      <c r="T258" s="22">
        <v>39250</v>
      </c>
      <c r="U258" s="22">
        <v>0</v>
      </c>
      <c r="V258" s="22">
        <v>0</v>
      </c>
      <c r="W258" s="22">
        <v>0</v>
      </c>
      <c r="X258" s="22">
        <v>0</v>
      </c>
      <c r="Y258" s="22">
        <v>34969</v>
      </c>
      <c r="Z258" s="22">
        <v>71705</v>
      </c>
      <c r="AA258" s="22">
        <v>0</v>
      </c>
      <c r="AB258" s="22">
        <v>0</v>
      </c>
      <c r="AC258" s="22">
        <v>49</v>
      </c>
      <c r="AD258" s="22">
        <v>1916900</v>
      </c>
      <c r="AE258" s="22">
        <v>514505</v>
      </c>
      <c r="AF258" s="22">
        <v>266686</v>
      </c>
      <c r="AG258" s="22">
        <v>0</v>
      </c>
      <c r="AH258" s="22">
        <v>800033</v>
      </c>
      <c r="AI258" s="22">
        <v>0</v>
      </c>
      <c r="AJ258" s="22">
        <v>0</v>
      </c>
      <c r="AK258" s="22">
        <v>6576</v>
      </c>
      <c r="AL258" s="22">
        <v>26343</v>
      </c>
      <c r="AM258" s="22">
        <v>0</v>
      </c>
      <c r="AN258" s="22">
        <v>0</v>
      </c>
      <c r="AO258" s="22">
        <v>20553</v>
      </c>
      <c r="AP258" s="22">
        <v>243283</v>
      </c>
      <c r="AQ258" s="22">
        <v>0</v>
      </c>
      <c r="AR258" s="22">
        <v>0</v>
      </c>
      <c r="AS258" s="22">
        <v>1687</v>
      </c>
      <c r="AT258" s="22">
        <v>1879666</v>
      </c>
      <c r="AU258" s="22">
        <v>37234</v>
      </c>
    </row>
    <row r="259" spans="1:47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157033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120965</v>
      </c>
      <c r="M259" s="22">
        <v>7592</v>
      </c>
      <c r="N259" s="22">
        <v>0</v>
      </c>
      <c r="O259" s="22">
        <v>0</v>
      </c>
      <c r="P259" s="22">
        <v>35572</v>
      </c>
      <c r="Q259" s="22">
        <v>545</v>
      </c>
      <c r="R259" s="22">
        <v>0</v>
      </c>
      <c r="S259" s="22">
        <v>0</v>
      </c>
      <c r="T259" s="22">
        <v>11170</v>
      </c>
      <c r="U259" s="22">
        <v>0</v>
      </c>
      <c r="V259" s="22">
        <v>0</v>
      </c>
      <c r="W259" s="22">
        <v>800</v>
      </c>
      <c r="X259" s="22">
        <v>0</v>
      </c>
      <c r="Y259" s="22">
        <v>186380</v>
      </c>
      <c r="Z259" s="22">
        <v>0</v>
      </c>
      <c r="AA259" s="22">
        <v>0</v>
      </c>
      <c r="AB259" s="22">
        <v>0</v>
      </c>
      <c r="AC259" s="22">
        <v>19890</v>
      </c>
      <c r="AD259" s="22">
        <v>539947</v>
      </c>
      <c r="AE259" s="22">
        <v>61100</v>
      </c>
      <c r="AF259" s="22">
        <v>145822</v>
      </c>
      <c r="AG259" s="22">
        <v>0</v>
      </c>
      <c r="AH259" s="22">
        <v>126768</v>
      </c>
      <c r="AI259" s="22">
        <v>0</v>
      </c>
      <c r="AJ259" s="22">
        <v>0</v>
      </c>
      <c r="AK259" s="22">
        <v>47331</v>
      </c>
      <c r="AL259" s="22">
        <v>0</v>
      </c>
      <c r="AM259" s="22">
        <v>0</v>
      </c>
      <c r="AN259" s="22">
        <v>9044</v>
      </c>
      <c r="AO259" s="22">
        <v>0</v>
      </c>
      <c r="AP259" s="22">
        <v>135003</v>
      </c>
      <c r="AQ259" s="22">
        <v>0</v>
      </c>
      <c r="AR259" s="22">
        <v>0</v>
      </c>
      <c r="AS259" s="22">
        <v>7153</v>
      </c>
      <c r="AT259" s="22">
        <v>532221</v>
      </c>
      <c r="AU259" s="22">
        <v>7726</v>
      </c>
    </row>
    <row r="260" spans="1:47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317058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176188</v>
      </c>
      <c r="M260" s="22">
        <v>8899</v>
      </c>
      <c r="N260" s="22">
        <v>4766</v>
      </c>
      <c r="O260" s="22">
        <v>63365</v>
      </c>
      <c r="P260" s="22">
        <v>76936</v>
      </c>
      <c r="Q260" s="22">
        <v>10828</v>
      </c>
      <c r="R260" s="22">
        <v>39932</v>
      </c>
      <c r="S260" s="22">
        <v>0</v>
      </c>
      <c r="T260" s="22">
        <v>226</v>
      </c>
      <c r="U260" s="22">
        <v>0</v>
      </c>
      <c r="V260" s="22">
        <v>0</v>
      </c>
      <c r="W260" s="22">
        <v>0</v>
      </c>
      <c r="X260" s="22">
        <v>48742</v>
      </c>
      <c r="Y260" s="22">
        <v>223317</v>
      </c>
      <c r="Z260" s="22">
        <v>0</v>
      </c>
      <c r="AA260" s="22">
        <v>0</v>
      </c>
      <c r="AB260" s="22">
        <v>0</v>
      </c>
      <c r="AC260" s="22">
        <v>18251</v>
      </c>
      <c r="AD260" s="22">
        <v>988508</v>
      </c>
      <c r="AE260" s="22">
        <v>274363</v>
      </c>
      <c r="AF260" s="22">
        <v>190696</v>
      </c>
      <c r="AG260" s="22">
        <v>0</v>
      </c>
      <c r="AH260" s="22">
        <v>156181</v>
      </c>
      <c r="AI260" s="22">
        <v>0</v>
      </c>
      <c r="AJ260" s="22">
        <v>0</v>
      </c>
      <c r="AK260" s="22">
        <v>22050</v>
      </c>
      <c r="AL260" s="22">
        <v>0</v>
      </c>
      <c r="AM260" s="22">
        <v>2648</v>
      </c>
      <c r="AN260" s="22">
        <v>0</v>
      </c>
      <c r="AO260" s="22">
        <v>25759</v>
      </c>
      <c r="AP260" s="22">
        <v>281149</v>
      </c>
      <c r="AQ260" s="22">
        <v>0</v>
      </c>
      <c r="AR260" s="22">
        <v>0</v>
      </c>
      <c r="AS260" s="22">
        <v>1057</v>
      </c>
      <c r="AT260" s="22">
        <v>953903</v>
      </c>
      <c r="AU260" s="22">
        <v>34605</v>
      </c>
    </row>
    <row r="261" spans="1:47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325065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189582</v>
      </c>
      <c r="M261" s="22">
        <v>46631</v>
      </c>
      <c r="N261" s="22">
        <v>18997</v>
      </c>
      <c r="O261" s="22">
        <v>333</v>
      </c>
      <c r="P261" s="22">
        <v>24887</v>
      </c>
      <c r="Q261" s="22">
        <v>86</v>
      </c>
      <c r="R261" s="22">
        <v>13421</v>
      </c>
      <c r="S261" s="22">
        <v>0</v>
      </c>
      <c r="T261" s="22">
        <v>0</v>
      </c>
      <c r="U261" s="22">
        <v>0</v>
      </c>
      <c r="V261" s="22">
        <v>0</v>
      </c>
      <c r="W261" s="22">
        <v>50000</v>
      </c>
      <c r="X261" s="22">
        <v>0</v>
      </c>
      <c r="Y261" s="22">
        <v>115335</v>
      </c>
      <c r="Z261" s="22">
        <v>21088</v>
      </c>
      <c r="AA261" s="22">
        <v>0</v>
      </c>
      <c r="AB261" s="22">
        <v>0</v>
      </c>
      <c r="AC261" s="22">
        <v>35932</v>
      </c>
      <c r="AD261" s="22">
        <v>841357</v>
      </c>
      <c r="AE261" s="22">
        <v>261772</v>
      </c>
      <c r="AF261" s="22">
        <v>274591</v>
      </c>
      <c r="AG261" s="22">
        <v>0</v>
      </c>
      <c r="AH261" s="22">
        <v>94234</v>
      </c>
      <c r="AI261" s="22">
        <v>31383</v>
      </c>
      <c r="AJ261" s="22">
        <v>0</v>
      </c>
      <c r="AK261" s="22">
        <v>9349</v>
      </c>
      <c r="AL261" s="22">
        <v>0</v>
      </c>
      <c r="AM261" s="22">
        <v>446</v>
      </c>
      <c r="AN261" s="22">
        <v>0</v>
      </c>
      <c r="AO261" s="22">
        <v>2611</v>
      </c>
      <c r="AP261" s="22">
        <v>118968</v>
      </c>
      <c r="AQ261" s="22">
        <v>0</v>
      </c>
      <c r="AR261" s="22">
        <v>0</v>
      </c>
      <c r="AS261" s="22">
        <v>901</v>
      </c>
      <c r="AT261" s="22">
        <v>794255</v>
      </c>
      <c r="AU261" s="22">
        <v>47102</v>
      </c>
    </row>
    <row r="262" spans="1:47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765204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1057215</v>
      </c>
      <c r="M262" s="22">
        <v>22344</v>
      </c>
      <c r="N262" s="22">
        <v>3842</v>
      </c>
      <c r="O262" s="22">
        <v>0</v>
      </c>
      <c r="P262" s="22">
        <v>109798</v>
      </c>
      <c r="Q262" s="22">
        <v>14472</v>
      </c>
      <c r="R262" s="22">
        <v>25256</v>
      </c>
      <c r="S262" s="22">
        <v>0</v>
      </c>
      <c r="T262" s="22">
        <v>0</v>
      </c>
      <c r="U262" s="22">
        <v>0</v>
      </c>
      <c r="V262" s="22">
        <v>0</v>
      </c>
      <c r="W262" s="22">
        <v>56463</v>
      </c>
      <c r="X262" s="22">
        <v>0</v>
      </c>
      <c r="Y262" s="22">
        <v>684559</v>
      </c>
      <c r="Z262" s="22">
        <v>91778</v>
      </c>
      <c r="AA262" s="22">
        <v>0</v>
      </c>
      <c r="AB262" s="22">
        <v>0</v>
      </c>
      <c r="AC262" s="22">
        <v>39419</v>
      </c>
      <c r="AD262" s="22">
        <v>2870350</v>
      </c>
      <c r="AE262" s="22">
        <v>705319</v>
      </c>
      <c r="AF262" s="22">
        <v>457767</v>
      </c>
      <c r="AG262" s="22">
        <v>236638</v>
      </c>
      <c r="AH262" s="22">
        <v>354807</v>
      </c>
      <c r="AI262" s="22">
        <v>10000</v>
      </c>
      <c r="AJ262" s="22">
        <v>234479</v>
      </c>
      <c r="AK262" s="22">
        <v>173953</v>
      </c>
      <c r="AL262" s="22">
        <v>0</v>
      </c>
      <c r="AM262" s="22">
        <v>9352</v>
      </c>
      <c r="AN262" s="22">
        <v>0</v>
      </c>
      <c r="AO262" s="22">
        <v>23711</v>
      </c>
      <c r="AP262" s="22">
        <v>407037</v>
      </c>
      <c r="AQ262" s="22">
        <v>53744</v>
      </c>
      <c r="AR262" s="22">
        <v>0</v>
      </c>
      <c r="AS262" s="22">
        <v>748</v>
      </c>
      <c r="AT262" s="22">
        <v>2667555</v>
      </c>
      <c r="AU262" s="22">
        <v>202795</v>
      </c>
    </row>
    <row r="263" spans="1:47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431639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500620</v>
      </c>
      <c r="M263" s="22">
        <v>22502</v>
      </c>
      <c r="N263" s="22">
        <v>1303</v>
      </c>
      <c r="O263" s="22">
        <v>8254</v>
      </c>
      <c r="P263" s="22">
        <v>28828</v>
      </c>
      <c r="Q263" s="22">
        <v>20739</v>
      </c>
      <c r="R263" s="22">
        <v>7959</v>
      </c>
      <c r="S263" s="22">
        <v>0</v>
      </c>
      <c r="T263" s="22">
        <v>0</v>
      </c>
      <c r="U263" s="22">
        <v>638470</v>
      </c>
      <c r="V263" s="22">
        <v>0</v>
      </c>
      <c r="W263" s="22">
        <v>219335</v>
      </c>
      <c r="X263" s="22">
        <v>0</v>
      </c>
      <c r="Y263" s="22">
        <v>964603</v>
      </c>
      <c r="Z263" s="22">
        <v>0</v>
      </c>
      <c r="AA263" s="22">
        <v>4614</v>
      </c>
      <c r="AB263" s="22">
        <v>0</v>
      </c>
      <c r="AC263" s="22">
        <v>23016</v>
      </c>
      <c r="AD263" s="22">
        <v>2871882</v>
      </c>
      <c r="AE263" s="22">
        <v>375239</v>
      </c>
      <c r="AF263" s="22">
        <v>320833</v>
      </c>
      <c r="AG263" s="22">
        <v>0</v>
      </c>
      <c r="AH263" s="22">
        <v>242291</v>
      </c>
      <c r="AI263" s="22">
        <v>12701</v>
      </c>
      <c r="AJ263" s="22">
        <v>49233</v>
      </c>
      <c r="AK263" s="22">
        <v>0</v>
      </c>
      <c r="AL263" s="22">
        <v>136237</v>
      </c>
      <c r="AM263" s="22">
        <v>214</v>
      </c>
      <c r="AN263" s="22">
        <v>0</v>
      </c>
      <c r="AO263" s="22">
        <v>33098</v>
      </c>
      <c r="AP263" s="22">
        <v>345596</v>
      </c>
      <c r="AQ263" s="22">
        <v>36215</v>
      </c>
      <c r="AR263" s="22">
        <v>0</v>
      </c>
      <c r="AS263" s="22">
        <v>0</v>
      </c>
      <c r="AT263" s="22">
        <v>1551657</v>
      </c>
      <c r="AU263" s="22">
        <v>1320225</v>
      </c>
    </row>
    <row r="264" spans="1:47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170824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176195</v>
      </c>
      <c r="M264" s="22">
        <v>5430</v>
      </c>
      <c r="N264" s="22">
        <v>3900</v>
      </c>
      <c r="O264" s="22">
        <v>0</v>
      </c>
      <c r="P264" s="22">
        <v>22640</v>
      </c>
      <c r="Q264" s="22">
        <v>651</v>
      </c>
      <c r="R264" s="22">
        <v>70</v>
      </c>
      <c r="S264" s="22">
        <v>0</v>
      </c>
      <c r="T264" s="22">
        <v>7605</v>
      </c>
      <c r="U264" s="22">
        <v>82946</v>
      </c>
      <c r="V264" s="22">
        <v>0</v>
      </c>
      <c r="W264" s="22">
        <v>0</v>
      </c>
      <c r="X264" s="22">
        <v>0</v>
      </c>
      <c r="Y264" s="22">
        <v>96549</v>
      </c>
      <c r="Z264" s="22">
        <v>84404</v>
      </c>
      <c r="AA264" s="22">
        <v>0</v>
      </c>
      <c r="AB264" s="22">
        <v>0</v>
      </c>
      <c r="AC264" s="22">
        <v>37463</v>
      </c>
      <c r="AD264" s="22">
        <v>688677</v>
      </c>
      <c r="AE264" s="22">
        <v>131910</v>
      </c>
      <c r="AF264" s="22">
        <v>158457</v>
      </c>
      <c r="AG264" s="22">
        <v>0</v>
      </c>
      <c r="AH264" s="22">
        <v>74220</v>
      </c>
      <c r="AI264" s="22">
        <v>0</v>
      </c>
      <c r="AJ264" s="22">
        <v>0</v>
      </c>
      <c r="AK264" s="22">
        <v>75904</v>
      </c>
      <c r="AL264" s="22">
        <v>0</v>
      </c>
      <c r="AM264" s="22">
        <v>1912</v>
      </c>
      <c r="AN264" s="22">
        <v>0</v>
      </c>
      <c r="AO264" s="22">
        <v>8374</v>
      </c>
      <c r="AP264" s="22">
        <v>61577</v>
      </c>
      <c r="AQ264" s="22">
        <v>0</v>
      </c>
      <c r="AR264" s="22">
        <v>0</v>
      </c>
      <c r="AS264" s="22">
        <v>30000</v>
      </c>
      <c r="AT264" s="22">
        <v>542354</v>
      </c>
      <c r="AU264" s="22">
        <v>146323</v>
      </c>
    </row>
    <row r="265" spans="1:47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181023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146920</v>
      </c>
      <c r="M265" s="22">
        <v>25118</v>
      </c>
      <c r="N265" s="22">
        <v>260</v>
      </c>
      <c r="O265" s="22">
        <v>230</v>
      </c>
      <c r="P265" s="22">
        <v>20182</v>
      </c>
      <c r="Q265" s="22">
        <v>4289</v>
      </c>
      <c r="R265" s="22">
        <v>3700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312272</v>
      </c>
      <c r="Z265" s="22">
        <v>9800</v>
      </c>
      <c r="AA265" s="22">
        <v>0</v>
      </c>
      <c r="AB265" s="22">
        <v>0</v>
      </c>
      <c r="AC265" s="22">
        <v>0</v>
      </c>
      <c r="AD265" s="22">
        <v>703794</v>
      </c>
      <c r="AE265" s="22">
        <v>144688</v>
      </c>
      <c r="AF265" s="22">
        <v>199606</v>
      </c>
      <c r="AG265" s="22">
        <v>0</v>
      </c>
      <c r="AH265" s="22">
        <v>68455</v>
      </c>
      <c r="AI265" s="22">
        <v>0</v>
      </c>
      <c r="AJ265" s="22">
        <v>0</v>
      </c>
      <c r="AK265" s="22">
        <v>0</v>
      </c>
      <c r="AL265" s="22">
        <v>3994</v>
      </c>
      <c r="AM265" s="22">
        <v>0</v>
      </c>
      <c r="AN265" s="22">
        <v>0</v>
      </c>
      <c r="AO265" s="22">
        <v>0</v>
      </c>
      <c r="AP265" s="22">
        <v>116049</v>
      </c>
      <c r="AQ265" s="22">
        <v>0</v>
      </c>
      <c r="AR265" s="22">
        <v>0</v>
      </c>
      <c r="AS265" s="22">
        <v>0</v>
      </c>
      <c r="AT265" s="22">
        <v>532792</v>
      </c>
      <c r="AU265" s="22">
        <v>171002</v>
      </c>
    </row>
    <row r="266" spans="1:47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164460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76261</v>
      </c>
      <c r="M266" s="22">
        <v>7919</v>
      </c>
      <c r="N266" s="22">
        <v>0</v>
      </c>
      <c r="O266" s="22">
        <v>0</v>
      </c>
      <c r="P266" s="22">
        <v>8938</v>
      </c>
      <c r="Q266" s="22">
        <v>449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24847</v>
      </c>
      <c r="Y266" s="22">
        <v>0</v>
      </c>
      <c r="Z266" s="22">
        <v>9800</v>
      </c>
      <c r="AA266" s="22">
        <v>0</v>
      </c>
      <c r="AB266" s="22">
        <v>0</v>
      </c>
      <c r="AC266" s="22">
        <v>305</v>
      </c>
      <c r="AD266" s="22">
        <v>292979</v>
      </c>
      <c r="AE266" s="22">
        <v>103439</v>
      </c>
      <c r="AF266" s="22">
        <v>101303</v>
      </c>
      <c r="AG266" s="22">
        <v>0</v>
      </c>
      <c r="AH266" s="22">
        <v>93055</v>
      </c>
      <c r="AI266" s="22">
        <v>0</v>
      </c>
      <c r="AJ266" s="22">
        <v>0</v>
      </c>
      <c r="AK266" s="22">
        <v>12247</v>
      </c>
      <c r="AL266" s="22">
        <v>1535</v>
      </c>
      <c r="AM266" s="22">
        <v>0</v>
      </c>
      <c r="AN266" s="22">
        <v>0</v>
      </c>
      <c r="AO266" s="22">
        <v>4698</v>
      </c>
      <c r="AP266" s="22">
        <v>143423</v>
      </c>
      <c r="AQ266" s="22">
        <v>-30463</v>
      </c>
      <c r="AR266" s="22">
        <v>0</v>
      </c>
      <c r="AS266" s="22">
        <v>936</v>
      </c>
      <c r="AT266" s="22">
        <v>430173</v>
      </c>
      <c r="AU266" s="22">
        <v>-137194</v>
      </c>
    </row>
    <row r="267" spans="1:47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246470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211486</v>
      </c>
      <c r="M267" s="22">
        <v>9176</v>
      </c>
      <c r="N267" s="22">
        <v>0</v>
      </c>
      <c r="O267" s="22">
        <v>0</v>
      </c>
      <c r="P267" s="22">
        <v>0</v>
      </c>
      <c r="Q267" s="22">
        <v>2377</v>
      </c>
      <c r="R267" s="22">
        <v>0</v>
      </c>
      <c r="S267" s="22">
        <v>0</v>
      </c>
      <c r="T267" s="22">
        <v>0</v>
      </c>
      <c r="U267" s="22">
        <v>0</v>
      </c>
      <c r="V267" s="22">
        <v>1600</v>
      </c>
      <c r="W267" s="22">
        <v>53209</v>
      </c>
      <c r="X267" s="22">
        <v>214414</v>
      </c>
      <c r="Y267" s="22">
        <v>234625</v>
      </c>
      <c r="Z267" s="22">
        <v>75000</v>
      </c>
      <c r="AA267" s="22">
        <v>0</v>
      </c>
      <c r="AB267" s="22">
        <v>0</v>
      </c>
      <c r="AC267" s="22">
        <v>146065</v>
      </c>
      <c r="AD267" s="22">
        <v>1194422</v>
      </c>
      <c r="AE267" s="22">
        <v>303451</v>
      </c>
      <c r="AF267" s="22">
        <v>290946</v>
      </c>
      <c r="AG267" s="22">
        <v>0</v>
      </c>
      <c r="AH267" s="22">
        <v>307037</v>
      </c>
      <c r="AI267" s="22">
        <v>212</v>
      </c>
      <c r="AJ267" s="22">
        <v>0</v>
      </c>
      <c r="AK267" s="22">
        <v>0</v>
      </c>
      <c r="AL267" s="22">
        <v>0</v>
      </c>
      <c r="AM267" s="22">
        <v>0</v>
      </c>
      <c r="AN267" s="22">
        <v>3878</v>
      </c>
      <c r="AO267" s="22">
        <v>8757</v>
      </c>
      <c r="AP267" s="22">
        <v>137100</v>
      </c>
      <c r="AQ267" s="22">
        <v>0</v>
      </c>
      <c r="AR267" s="22">
        <v>0</v>
      </c>
      <c r="AS267" s="22">
        <v>0</v>
      </c>
      <c r="AT267" s="22">
        <v>1051381</v>
      </c>
      <c r="AU267" s="22">
        <v>143041</v>
      </c>
    </row>
    <row r="268" spans="1:47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463642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1082874</v>
      </c>
      <c r="M268" s="22">
        <v>12948</v>
      </c>
      <c r="N268" s="22">
        <v>755</v>
      </c>
      <c r="O268" s="22">
        <v>0</v>
      </c>
      <c r="P268" s="22">
        <v>36222</v>
      </c>
      <c r="Q268" s="22">
        <v>14955</v>
      </c>
      <c r="R268" s="22">
        <v>4824</v>
      </c>
      <c r="S268" s="22">
        <v>0</v>
      </c>
      <c r="T268" s="22">
        <v>0</v>
      </c>
      <c r="U268" s="22">
        <v>59460</v>
      </c>
      <c r="V268" s="22">
        <v>0</v>
      </c>
      <c r="W268" s="22">
        <v>0</v>
      </c>
      <c r="X268" s="22">
        <v>33212</v>
      </c>
      <c r="Y268" s="22">
        <v>1870320</v>
      </c>
      <c r="Z268" s="22">
        <v>800000</v>
      </c>
      <c r="AA268" s="22">
        <v>0</v>
      </c>
      <c r="AB268" s="22">
        <v>0</v>
      </c>
      <c r="AC268" s="22">
        <v>23045</v>
      </c>
      <c r="AD268" s="22">
        <v>4402257</v>
      </c>
      <c r="AE268" s="22">
        <v>649325</v>
      </c>
      <c r="AF268" s="22">
        <v>486555</v>
      </c>
      <c r="AG268" s="22">
        <v>0</v>
      </c>
      <c r="AH268" s="22">
        <v>320586</v>
      </c>
      <c r="AI268" s="22">
        <v>0</v>
      </c>
      <c r="AJ268" s="22">
        <v>0</v>
      </c>
      <c r="AK268" s="22">
        <v>173500</v>
      </c>
      <c r="AL268" s="22">
        <v>7500</v>
      </c>
      <c r="AM268" s="22">
        <v>1966</v>
      </c>
      <c r="AN268" s="22">
        <v>0</v>
      </c>
      <c r="AO268" s="22">
        <v>47841</v>
      </c>
      <c r="AP268" s="22">
        <v>760661</v>
      </c>
      <c r="AQ268" s="22">
        <v>0</v>
      </c>
      <c r="AR268" s="22">
        <v>0</v>
      </c>
      <c r="AS268" s="22">
        <v>159178</v>
      </c>
      <c r="AT268" s="22">
        <v>2607112</v>
      </c>
      <c r="AU268" s="22">
        <v>1795145</v>
      </c>
    </row>
    <row r="269" spans="1:47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174240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768539</v>
      </c>
      <c r="M269" s="22">
        <v>17454</v>
      </c>
      <c r="N269" s="22">
        <v>109253</v>
      </c>
      <c r="O269" s="22">
        <v>0</v>
      </c>
      <c r="P269" s="22">
        <v>0</v>
      </c>
      <c r="Q269" s="22">
        <v>52697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43331</v>
      </c>
      <c r="Y269" s="22">
        <v>789497</v>
      </c>
      <c r="Z269" s="22">
        <v>0</v>
      </c>
      <c r="AA269" s="22">
        <v>30000</v>
      </c>
      <c r="AB269" s="22">
        <v>0</v>
      </c>
      <c r="AC269" s="22">
        <v>198853</v>
      </c>
      <c r="AD269" s="22">
        <v>2183864</v>
      </c>
      <c r="AE269" s="22">
        <v>438402</v>
      </c>
      <c r="AF269" s="22">
        <v>318778</v>
      </c>
      <c r="AG269" s="22">
        <v>0</v>
      </c>
      <c r="AH269" s="22">
        <v>320674</v>
      </c>
      <c r="AI269" s="22">
        <v>0</v>
      </c>
      <c r="AJ269" s="22">
        <v>0</v>
      </c>
      <c r="AK269" s="22">
        <v>0</v>
      </c>
      <c r="AL269" s="22">
        <v>100</v>
      </c>
      <c r="AM269" s="22">
        <v>150</v>
      </c>
      <c r="AN269" s="22">
        <v>0</v>
      </c>
      <c r="AO269" s="22">
        <v>11972</v>
      </c>
      <c r="AP269" s="22">
        <v>420364</v>
      </c>
      <c r="AQ269" s="22">
        <v>0</v>
      </c>
      <c r="AR269" s="22">
        <v>0</v>
      </c>
      <c r="AS269" s="22">
        <v>0</v>
      </c>
      <c r="AT269" s="22">
        <v>1510440</v>
      </c>
      <c r="AU269" s="22">
        <v>673424</v>
      </c>
    </row>
    <row r="270" spans="1:47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130789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72854</v>
      </c>
      <c r="M270" s="22">
        <v>8769</v>
      </c>
      <c r="N270" s="22">
        <v>321</v>
      </c>
      <c r="O270" s="22">
        <v>0</v>
      </c>
      <c r="P270" s="22">
        <v>12261</v>
      </c>
      <c r="Q270" s="22">
        <v>522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224700</v>
      </c>
      <c r="Z270" s="22">
        <v>0</v>
      </c>
      <c r="AA270" s="22">
        <v>17224</v>
      </c>
      <c r="AB270" s="22">
        <v>0</v>
      </c>
      <c r="AC270" s="22">
        <v>8170</v>
      </c>
      <c r="AD270" s="22">
        <v>475610</v>
      </c>
      <c r="AE270" s="22">
        <v>134311</v>
      </c>
      <c r="AF270" s="22">
        <v>99471</v>
      </c>
      <c r="AG270" s="22">
        <v>0</v>
      </c>
      <c r="AH270" s="22">
        <v>54906</v>
      </c>
      <c r="AI270" s="22">
        <v>0</v>
      </c>
      <c r="AJ270" s="22">
        <v>17679</v>
      </c>
      <c r="AK270" s="22">
        <v>20485</v>
      </c>
      <c r="AL270" s="22">
        <v>0</v>
      </c>
      <c r="AM270" s="22">
        <v>0</v>
      </c>
      <c r="AN270" s="22">
        <v>0</v>
      </c>
      <c r="AO270" s="22">
        <v>0</v>
      </c>
      <c r="AP270" s="22">
        <v>116713</v>
      </c>
      <c r="AQ270" s="22">
        <v>0</v>
      </c>
      <c r="AR270" s="22">
        <v>0</v>
      </c>
      <c r="AS270" s="22">
        <v>0</v>
      </c>
      <c r="AT270" s="22">
        <v>443565</v>
      </c>
      <c r="AU270" s="22">
        <v>32045</v>
      </c>
    </row>
    <row r="271" spans="1:47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367089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379760</v>
      </c>
      <c r="M271" s="22">
        <v>47881</v>
      </c>
      <c r="N271" s="22">
        <v>3384</v>
      </c>
      <c r="O271" s="22">
        <v>0</v>
      </c>
      <c r="P271" s="22">
        <v>43141</v>
      </c>
      <c r="Q271" s="22">
        <v>8918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60547</v>
      </c>
      <c r="Y271" s="22">
        <v>19582290</v>
      </c>
      <c r="Z271" s="22">
        <v>2779640</v>
      </c>
      <c r="AA271" s="22">
        <v>0</v>
      </c>
      <c r="AB271" s="22">
        <v>0</v>
      </c>
      <c r="AC271" s="22">
        <v>77859</v>
      </c>
      <c r="AD271" s="22">
        <v>23350509</v>
      </c>
      <c r="AE271" s="22">
        <v>453137</v>
      </c>
      <c r="AF271" s="22">
        <v>348285</v>
      </c>
      <c r="AG271" s="22">
        <v>0</v>
      </c>
      <c r="AH271" s="22">
        <v>184443</v>
      </c>
      <c r="AI271" s="22">
        <v>0</v>
      </c>
      <c r="AJ271" s="22">
        <v>4645</v>
      </c>
      <c r="AK271" s="22">
        <v>0</v>
      </c>
      <c r="AL271" s="22">
        <v>0</v>
      </c>
      <c r="AM271" s="22">
        <v>0</v>
      </c>
      <c r="AN271" s="22">
        <v>0</v>
      </c>
      <c r="AO271" s="22">
        <v>26050</v>
      </c>
      <c r="AP271" s="22">
        <v>521791</v>
      </c>
      <c r="AQ271" s="22">
        <v>0</v>
      </c>
      <c r="AR271" s="22">
        <v>0</v>
      </c>
      <c r="AS271" s="22">
        <v>33744</v>
      </c>
      <c r="AT271" s="22">
        <v>1572095</v>
      </c>
      <c r="AU271" s="22">
        <v>21778414</v>
      </c>
    </row>
    <row r="272" spans="1:47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149486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80824</v>
      </c>
      <c r="M272" s="22">
        <v>2815</v>
      </c>
      <c r="N272" s="22">
        <v>1430</v>
      </c>
      <c r="O272" s="22">
        <v>0</v>
      </c>
      <c r="P272" s="22">
        <v>805</v>
      </c>
      <c r="Q272" s="22">
        <v>14719</v>
      </c>
      <c r="R272" s="22">
        <v>7989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135629</v>
      </c>
      <c r="Z272" s="22">
        <v>17608</v>
      </c>
      <c r="AA272" s="22">
        <v>0</v>
      </c>
      <c r="AB272" s="22">
        <v>0</v>
      </c>
      <c r="AC272" s="22">
        <v>6002</v>
      </c>
      <c r="AD272" s="22">
        <v>417307</v>
      </c>
      <c r="AE272" s="22">
        <v>61223</v>
      </c>
      <c r="AF272" s="22">
        <v>85581</v>
      </c>
      <c r="AG272" s="22">
        <v>0</v>
      </c>
      <c r="AH272" s="22">
        <v>93878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97003</v>
      </c>
      <c r="AQ272" s="22">
        <v>0</v>
      </c>
      <c r="AR272" s="22">
        <v>0</v>
      </c>
      <c r="AS272" s="22">
        <v>22762</v>
      </c>
      <c r="AT272" s="22">
        <v>360447</v>
      </c>
      <c r="AU272" s="22">
        <v>56860</v>
      </c>
    </row>
    <row r="273" spans="1:47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262943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11378</v>
      </c>
      <c r="L273" s="22">
        <v>191675</v>
      </c>
      <c r="M273" s="22">
        <v>5805</v>
      </c>
      <c r="N273" s="22">
        <v>0</v>
      </c>
      <c r="O273" s="22">
        <v>270</v>
      </c>
      <c r="P273" s="22">
        <v>39166</v>
      </c>
      <c r="Q273" s="22">
        <v>660</v>
      </c>
      <c r="R273" s="22">
        <v>2629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156305</v>
      </c>
      <c r="Z273" s="22">
        <v>134801</v>
      </c>
      <c r="AA273" s="22">
        <v>0</v>
      </c>
      <c r="AB273" s="22">
        <v>0</v>
      </c>
      <c r="AC273" s="22">
        <v>16479</v>
      </c>
      <c r="AD273" s="22">
        <v>822111</v>
      </c>
      <c r="AE273" s="22">
        <v>231750</v>
      </c>
      <c r="AF273" s="22">
        <v>133274</v>
      </c>
      <c r="AG273" s="22">
        <v>41708</v>
      </c>
      <c r="AH273" s="22">
        <v>135380</v>
      </c>
      <c r="AI273" s="22">
        <v>0</v>
      </c>
      <c r="AJ273" s="22">
        <v>0</v>
      </c>
      <c r="AK273" s="22">
        <v>68934</v>
      </c>
      <c r="AL273" s="22">
        <v>0</v>
      </c>
      <c r="AM273" s="22">
        <v>48</v>
      </c>
      <c r="AN273" s="22">
        <v>0</v>
      </c>
      <c r="AO273" s="22">
        <v>3702</v>
      </c>
      <c r="AP273" s="22">
        <v>176970</v>
      </c>
      <c r="AQ273" s="22">
        <v>0</v>
      </c>
      <c r="AR273" s="22">
        <v>0</v>
      </c>
      <c r="AS273" s="22">
        <v>0</v>
      </c>
      <c r="AT273" s="22">
        <v>791766</v>
      </c>
      <c r="AU273" s="22">
        <v>30345</v>
      </c>
    </row>
    <row r="274" spans="1:47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1012197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614008</v>
      </c>
      <c r="M274" s="22">
        <v>81194</v>
      </c>
      <c r="N274" s="22">
        <v>0</v>
      </c>
      <c r="O274" s="22">
        <v>9259</v>
      </c>
      <c r="P274" s="22">
        <v>0</v>
      </c>
      <c r="Q274" s="22">
        <v>1015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2500</v>
      </c>
      <c r="X274" s="22">
        <v>67283</v>
      </c>
      <c r="Y274" s="22">
        <v>206000</v>
      </c>
      <c r="Z274" s="22">
        <v>530000</v>
      </c>
      <c r="AA274" s="22">
        <v>0</v>
      </c>
      <c r="AB274" s="22">
        <v>0</v>
      </c>
      <c r="AC274" s="22">
        <v>220</v>
      </c>
      <c r="AD274" s="22">
        <v>2523676</v>
      </c>
      <c r="AE274" s="22">
        <v>518514</v>
      </c>
      <c r="AF274" s="22">
        <v>794668</v>
      </c>
      <c r="AG274" s="22">
        <v>0</v>
      </c>
      <c r="AH274" s="22">
        <v>351473</v>
      </c>
      <c r="AI274" s="22">
        <v>0</v>
      </c>
      <c r="AJ274" s="22">
        <v>0</v>
      </c>
      <c r="AK274" s="22">
        <v>10976</v>
      </c>
      <c r="AL274" s="22">
        <v>0</v>
      </c>
      <c r="AM274" s="22">
        <v>37049</v>
      </c>
      <c r="AN274" s="22">
        <v>16491</v>
      </c>
      <c r="AO274" s="22">
        <v>0</v>
      </c>
      <c r="AP274" s="22">
        <v>486613</v>
      </c>
      <c r="AQ274" s="22">
        <v>0</v>
      </c>
      <c r="AR274" s="22">
        <v>0</v>
      </c>
      <c r="AS274" s="22">
        <v>0</v>
      </c>
      <c r="AT274" s="22">
        <v>2215784</v>
      </c>
      <c r="AU274" s="22">
        <v>307892</v>
      </c>
    </row>
    <row r="275" spans="1:47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499276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143382</v>
      </c>
      <c r="M275" s="22">
        <v>20221</v>
      </c>
      <c r="N275" s="22">
        <v>889</v>
      </c>
      <c r="O275" s="22">
        <v>0</v>
      </c>
      <c r="P275" s="22">
        <v>30521</v>
      </c>
      <c r="Q275" s="22">
        <v>10360</v>
      </c>
      <c r="R275" s="22">
        <v>17156</v>
      </c>
      <c r="S275" s="22">
        <v>0</v>
      </c>
      <c r="T275" s="22">
        <v>6629</v>
      </c>
      <c r="U275" s="22">
        <v>0</v>
      </c>
      <c r="V275" s="22">
        <v>54618</v>
      </c>
      <c r="W275" s="22">
        <v>251071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770553</v>
      </c>
      <c r="AD275" s="22">
        <v>1804676</v>
      </c>
      <c r="AE275" s="22">
        <v>398094</v>
      </c>
      <c r="AF275" s="22">
        <v>389040</v>
      </c>
      <c r="AG275" s="22">
        <v>0</v>
      </c>
      <c r="AH275" s="22">
        <v>128939</v>
      </c>
      <c r="AI275" s="22">
        <v>0</v>
      </c>
      <c r="AJ275" s="22">
        <v>0</v>
      </c>
      <c r="AK275" s="22">
        <v>59887</v>
      </c>
      <c r="AL275" s="22">
        <v>0</v>
      </c>
      <c r="AM275" s="22">
        <v>0</v>
      </c>
      <c r="AN275" s="22">
        <v>0</v>
      </c>
      <c r="AO275" s="22">
        <v>15062</v>
      </c>
      <c r="AP275" s="22">
        <v>301905</v>
      </c>
      <c r="AQ275" s="22">
        <v>0</v>
      </c>
      <c r="AR275" s="22">
        <v>0</v>
      </c>
      <c r="AS275" s="22">
        <v>0</v>
      </c>
      <c r="AT275" s="22">
        <v>1292927</v>
      </c>
      <c r="AU275" s="22">
        <v>511749</v>
      </c>
    </row>
    <row r="276" spans="1:47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564523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1928</v>
      </c>
      <c r="M276" s="22">
        <v>16723</v>
      </c>
      <c r="N276" s="22">
        <v>2777</v>
      </c>
      <c r="O276" s="22">
        <v>530</v>
      </c>
      <c r="P276" s="22">
        <v>0</v>
      </c>
      <c r="Q276" s="22">
        <v>216</v>
      </c>
      <c r="R276" s="22">
        <v>3200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23089</v>
      </c>
      <c r="Y276" s="22">
        <v>263417</v>
      </c>
      <c r="Z276" s="22">
        <v>0</v>
      </c>
      <c r="AA276" s="22">
        <v>0</v>
      </c>
      <c r="AB276" s="22">
        <v>0</v>
      </c>
      <c r="AC276" s="22">
        <v>15102</v>
      </c>
      <c r="AD276" s="22">
        <v>891505</v>
      </c>
      <c r="AE276" s="22">
        <v>333279</v>
      </c>
      <c r="AF276" s="22">
        <v>185398</v>
      </c>
      <c r="AG276" s="22">
        <v>0</v>
      </c>
      <c r="AH276" s="22">
        <v>49470</v>
      </c>
      <c r="AI276" s="22">
        <v>0</v>
      </c>
      <c r="AJ276" s="22">
        <v>0</v>
      </c>
      <c r="AK276" s="22">
        <v>2640</v>
      </c>
      <c r="AL276" s="22">
        <v>0</v>
      </c>
      <c r="AM276" s="22">
        <v>0</v>
      </c>
      <c r="AN276" s="22">
        <v>0</v>
      </c>
      <c r="AO276" s="22">
        <v>0</v>
      </c>
      <c r="AP276" s="22">
        <v>173313</v>
      </c>
      <c r="AQ276" s="22">
        <v>0</v>
      </c>
      <c r="AR276" s="22">
        <v>0</v>
      </c>
      <c r="AS276" s="22">
        <v>0</v>
      </c>
      <c r="AT276" s="22">
        <v>744100</v>
      </c>
      <c r="AU276" s="22">
        <v>147405</v>
      </c>
    </row>
    <row r="277" spans="1:47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485222</v>
      </c>
      <c r="F277" s="22">
        <v>0</v>
      </c>
      <c r="G277" s="22">
        <v>0</v>
      </c>
      <c r="H277" s="22">
        <v>0</v>
      </c>
      <c r="I277" s="22">
        <v>0</v>
      </c>
      <c r="J277" s="22">
        <v>32288</v>
      </c>
      <c r="K277" s="22">
        <v>0</v>
      </c>
      <c r="L277" s="22">
        <v>575946</v>
      </c>
      <c r="M277" s="22">
        <v>14594</v>
      </c>
      <c r="N277" s="22">
        <v>1695</v>
      </c>
      <c r="O277" s="22">
        <v>0</v>
      </c>
      <c r="P277" s="22">
        <v>11640</v>
      </c>
      <c r="Q277" s="22">
        <v>11772</v>
      </c>
      <c r="R277" s="22">
        <v>21097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584773</v>
      </c>
      <c r="Z277" s="22">
        <v>59973</v>
      </c>
      <c r="AA277" s="22">
        <v>0</v>
      </c>
      <c r="AB277" s="22">
        <v>0</v>
      </c>
      <c r="AC277" s="22">
        <v>2835</v>
      </c>
      <c r="AD277" s="22">
        <v>1801835</v>
      </c>
      <c r="AE277" s="22">
        <v>235613</v>
      </c>
      <c r="AF277" s="22">
        <v>79370</v>
      </c>
      <c r="AG277" s="22">
        <v>17052</v>
      </c>
      <c r="AH277" s="22">
        <v>387812</v>
      </c>
      <c r="AI277" s="22">
        <v>0</v>
      </c>
      <c r="AJ277" s="22">
        <v>0</v>
      </c>
      <c r="AK277" s="22">
        <v>6403</v>
      </c>
      <c r="AL277" s="22">
        <v>0</v>
      </c>
      <c r="AM277" s="22">
        <v>0</v>
      </c>
      <c r="AN277" s="22">
        <v>0</v>
      </c>
      <c r="AO277" s="22">
        <v>34626</v>
      </c>
      <c r="AP277" s="22">
        <v>227165</v>
      </c>
      <c r="AQ277" s="22">
        <v>1239868</v>
      </c>
      <c r="AR277" s="22">
        <v>0</v>
      </c>
      <c r="AS277" s="22">
        <v>0</v>
      </c>
      <c r="AT277" s="22">
        <v>2227909</v>
      </c>
      <c r="AU277" s="22">
        <v>-426074</v>
      </c>
    </row>
    <row r="278" spans="1:47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716922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931608</v>
      </c>
      <c r="M278" s="22">
        <v>29686</v>
      </c>
      <c r="N278" s="22">
        <v>0</v>
      </c>
      <c r="O278" s="22">
        <v>0</v>
      </c>
      <c r="P278" s="22">
        <v>49868</v>
      </c>
      <c r="Q278" s="22">
        <v>5242</v>
      </c>
      <c r="R278" s="22">
        <v>0</v>
      </c>
      <c r="S278" s="22">
        <v>0</v>
      </c>
      <c r="T278" s="22">
        <v>3161</v>
      </c>
      <c r="U278" s="22">
        <v>0</v>
      </c>
      <c r="V278" s="22">
        <v>12618</v>
      </c>
      <c r="W278" s="22">
        <v>0</v>
      </c>
      <c r="X278" s="22">
        <v>141307</v>
      </c>
      <c r="Y278" s="22">
        <v>181359</v>
      </c>
      <c r="Z278" s="22">
        <v>23980</v>
      </c>
      <c r="AA278" s="22">
        <v>0</v>
      </c>
      <c r="AB278" s="22">
        <v>0</v>
      </c>
      <c r="AC278" s="22">
        <v>0</v>
      </c>
      <c r="AD278" s="22">
        <v>2095751</v>
      </c>
      <c r="AE278" s="22">
        <v>720177</v>
      </c>
      <c r="AF278" s="22">
        <v>548501</v>
      </c>
      <c r="AG278" s="22">
        <v>0</v>
      </c>
      <c r="AH278" s="22">
        <v>314819</v>
      </c>
      <c r="AI278" s="22">
        <v>0</v>
      </c>
      <c r="AJ278" s="22">
        <v>0</v>
      </c>
      <c r="AK278" s="22">
        <v>27107</v>
      </c>
      <c r="AL278" s="22">
        <v>0</v>
      </c>
      <c r="AM278" s="22">
        <v>11295</v>
      </c>
      <c r="AN278" s="22">
        <v>0</v>
      </c>
      <c r="AO278" s="22">
        <v>16461</v>
      </c>
      <c r="AP278" s="22">
        <v>520232</v>
      </c>
      <c r="AQ278" s="22">
        <v>0</v>
      </c>
      <c r="AR278" s="22">
        <v>0</v>
      </c>
      <c r="AS278" s="22">
        <v>0</v>
      </c>
      <c r="AT278" s="22">
        <v>2158592</v>
      </c>
      <c r="AU278" s="22">
        <v>-62841</v>
      </c>
    </row>
    <row r="279" spans="1:47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171860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335322</v>
      </c>
      <c r="M279" s="22">
        <v>9001</v>
      </c>
      <c r="N279" s="22">
        <v>0</v>
      </c>
      <c r="O279" s="22">
        <v>59</v>
      </c>
      <c r="P279" s="22">
        <v>18742</v>
      </c>
      <c r="Q279" s="22">
        <v>11189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238613</v>
      </c>
      <c r="Z279" s="22">
        <v>99990</v>
      </c>
      <c r="AA279" s="22">
        <v>0</v>
      </c>
      <c r="AB279" s="22">
        <v>0</v>
      </c>
      <c r="AC279" s="22">
        <v>16621</v>
      </c>
      <c r="AD279" s="22">
        <v>901397</v>
      </c>
      <c r="AE279" s="22">
        <v>173659</v>
      </c>
      <c r="AF279" s="22">
        <v>137481</v>
      </c>
      <c r="AG279" s="22">
        <v>0</v>
      </c>
      <c r="AH279" s="22">
        <v>193211</v>
      </c>
      <c r="AI279" s="22">
        <v>-10763</v>
      </c>
      <c r="AJ279" s="22">
        <v>0</v>
      </c>
      <c r="AK279" s="22">
        <v>31379</v>
      </c>
      <c r="AL279" s="22">
        <v>0</v>
      </c>
      <c r="AM279" s="22">
        <v>0</v>
      </c>
      <c r="AN279" s="22">
        <v>0</v>
      </c>
      <c r="AO279" s="22">
        <v>0</v>
      </c>
      <c r="AP279" s="22">
        <v>178073</v>
      </c>
      <c r="AQ279" s="22">
        <v>0</v>
      </c>
      <c r="AR279" s="22">
        <v>0</v>
      </c>
      <c r="AS279" s="22">
        <v>10742</v>
      </c>
      <c r="AT279" s="22">
        <v>713782</v>
      </c>
      <c r="AU279" s="22">
        <v>187615</v>
      </c>
    </row>
    <row r="280" spans="1:47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261876</v>
      </c>
      <c r="F280" s="22">
        <v>0</v>
      </c>
      <c r="G280" s="22">
        <v>0</v>
      </c>
      <c r="H280" s="22">
        <v>0</v>
      </c>
      <c r="I280" s="22">
        <v>0</v>
      </c>
      <c r="J280" s="22">
        <v>33912</v>
      </c>
      <c r="K280" s="22">
        <v>0</v>
      </c>
      <c r="L280" s="22">
        <v>220532</v>
      </c>
      <c r="M280" s="22">
        <v>14975</v>
      </c>
      <c r="N280" s="22">
        <v>1955</v>
      </c>
      <c r="O280" s="22">
        <v>0</v>
      </c>
      <c r="P280" s="22">
        <v>60714</v>
      </c>
      <c r="Q280" s="22">
        <v>1065</v>
      </c>
      <c r="R280" s="22">
        <v>31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248929</v>
      </c>
      <c r="Z280" s="22">
        <v>27571</v>
      </c>
      <c r="AA280" s="22">
        <v>0</v>
      </c>
      <c r="AB280" s="22">
        <v>0</v>
      </c>
      <c r="AC280" s="22">
        <v>31005</v>
      </c>
      <c r="AD280" s="22">
        <v>902565</v>
      </c>
      <c r="AE280" s="22">
        <v>217617</v>
      </c>
      <c r="AF280" s="22">
        <v>108292</v>
      </c>
      <c r="AG280" s="22">
        <v>101353</v>
      </c>
      <c r="AH280" s="22">
        <v>139894</v>
      </c>
      <c r="AI280" s="22">
        <v>2714</v>
      </c>
      <c r="AJ280" s="22">
        <v>29328</v>
      </c>
      <c r="AK280" s="22">
        <v>7262</v>
      </c>
      <c r="AL280" s="22">
        <v>0</v>
      </c>
      <c r="AM280" s="22">
        <v>653</v>
      </c>
      <c r="AN280" s="22">
        <v>2470</v>
      </c>
      <c r="AO280" s="22">
        <v>7012</v>
      </c>
      <c r="AP280" s="22">
        <v>147887</v>
      </c>
      <c r="AQ280" s="22">
        <v>0</v>
      </c>
      <c r="AR280" s="22">
        <v>0</v>
      </c>
      <c r="AS280" s="22">
        <v>0</v>
      </c>
      <c r="AT280" s="22">
        <v>764482</v>
      </c>
      <c r="AU280" s="22">
        <v>138083</v>
      </c>
    </row>
    <row r="281" spans="1:47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634369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266335</v>
      </c>
      <c r="M281" s="22">
        <v>77864</v>
      </c>
      <c r="N281" s="22">
        <v>8765</v>
      </c>
      <c r="O281" s="22">
        <v>4036</v>
      </c>
      <c r="P281" s="22">
        <v>68302</v>
      </c>
      <c r="Q281" s="22">
        <v>25646</v>
      </c>
      <c r="R281" s="22">
        <v>6971</v>
      </c>
      <c r="S281" s="22">
        <v>0</v>
      </c>
      <c r="T281" s="22">
        <v>0</v>
      </c>
      <c r="U281" s="22">
        <v>0</v>
      </c>
      <c r="V281" s="22">
        <v>340717</v>
      </c>
      <c r="W281" s="22">
        <v>388668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58751</v>
      </c>
      <c r="AD281" s="22">
        <v>1880424</v>
      </c>
      <c r="AE281" s="22">
        <v>411180</v>
      </c>
      <c r="AF281" s="22">
        <v>217345</v>
      </c>
      <c r="AG281" s="22">
        <v>0</v>
      </c>
      <c r="AH281" s="22">
        <v>328367</v>
      </c>
      <c r="AI281" s="22">
        <v>42000</v>
      </c>
      <c r="AJ281" s="22">
        <v>4133</v>
      </c>
      <c r="AK281" s="22">
        <v>185479</v>
      </c>
      <c r="AL281" s="22">
        <v>5620</v>
      </c>
      <c r="AM281" s="22">
        <v>0</v>
      </c>
      <c r="AN281" s="22">
        <v>0</v>
      </c>
      <c r="AO281" s="22">
        <v>0</v>
      </c>
      <c r="AP281" s="22">
        <v>387851</v>
      </c>
      <c r="AQ281" s="22">
        <v>0</v>
      </c>
      <c r="AR281" s="22">
        <v>0</v>
      </c>
      <c r="AS281" s="22">
        <v>0</v>
      </c>
      <c r="AT281" s="22">
        <v>1581975</v>
      </c>
      <c r="AU281" s="22">
        <v>298449</v>
      </c>
    </row>
    <row r="282" spans="1:47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354564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327070</v>
      </c>
      <c r="M282" s="22">
        <v>19078</v>
      </c>
      <c r="N282" s="22">
        <v>774</v>
      </c>
      <c r="O282" s="22">
        <v>0</v>
      </c>
      <c r="P282" s="22">
        <v>0</v>
      </c>
      <c r="Q282" s="22">
        <v>5711</v>
      </c>
      <c r="R282" s="22">
        <v>44404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50561</v>
      </c>
      <c r="Y282" s="22">
        <v>222067</v>
      </c>
      <c r="Z282" s="22">
        <v>51093</v>
      </c>
      <c r="AA282" s="22">
        <v>0</v>
      </c>
      <c r="AB282" s="22">
        <v>0</v>
      </c>
      <c r="AC282" s="22">
        <v>11767</v>
      </c>
      <c r="AD282" s="22">
        <v>1087089</v>
      </c>
      <c r="AE282" s="22">
        <v>235862</v>
      </c>
      <c r="AF282" s="22">
        <v>443103</v>
      </c>
      <c r="AG282" s="22">
        <v>0</v>
      </c>
      <c r="AH282" s="22">
        <v>183045</v>
      </c>
      <c r="AI282" s="22">
        <v>0</v>
      </c>
      <c r="AJ282" s="22">
        <v>0</v>
      </c>
      <c r="AK282" s="22">
        <v>1500</v>
      </c>
      <c r="AL282" s="22">
        <v>0</v>
      </c>
      <c r="AM282" s="22">
        <v>337</v>
      </c>
      <c r="AN282" s="22">
        <v>0</v>
      </c>
      <c r="AO282" s="22">
        <v>23606</v>
      </c>
      <c r="AP282" s="22">
        <v>241208</v>
      </c>
      <c r="AQ282" s="22">
        <v>0</v>
      </c>
      <c r="AR282" s="22">
        <v>0</v>
      </c>
      <c r="AS282" s="22">
        <v>9828</v>
      </c>
      <c r="AT282" s="22">
        <v>1138489</v>
      </c>
      <c r="AU282" s="22">
        <v>-51400</v>
      </c>
    </row>
    <row r="283" spans="1:47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167121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150030</v>
      </c>
      <c r="M283" s="22">
        <v>8258</v>
      </c>
      <c r="N283" s="22">
        <v>2906</v>
      </c>
      <c r="O283" s="22">
        <v>0</v>
      </c>
      <c r="P283" s="22">
        <v>10951</v>
      </c>
      <c r="Q283" s="22">
        <v>5238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50581</v>
      </c>
      <c r="Z283" s="22">
        <v>17163</v>
      </c>
      <c r="AA283" s="22">
        <v>0</v>
      </c>
      <c r="AB283" s="22">
        <v>0</v>
      </c>
      <c r="AC283" s="22">
        <v>15821</v>
      </c>
      <c r="AD283" s="22">
        <v>428069</v>
      </c>
      <c r="AE283" s="22">
        <v>143121</v>
      </c>
      <c r="AF283" s="22">
        <v>67595</v>
      </c>
      <c r="AG283" s="22">
        <v>76410</v>
      </c>
      <c r="AH283" s="22">
        <v>71368</v>
      </c>
      <c r="AI283" s="22">
        <v>613</v>
      </c>
      <c r="AJ283" s="22">
        <v>26392</v>
      </c>
      <c r="AK283" s="22">
        <v>24322</v>
      </c>
      <c r="AL283" s="22">
        <v>0</v>
      </c>
      <c r="AM283" s="22">
        <v>0</v>
      </c>
      <c r="AN283" s="22">
        <v>0</v>
      </c>
      <c r="AO283" s="22">
        <v>0</v>
      </c>
      <c r="AP283" s="22">
        <v>97810</v>
      </c>
      <c r="AQ283" s="22">
        <v>0</v>
      </c>
      <c r="AR283" s="22">
        <v>0</v>
      </c>
      <c r="AS283" s="22">
        <v>0</v>
      </c>
      <c r="AT283" s="22">
        <v>507631</v>
      </c>
      <c r="AU283" s="22">
        <v>-79562</v>
      </c>
    </row>
    <row r="284" spans="1:47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726330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703581</v>
      </c>
      <c r="M284" s="22">
        <v>9119</v>
      </c>
      <c r="N284" s="22">
        <v>7252</v>
      </c>
      <c r="O284" s="22">
        <v>3851</v>
      </c>
      <c r="P284" s="22">
        <v>42011</v>
      </c>
      <c r="Q284" s="22">
        <v>58528</v>
      </c>
      <c r="R284" s="22">
        <v>79594</v>
      </c>
      <c r="S284" s="22">
        <v>142862</v>
      </c>
      <c r="T284" s="22">
        <v>2585</v>
      </c>
      <c r="U284" s="22">
        <v>0</v>
      </c>
      <c r="V284" s="22">
        <v>0</v>
      </c>
      <c r="W284" s="22">
        <v>0</v>
      </c>
      <c r="X284" s="22">
        <v>0</v>
      </c>
      <c r="Y284" s="22">
        <v>720163</v>
      </c>
      <c r="Z284" s="22">
        <v>195127</v>
      </c>
      <c r="AA284" s="22">
        <v>0</v>
      </c>
      <c r="AB284" s="22">
        <v>0</v>
      </c>
      <c r="AC284" s="22">
        <v>232197</v>
      </c>
      <c r="AD284" s="22">
        <v>2923200</v>
      </c>
      <c r="AE284" s="22">
        <v>604211</v>
      </c>
      <c r="AF284" s="22">
        <v>643911</v>
      </c>
      <c r="AG284" s="22">
        <v>0</v>
      </c>
      <c r="AH284" s="22">
        <v>751839</v>
      </c>
      <c r="AI284" s="22">
        <v>0</v>
      </c>
      <c r="AJ284" s="22">
        <v>0</v>
      </c>
      <c r="AK284" s="22">
        <v>18796</v>
      </c>
      <c r="AL284" s="22">
        <v>0</v>
      </c>
      <c r="AM284" s="22">
        <v>0</v>
      </c>
      <c r="AN284" s="22">
        <v>0</v>
      </c>
      <c r="AO284" s="22">
        <v>0</v>
      </c>
      <c r="AP284" s="22">
        <v>611851</v>
      </c>
      <c r="AQ284" s="22">
        <v>0</v>
      </c>
      <c r="AR284" s="22">
        <v>0</v>
      </c>
      <c r="AS284" s="22">
        <v>0</v>
      </c>
      <c r="AT284" s="22">
        <v>2630608</v>
      </c>
      <c r="AU284" s="22">
        <v>292592</v>
      </c>
    </row>
    <row r="285" spans="1:47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115049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110614</v>
      </c>
      <c r="M285" s="22">
        <v>7639</v>
      </c>
      <c r="N285" s="22">
        <v>0</v>
      </c>
      <c r="O285" s="22">
        <v>60</v>
      </c>
      <c r="P285" s="22">
        <v>2947</v>
      </c>
      <c r="Q285" s="22">
        <v>1198</v>
      </c>
      <c r="R285" s="22">
        <v>5897</v>
      </c>
      <c r="S285" s="22">
        <v>0</v>
      </c>
      <c r="T285" s="22">
        <v>0</v>
      </c>
      <c r="U285" s="22">
        <v>0</v>
      </c>
      <c r="V285" s="22">
        <v>0</v>
      </c>
      <c r="W285" s="22">
        <v>1952</v>
      </c>
      <c r="X285" s="22">
        <v>0</v>
      </c>
      <c r="Y285" s="22">
        <v>183629</v>
      </c>
      <c r="Z285" s="22">
        <v>74102</v>
      </c>
      <c r="AA285" s="22">
        <v>0</v>
      </c>
      <c r="AB285" s="22">
        <v>0</v>
      </c>
      <c r="AC285" s="22">
        <v>2143</v>
      </c>
      <c r="AD285" s="22">
        <v>505230</v>
      </c>
      <c r="AE285" s="22">
        <v>94801</v>
      </c>
      <c r="AF285" s="22">
        <v>74215</v>
      </c>
      <c r="AG285" s="22">
        <v>82947</v>
      </c>
      <c r="AH285" s="22">
        <v>46468</v>
      </c>
      <c r="AI285" s="22">
        <v>-3646</v>
      </c>
      <c r="AJ285" s="22">
        <v>0</v>
      </c>
      <c r="AK285" s="22">
        <v>0</v>
      </c>
      <c r="AL285" s="22">
        <v>50763</v>
      </c>
      <c r="AM285" s="22">
        <v>0</v>
      </c>
      <c r="AN285" s="22">
        <v>0</v>
      </c>
      <c r="AO285" s="22">
        <v>0</v>
      </c>
      <c r="AP285" s="22">
        <v>109294</v>
      </c>
      <c r="AQ285" s="22">
        <v>0</v>
      </c>
      <c r="AR285" s="22">
        <v>0</v>
      </c>
      <c r="AS285" s="22">
        <v>0</v>
      </c>
      <c r="AT285" s="22">
        <v>454842</v>
      </c>
      <c r="AU285" s="22">
        <v>50388</v>
      </c>
    </row>
    <row r="286" spans="1:47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260731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3281</v>
      </c>
      <c r="M286" s="22">
        <v>2874</v>
      </c>
      <c r="N286" s="22">
        <v>1504</v>
      </c>
      <c r="O286" s="22">
        <v>0</v>
      </c>
      <c r="P286" s="22">
        <v>0</v>
      </c>
      <c r="Q286" s="22">
        <v>958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4657</v>
      </c>
      <c r="Y286" s="22">
        <v>190370</v>
      </c>
      <c r="Z286" s="22">
        <v>0</v>
      </c>
      <c r="AA286" s="22">
        <v>0</v>
      </c>
      <c r="AB286" s="22">
        <v>0</v>
      </c>
      <c r="AC286" s="22">
        <v>6805</v>
      </c>
      <c r="AD286" s="22">
        <v>471180</v>
      </c>
      <c r="AE286" s="22">
        <v>1950</v>
      </c>
      <c r="AF286" s="22">
        <v>218170</v>
      </c>
      <c r="AG286" s="22">
        <v>0</v>
      </c>
      <c r="AH286" s="22">
        <v>46369</v>
      </c>
      <c r="AI286" s="22">
        <v>0</v>
      </c>
      <c r="AJ286" s="22">
        <v>0</v>
      </c>
      <c r="AK286" s="22">
        <v>6986</v>
      </c>
      <c r="AL286" s="22">
        <v>0</v>
      </c>
      <c r="AM286" s="22">
        <v>0</v>
      </c>
      <c r="AN286" s="22">
        <v>0</v>
      </c>
      <c r="AO286" s="22">
        <v>1884</v>
      </c>
      <c r="AP286" s="22">
        <v>61213</v>
      </c>
      <c r="AQ286" s="22">
        <v>0</v>
      </c>
      <c r="AR286" s="22">
        <v>0</v>
      </c>
      <c r="AS286" s="22">
        <v>0</v>
      </c>
      <c r="AT286" s="22">
        <v>336572</v>
      </c>
      <c r="AU286" s="22">
        <v>134608</v>
      </c>
    </row>
    <row r="287" spans="1:47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56456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30</v>
      </c>
      <c r="M287" s="22">
        <v>385</v>
      </c>
      <c r="N287" s="22">
        <v>0</v>
      </c>
      <c r="O287" s="22">
        <v>0</v>
      </c>
      <c r="P287" s="22">
        <v>0</v>
      </c>
      <c r="Q287" s="22">
        <v>1523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3248</v>
      </c>
      <c r="Y287" s="22">
        <v>35509</v>
      </c>
      <c r="Z287" s="22">
        <v>0</v>
      </c>
      <c r="AA287" s="22">
        <v>0</v>
      </c>
      <c r="AB287" s="22">
        <v>0</v>
      </c>
      <c r="AC287" s="22">
        <v>4703</v>
      </c>
      <c r="AD287" s="22">
        <v>101854</v>
      </c>
      <c r="AE287" s="22">
        <v>0</v>
      </c>
      <c r="AF287" s="22">
        <v>50400</v>
      </c>
      <c r="AG287" s="22">
        <v>0</v>
      </c>
      <c r="AH287" s="22">
        <v>23070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28226</v>
      </c>
      <c r="AQ287" s="22">
        <v>0</v>
      </c>
      <c r="AR287" s="22">
        <v>0</v>
      </c>
      <c r="AS287" s="22">
        <v>0</v>
      </c>
      <c r="AT287" s="22">
        <v>101696</v>
      </c>
      <c r="AU287" s="22">
        <v>158</v>
      </c>
    </row>
    <row r="288" spans="1:47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88633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2301</v>
      </c>
      <c r="N288" s="22">
        <v>150</v>
      </c>
      <c r="O288" s="22">
        <v>0</v>
      </c>
      <c r="P288" s="22">
        <v>0</v>
      </c>
      <c r="Q288" s="22">
        <v>2839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5987</v>
      </c>
      <c r="Y288" s="22">
        <v>54230</v>
      </c>
      <c r="Z288" s="22">
        <v>0</v>
      </c>
      <c r="AA288" s="22">
        <v>0</v>
      </c>
      <c r="AB288" s="22">
        <v>0</v>
      </c>
      <c r="AC288" s="22">
        <v>9069</v>
      </c>
      <c r="AD288" s="22">
        <v>163209</v>
      </c>
      <c r="AE288" s="22">
        <v>6652</v>
      </c>
      <c r="AF288" s="22">
        <v>41079</v>
      </c>
      <c r="AG288" s="22">
        <v>0</v>
      </c>
      <c r="AH288" s="22">
        <v>11813</v>
      </c>
      <c r="AI288" s="22">
        <v>0</v>
      </c>
      <c r="AJ288" s="22">
        <v>0</v>
      </c>
      <c r="AK288" s="22">
        <v>3112</v>
      </c>
      <c r="AL288" s="22">
        <v>0</v>
      </c>
      <c r="AM288" s="22">
        <v>0</v>
      </c>
      <c r="AN288" s="22">
        <v>0</v>
      </c>
      <c r="AO288" s="22">
        <v>0</v>
      </c>
      <c r="AP288" s="22">
        <v>38585</v>
      </c>
      <c r="AQ288" s="22">
        <v>0</v>
      </c>
      <c r="AR288" s="22">
        <v>0</v>
      </c>
      <c r="AS288" s="22">
        <v>1</v>
      </c>
      <c r="AT288" s="22">
        <v>101242</v>
      </c>
      <c r="AU288" s="22">
        <v>61967</v>
      </c>
    </row>
    <row r="289" spans="1:47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295396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77797</v>
      </c>
      <c r="M289" s="22">
        <v>0</v>
      </c>
      <c r="N289" s="22">
        <v>0</v>
      </c>
      <c r="O289" s="22">
        <v>0</v>
      </c>
      <c r="P289" s="22">
        <v>0</v>
      </c>
      <c r="Q289" s="22">
        <v>8369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49886</v>
      </c>
      <c r="Z289" s="22">
        <v>910</v>
      </c>
      <c r="AA289" s="22">
        <v>0</v>
      </c>
      <c r="AB289" s="22">
        <v>0</v>
      </c>
      <c r="AC289" s="22">
        <v>9146</v>
      </c>
      <c r="AD289" s="22">
        <v>441504</v>
      </c>
      <c r="AE289" s="22">
        <v>98255</v>
      </c>
      <c r="AF289" s="22">
        <v>253135</v>
      </c>
      <c r="AG289" s="22">
        <v>0</v>
      </c>
      <c r="AH289" s="22">
        <v>6909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56073</v>
      </c>
      <c r="AQ289" s="22">
        <v>0</v>
      </c>
      <c r="AR289" s="22">
        <v>0</v>
      </c>
      <c r="AS289" s="22">
        <v>0</v>
      </c>
      <c r="AT289" s="22">
        <v>414372</v>
      </c>
      <c r="AU289" s="22">
        <v>27132</v>
      </c>
    </row>
    <row r="290" spans="1:47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161800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4642</v>
      </c>
      <c r="N290" s="22">
        <v>450</v>
      </c>
      <c r="O290" s="22">
        <v>0</v>
      </c>
      <c r="P290" s="22">
        <v>0</v>
      </c>
      <c r="Q290" s="22">
        <v>2728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8746</v>
      </c>
      <c r="Y290" s="22">
        <v>32033</v>
      </c>
      <c r="Z290" s="22">
        <v>0</v>
      </c>
      <c r="AA290" s="22">
        <v>0</v>
      </c>
      <c r="AB290" s="22">
        <v>0</v>
      </c>
      <c r="AC290" s="22">
        <v>9111</v>
      </c>
      <c r="AD290" s="22">
        <v>219510</v>
      </c>
      <c r="AE290" s="22">
        <v>27600</v>
      </c>
      <c r="AF290" s="22">
        <v>83799</v>
      </c>
      <c r="AG290" s="22">
        <v>0</v>
      </c>
      <c r="AH290" s="22">
        <v>2555</v>
      </c>
      <c r="AI290" s="22">
        <v>0</v>
      </c>
      <c r="AJ290" s="22">
        <v>0</v>
      </c>
      <c r="AK290" s="22">
        <v>1075</v>
      </c>
      <c r="AL290" s="22">
        <v>0</v>
      </c>
      <c r="AM290" s="22">
        <v>0</v>
      </c>
      <c r="AN290" s="22">
        <v>0</v>
      </c>
      <c r="AO290" s="22">
        <v>0</v>
      </c>
      <c r="AP290" s="22">
        <v>29785</v>
      </c>
      <c r="AQ290" s="22">
        <v>0</v>
      </c>
      <c r="AR290" s="22">
        <v>0</v>
      </c>
      <c r="AS290" s="22">
        <v>0</v>
      </c>
      <c r="AT290" s="22">
        <v>144814</v>
      </c>
      <c r="AU290" s="22">
        <v>74696</v>
      </c>
    </row>
    <row r="291" spans="1:47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67964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3772</v>
      </c>
      <c r="M291" s="22">
        <v>392</v>
      </c>
      <c r="N291" s="22">
        <v>400</v>
      </c>
      <c r="O291" s="22">
        <v>0</v>
      </c>
      <c r="P291" s="22">
        <v>0</v>
      </c>
      <c r="Q291" s="22">
        <v>2436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8042</v>
      </c>
      <c r="Y291" s="22">
        <v>7365</v>
      </c>
      <c r="Z291" s="22">
        <v>0</v>
      </c>
      <c r="AA291" s="22">
        <v>0</v>
      </c>
      <c r="AB291" s="22">
        <v>0</v>
      </c>
      <c r="AC291" s="22">
        <v>0</v>
      </c>
      <c r="AD291" s="22">
        <v>90371</v>
      </c>
      <c r="AE291" s="22">
        <v>20564</v>
      </c>
      <c r="AF291" s="22">
        <v>49206</v>
      </c>
      <c r="AG291" s="22">
        <v>0</v>
      </c>
      <c r="AH291" s="22">
        <v>14738</v>
      </c>
      <c r="AI291" s="22">
        <v>0</v>
      </c>
      <c r="AJ291" s="22">
        <v>0</v>
      </c>
      <c r="AK291" s="22">
        <v>0</v>
      </c>
      <c r="AL291" s="22">
        <v>0</v>
      </c>
      <c r="AM291" s="22">
        <v>148</v>
      </c>
      <c r="AN291" s="22">
        <v>0</v>
      </c>
      <c r="AO291" s="22">
        <v>0</v>
      </c>
      <c r="AP291" s="22">
        <v>9124</v>
      </c>
      <c r="AQ291" s="22">
        <v>0</v>
      </c>
      <c r="AR291" s="22">
        <v>0</v>
      </c>
      <c r="AS291" s="22">
        <v>10518</v>
      </c>
      <c r="AT291" s="22">
        <v>104298</v>
      </c>
      <c r="AU291" s="22">
        <v>-13927</v>
      </c>
    </row>
    <row r="292" spans="1:47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56162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1503</v>
      </c>
      <c r="O292" s="22">
        <v>0</v>
      </c>
      <c r="P292" s="22">
        <v>0</v>
      </c>
      <c r="Q292" s="22">
        <v>90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26366</v>
      </c>
      <c r="Z292" s="22">
        <v>0</v>
      </c>
      <c r="AA292" s="22">
        <v>0</v>
      </c>
      <c r="AB292" s="22">
        <v>0</v>
      </c>
      <c r="AC292" s="22">
        <v>6120</v>
      </c>
      <c r="AD292" s="22">
        <v>90241</v>
      </c>
      <c r="AE292" s="22">
        <v>0</v>
      </c>
      <c r="AF292" s="22">
        <v>49240</v>
      </c>
      <c r="AG292" s="22">
        <v>0</v>
      </c>
      <c r="AH292" s="22">
        <v>1608</v>
      </c>
      <c r="AI292" s="22">
        <v>0</v>
      </c>
      <c r="AJ292" s="22">
        <v>0</v>
      </c>
      <c r="AK292" s="22">
        <v>0</v>
      </c>
      <c r="AL292" s="22">
        <v>0</v>
      </c>
      <c r="AM292" s="22">
        <v>149</v>
      </c>
      <c r="AN292" s="22">
        <v>0</v>
      </c>
      <c r="AO292" s="22">
        <v>0</v>
      </c>
      <c r="AP292" s="22">
        <v>11169</v>
      </c>
      <c r="AQ292" s="22">
        <v>0</v>
      </c>
      <c r="AR292" s="22">
        <v>0</v>
      </c>
      <c r="AS292" s="22">
        <v>0</v>
      </c>
      <c r="AT292" s="22">
        <v>62166</v>
      </c>
      <c r="AU292" s="22">
        <v>28075</v>
      </c>
    </row>
    <row r="293" spans="1:47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58183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8640</v>
      </c>
      <c r="X293" s="22">
        <v>0</v>
      </c>
      <c r="Y293" s="22">
        <v>0</v>
      </c>
      <c r="Z293" s="22">
        <v>0</v>
      </c>
      <c r="AA293" s="22">
        <v>0</v>
      </c>
      <c r="AB293" s="22">
        <v>6699</v>
      </c>
      <c r="AC293" s="22">
        <v>7809</v>
      </c>
      <c r="AD293" s="22">
        <v>81331</v>
      </c>
      <c r="AE293" s="22">
        <v>0</v>
      </c>
      <c r="AF293" s="22">
        <v>60281</v>
      </c>
      <c r="AG293" s="22">
        <v>0</v>
      </c>
      <c r="AH293" s="22">
        <v>3180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21291</v>
      </c>
      <c r="AQ293" s="22">
        <v>0</v>
      </c>
      <c r="AR293" s="22">
        <v>0</v>
      </c>
      <c r="AS293" s="22">
        <v>0</v>
      </c>
      <c r="AT293" s="22">
        <v>84752</v>
      </c>
      <c r="AU293" s="22">
        <v>-3421</v>
      </c>
    </row>
    <row r="294" spans="1:47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298008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20418</v>
      </c>
      <c r="M294" s="22">
        <v>1168</v>
      </c>
      <c r="N294" s="22">
        <v>7161</v>
      </c>
      <c r="O294" s="22">
        <v>0</v>
      </c>
      <c r="P294" s="22">
        <v>0</v>
      </c>
      <c r="Q294" s="22">
        <v>9713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8486</v>
      </c>
      <c r="Y294" s="22">
        <v>860254</v>
      </c>
      <c r="Z294" s="22">
        <v>0</v>
      </c>
      <c r="AA294" s="22">
        <v>0</v>
      </c>
      <c r="AB294" s="22">
        <v>0</v>
      </c>
      <c r="AC294" s="22">
        <v>7838</v>
      </c>
      <c r="AD294" s="22">
        <v>1213046</v>
      </c>
      <c r="AE294" s="22">
        <v>17500</v>
      </c>
      <c r="AF294" s="22">
        <v>324355</v>
      </c>
      <c r="AG294" s="22">
        <v>0</v>
      </c>
      <c r="AH294" s="22">
        <v>17071</v>
      </c>
      <c r="AI294" s="22">
        <v>0</v>
      </c>
      <c r="AJ294" s="22">
        <v>0</v>
      </c>
      <c r="AK294" s="22">
        <v>387</v>
      </c>
      <c r="AL294" s="22">
        <v>0</v>
      </c>
      <c r="AM294" s="22">
        <v>0</v>
      </c>
      <c r="AN294" s="22">
        <v>0</v>
      </c>
      <c r="AO294" s="22">
        <v>0</v>
      </c>
      <c r="AP294" s="22">
        <v>20272</v>
      </c>
      <c r="AQ294" s="22">
        <v>0</v>
      </c>
      <c r="AR294" s="22">
        <v>0</v>
      </c>
      <c r="AS294" s="22">
        <v>0</v>
      </c>
      <c r="AT294" s="22">
        <v>379585</v>
      </c>
      <c r="AU294" s="22">
        <v>833461</v>
      </c>
    </row>
    <row r="295" spans="1:47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94354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20035</v>
      </c>
      <c r="M295" s="22">
        <v>0</v>
      </c>
      <c r="N295" s="22">
        <v>0</v>
      </c>
      <c r="O295" s="22">
        <v>0</v>
      </c>
      <c r="P295" s="22">
        <v>0</v>
      </c>
      <c r="Q295" s="22">
        <v>1935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24055</v>
      </c>
      <c r="X295" s="22">
        <v>0</v>
      </c>
      <c r="Y295" s="22">
        <v>247393</v>
      </c>
      <c r="Z295" s="22">
        <v>0</v>
      </c>
      <c r="AA295" s="22">
        <v>0</v>
      </c>
      <c r="AB295" s="22">
        <v>0</v>
      </c>
      <c r="AC295" s="22">
        <v>3111</v>
      </c>
      <c r="AD295" s="22">
        <v>390883</v>
      </c>
      <c r="AE295" s="22">
        <v>4696</v>
      </c>
      <c r="AF295" s="22">
        <v>79830</v>
      </c>
      <c r="AG295" s="22">
        <v>16743</v>
      </c>
      <c r="AH295" s="22">
        <v>7578</v>
      </c>
      <c r="AI295" s="22">
        <v>0</v>
      </c>
      <c r="AJ295" s="22">
        <v>0</v>
      </c>
      <c r="AK295" s="22">
        <v>0</v>
      </c>
      <c r="AL295" s="22">
        <v>0</v>
      </c>
      <c r="AM295" s="22">
        <v>553</v>
      </c>
      <c r="AN295" s="22">
        <v>0</v>
      </c>
      <c r="AO295" s="22">
        <v>0</v>
      </c>
      <c r="AP295" s="22">
        <v>44887</v>
      </c>
      <c r="AQ295" s="22">
        <v>0</v>
      </c>
      <c r="AR295" s="22">
        <v>0</v>
      </c>
      <c r="AS295" s="22">
        <v>796</v>
      </c>
      <c r="AT295" s="22">
        <v>155083</v>
      </c>
      <c r="AU295" s="22">
        <v>235800</v>
      </c>
    </row>
    <row r="296" spans="1:47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431435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7663</v>
      </c>
      <c r="M296" s="22">
        <v>3595</v>
      </c>
      <c r="N296" s="22">
        <v>3258</v>
      </c>
      <c r="O296" s="22">
        <v>250</v>
      </c>
      <c r="P296" s="22">
        <v>36450</v>
      </c>
      <c r="Q296" s="22">
        <v>6703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10076</v>
      </c>
      <c r="Y296" s="22">
        <v>86589</v>
      </c>
      <c r="Z296" s="22">
        <v>0</v>
      </c>
      <c r="AA296" s="22">
        <v>0</v>
      </c>
      <c r="AB296" s="22">
        <v>0</v>
      </c>
      <c r="AC296" s="22">
        <v>550</v>
      </c>
      <c r="AD296" s="22">
        <v>586569</v>
      </c>
      <c r="AE296" s="22">
        <v>27132</v>
      </c>
      <c r="AF296" s="22">
        <v>459975</v>
      </c>
      <c r="AG296" s="22">
        <v>0</v>
      </c>
      <c r="AH296" s="22">
        <v>9887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60956</v>
      </c>
      <c r="AQ296" s="22">
        <v>0</v>
      </c>
      <c r="AR296" s="22">
        <v>0</v>
      </c>
      <c r="AS296" s="22">
        <v>0</v>
      </c>
      <c r="AT296" s="22">
        <v>557950</v>
      </c>
      <c r="AU296" s="22">
        <v>28619</v>
      </c>
    </row>
    <row r="297" spans="1:47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243799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28317</v>
      </c>
      <c r="M297" s="22">
        <v>1735</v>
      </c>
      <c r="N297" s="22">
        <v>3359</v>
      </c>
      <c r="O297" s="22">
        <v>0</v>
      </c>
      <c r="P297" s="22">
        <v>0</v>
      </c>
      <c r="Q297" s="22">
        <v>20049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19314</v>
      </c>
      <c r="Y297" s="22">
        <v>551098</v>
      </c>
      <c r="Z297" s="22">
        <v>0</v>
      </c>
      <c r="AA297" s="22">
        <v>0</v>
      </c>
      <c r="AB297" s="22">
        <v>0</v>
      </c>
      <c r="AC297" s="22">
        <v>6658</v>
      </c>
      <c r="AD297" s="22">
        <v>874329</v>
      </c>
      <c r="AE297" s="22">
        <v>3994</v>
      </c>
      <c r="AF297" s="22">
        <v>242657</v>
      </c>
      <c r="AG297" s="22">
        <v>0</v>
      </c>
      <c r="AH297" s="22">
        <v>10425</v>
      </c>
      <c r="AI297" s="22">
        <v>0</v>
      </c>
      <c r="AJ297" s="22">
        <v>0</v>
      </c>
      <c r="AK297" s="22">
        <v>964</v>
      </c>
      <c r="AL297" s="22">
        <v>0</v>
      </c>
      <c r="AM297" s="22">
        <v>0</v>
      </c>
      <c r="AN297" s="22">
        <v>0</v>
      </c>
      <c r="AO297" s="22">
        <v>0</v>
      </c>
      <c r="AP297" s="22">
        <v>53517</v>
      </c>
      <c r="AQ297" s="22">
        <v>0</v>
      </c>
      <c r="AR297" s="22">
        <v>0</v>
      </c>
      <c r="AS297" s="22">
        <v>0</v>
      </c>
      <c r="AT297" s="22">
        <v>311557</v>
      </c>
      <c r="AU297" s="22">
        <v>562772</v>
      </c>
    </row>
    <row r="298" spans="1:47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393940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25576</v>
      </c>
      <c r="M298" s="22">
        <v>8777</v>
      </c>
      <c r="N298" s="22">
        <v>8933</v>
      </c>
      <c r="O298" s="22">
        <v>0</v>
      </c>
      <c r="P298" s="22">
        <v>0</v>
      </c>
      <c r="Q298" s="22">
        <v>5915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10531</v>
      </c>
      <c r="Y298" s="22">
        <v>113238</v>
      </c>
      <c r="Z298" s="22">
        <v>0</v>
      </c>
      <c r="AA298" s="22">
        <v>0</v>
      </c>
      <c r="AB298" s="22">
        <v>0</v>
      </c>
      <c r="AC298" s="22">
        <v>5760</v>
      </c>
      <c r="AD298" s="22">
        <v>572670</v>
      </c>
      <c r="AE298" s="22">
        <v>145591</v>
      </c>
      <c r="AF298" s="22">
        <v>107613</v>
      </c>
      <c r="AG298" s="22">
        <v>0</v>
      </c>
      <c r="AH298" s="22">
        <v>53277</v>
      </c>
      <c r="AI298" s="22">
        <v>0</v>
      </c>
      <c r="AJ298" s="22">
        <v>981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100112</v>
      </c>
      <c r="AQ298" s="22">
        <v>0</v>
      </c>
      <c r="AR298" s="22">
        <v>0</v>
      </c>
      <c r="AS298" s="22">
        <v>0</v>
      </c>
      <c r="AT298" s="22">
        <v>407574</v>
      </c>
      <c r="AU298" s="22">
        <v>165096</v>
      </c>
    </row>
    <row r="299" spans="1:47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145024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4165</v>
      </c>
      <c r="M299" s="22">
        <v>0</v>
      </c>
      <c r="N299" s="22">
        <v>0</v>
      </c>
      <c r="O299" s="22">
        <v>0</v>
      </c>
      <c r="P299" s="22">
        <v>0</v>
      </c>
      <c r="Q299" s="22">
        <v>8850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6620</v>
      </c>
      <c r="Z299" s="22">
        <v>1423</v>
      </c>
      <c r="AA299" s="22">
        <v>0</v>
      </c>
      <c r="AB299" s="22">
        <v>0</v>
      </c>
      <c r="AC299" s="22">
        <v>16537</v>
      </c>
      <c r="AD299" s="22">
        <v>182619</v>
      </c>
      <c r="AE299" s="22">
        <v>51481</v>
      </c>
      <c r="AF299" s="22">
        <v>102015</v>
      </c>
      <c r="AG299" s="22">
        <v>0</v>
      </c>
      <c r="AH299" s="22">
        <v>6018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35972</v>
      </c>
      <c r="AQ299" s="22">
        <v>0</v>
      </c>
      <c r="AR299" s="22">
        <v>0</v>
      </c>
      <c r="AS299" s="22">
        <v>0</v>
      </c>
      <c r="AT299" s="22">
        <v>195486</v>
      </c>
      <c r="AU299" s="22">
        <v>-12867</v>
      </c>
    </row>
    <row r="300" spans="1:47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67860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255</v>
      </c>
      <c r="M300" s="22">
        <v>1060</v>
      </c>
      <c r="N300" s="22">
        <v>200</v>
      </c>
      <c r="O300" s="22">
        <v>0</v>
      </c>
      <c r="P300" s="22">
        <v>0</v>
      </c>
      <c r="Q300" s="22">
        <v>1231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31552</v>
      </c>
      <c r="Z300" s="22">
        <v>4397</v>
      </c>
      <c r="AA300" s="22">
        <v>0</v>
      </c>
      <c r="AB300" s="22">
        <v>0</v>
      </c>
      <c r="AC300" s="22">
        <v>10968</v>
      </c>
      <c r="AD300" s="22">
        <v>117523</v>
      </c>
      <c r="AE300" s="22">
        <v>3875</v>
      </c>
      <c r="AF300" s="22">
        <v>45863</v>
      </c>
      <c r="AG300" s="22">
        <v>19790</v>
      </c>
      <c r="AH300" s="22">
        <v>19832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46288</v>
      </c>
      <c r="AQ300" s="22">
        <v>0</v>
      </c>
      <c r="AR300" s="22">
        <v>0</v>
      </c>
      <c r="AS300" s="22">
        <v>0</v>
      </c>
      <c r="AT300" s="22">
        <v>135648</v>
      </c>
      <c r="AU300" s="22">
        <v>-18125</v>
      </c>
    </row>
    <row r="301" spans="1:47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214205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1002</v>
      </c>
      <c r="M301" s="22">
        <v>6915</v>
      </c>
      <c r="N301" s="22">
        <v>3982</v>
      </c>
      <c r="O301" s="22">
        <v>0</v>
      </c>
      <c r="P301" s="22">
        <v>0</v>
      </c>
      <c r="Q301" s="22">
        <v>3184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64707</v>
      </c>
      <c r="Y301" s="22">
        <v>80579</v>
      </c>
      <c r="Z301" s="22">
        <v>600</v>
      </c>
      <c r="AA301" s="22">
        <v>0</v>
      </c>
      <c r="AB301" s="22">
        <v>0</v>
      </c>
      <c r="AC301" s="22">
        <v>195</v>
      </c>
      <c r="AD301" s="22">
        <v>375369</v>
      </c>
      <c r="AE301" s="22">
        <v>15089</v>
      </c>
      <c r="AF301" s="22">
        <v>284728</v>
      </c>
      <c r="AG301" s="22">
        <v>0</v>
      </c>
      <c r="AH301" s="22">
        <v>17732</v>
      </c>
      <c r="AI301" s="22">
        <v>0</v>
      </c>
      <c r="AJ301" s="22">
        <v>0</v>
      </c>
      <c r="AK301" s="22">
        <v>7403</v>
      </c>
      <c r="AL301" s="22">
        <v>0</v>
      </c>
      <c r="AM301" s="22">
        <v>0</v>
      </c>
      <c r="AN301" s="22">
        <v>0</v>
      </c>
      <c r="AO301" s="22">
        <v>0</v>
      </c>
      <c r="AP301" s="22">
        <v>116160</v>
      </c>
      <c r="AQ301" s="22">
        <v>0</v>
      </c>
      <c r="AR301" s="22">
        <v>0</v>
      </c>
      <c r="AS301" s="22">
        <v>0</v>
      </c>
      <c r="AT301" s="22">
        <v>441112</v>
      </c>
      <c r="AU301" s="22">
        <v>-65743</v>
      </c>
    </row>
    <row r="302" spans="1:47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74082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3245</v>
      </c>
      <c r="N302" s="22">
        <v>299</v>
      </c>
      <c r="O302" s="22">
        <v>0</v>
      </c>
      <c r="P302" s="22">
        <v>0</v>
      </c>
      <c r="Q302" s="22">
        <v>270</v>
      </c>
      <c r="R302" s="22">
        <v>1000</v>
      </c>
      <c r="S302" s="22">
        <v>0</v>
      </c>
      <c r="T302" s="22">
        <v>0</v>
      </c>
      <c r="U302" s="22">
        <v>0</v>
      </c>
      <c r="V302" s="22">
        <v>6659</v>
      </c>
      <c r="W302" s="22">
        <v>28451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8175</v>
      </c>
      <c r="AD302" s="22">
        <v>122181</v>
      </c>
      <c r="AE302" s="22">
        <v>20180</v>
      </c>
      <c r="AF302" s="22">
        <v>68504</v>
      </c>
      <c r="AG302" s="22">
        <v>0</v>
      </c>
      <c r="AH302" s="22">
        <v>4694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51522</v>
      </c>
      <c r="AQ302" s="22">
        <v>0</v>
      </c>
      <c r="AR302" s="22">
        <v>0</v>
      </c>
      <c r="AS302" s="22">
        <v>3988</v>
      </c>
      <c r="AT302" s="22">
        <v>148888</v>
      </c>
      <c r="AU302" s="22">
        <v>-26707</v>
      </c>
    </row>
    <row r="303" spans="1:47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193399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300</v>
      </c>
      <c r="M303" s="22">
        <v>2778</v>
      </c>
      <c r="N303" s="22">
        <v>7037</v>
      </c>
      <c r="O303" s="22">
        <v>0</v>
      </c>
      <c r="P303" s="22">
        <v>3231</v>
      </c>
      <c r="Q303" s="22">
        <v>1674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4135</v>
      </c>
      <c r="Y303" s="22">
        <v>27274</v>
      </c>
      <c r="Z303" s="22">
        <v>0</v>
      </c>
      <c r="AA303" s="22">
        <v>0</v>
      </c>
      <c r="AB303" s="22">
        <v>0</v>
      </c>
      <c r="AC303" s="22">
        <v>260</v>
      </c>
      <c r="AD303" s="22">
        <v>240088</v>
      </c>
      <c r="AE303" s="22">
        <v>46768</v>
      </c>
      <c r="AF303" s="22">
        <v>129626</v>
      </c>
      <c r="AG303" s="22">
        <v>0</v>
      </c>
      <c r="AH303" s="22">
        <v>10858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32586</v>
      </c>
      <c r="AQ303" s="22">
        <v>0</v>
      </c>
      <c r="AR303" s="22">
        <v>0</v>
      </c>
      <c r="AS303" s="22">
        <v>0</v>
      </c>
      <c r="AT303" s="22">
        <v>219838</v>
      </c>
      <c r="AU303" s="22">
        <v>20250</v>
      </c>
    </row>
    <row r="304" spans="1:47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370680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46172</v>
      </c>
      <c r="M304" s="22">
        <v>10373</v>
      </c>
      <c r="N304" s="22">
        <v>0</v>
      </c>
      <c r="O304" s="22">
        <v>0</v>
      </c>
      <c r="P304" s="22">
        <v>0</v>
      </c>
      <c r="Q304" s="22">
        <v>12004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90965</v>
      </c>
      <c r="Z304" s="22">
        <v>0</v>
      </c>
      <c r="AA304" s="22">
        <v>0</v>
      </c>
      <c r="AB304" s="22">
        <v>16333</v>
      </c>
      <c r="AC304" s="22">
        <v>8471</v>
      </c>
      <c r="AD304" s="22">
        <v>554998</v>
      </c>
      <c r="AE304" s="22">
        <v>92441</v>
      </c>
      <c r="AF304" s="22">
        <v>308036</v>
      </c>
      <c r="AG304" s="22">
        <v>0</v>
      </c>
      <c r="AH304" s="22">
        <v>21225</v>
      </c>
      <c r="AI304" s="22">
        <v>0</v>
      </c>
      <c r="AJ304" s="22">
        <v>25969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64056</v>
      </c>
      <c r="AQ304" s="22">
        <v>0</v>
      </c>
      <c r="AR304" s="22">
        <v>0</v>
      </c>
      <c r="AS304" s="22">
        <v>0</v>
      </c>
      <c r="AT304" s="22">
        <v>511727</v>
      </c>
      <c r="AU304" s="22">
        <v>43271</v>
      </c>
    </row>
    <row r="305" spans="1:47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52583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656</v>
      </c>
      <c r="M305" s="22">
        <v>1751</v>
      </c>
      <c r="N305" s="22">
        <v>218</v>
      </c>
      <c r="O305" s="22">
        <v>0</v>
      </c>
      <c r="P305" s="22">
        <v>0</v>
      </c>
      <c r="Q305" s="22">
        <v>310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125407</v>
      </c>
      <c r="X305" s="22">
        <v>5669</v>
      </c>
      <c r="Y305" s="22">
        <v>36674</v>
      </c>
      <c r="Z305" s="22">
        <v>0</v>
      </c>
      <c r="AA305" s="22">
        <v>0</v>
      </c>
      <c r="AB305" s="22">
        <v>0</v>
      </c>
      <c r="AC305" s="22">
        <v>7138</v>
      </c>
      <c r="AD305" s="22">
        <v>230406</v>
      </c>
      <c r="AE305" s="22">
        <v>4524</v>
      </c>
      <c r="AF305" s="22">
        <v>39727</v>
      </c>
      <c r="AG305" s="22">
        <v>0</v>
      </c>
      <c r="AH305" s="22">
        <v>9923</v>
      </c>
      <c r="AI305" s="22">
        <v>0</v>
      </c>
      <c r="AJ305" s="22">
        <v>0</v>
      </c>
      <c r="AK305" s="22">
        <v>60</v>
      </c>
      <c r="AL305" s="22">
        <v>0</v>
      </c>
      <c r="AM305" s="22">
        <v>0</v>
      </c>
      <c r="AN305" s="22">
        <v>0</v>
      </c>
      <c r="AO305" s="22">
        <v>0</v>
      </c>
      <c r="AP305" s="22">
        <v>25129</v>
      </c>
      <c r="AQ305" s="22">
        <v>0</v>
      </c>
      <c r="AR305" s="22">
        <v>0</v>
      </c>
      <c r="AS305" s="22">
        <v>100</v>
      </c>
      <c r="AT305" s="22">
        <v>79463</v>
      </c>
      <c r="AU305" s="22">
        <v>150943</v>
      </c>
    </row>
    <row r="306" spans="1:47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48535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425</v>
      </c>
      <c r="M306" s="22">
        <v>672</v>
      </c>
      <c r="N306" s="22">
        <v>0</v>
      </c>
      <c r="O306" s="22">
        <v>0</v>
      </c>
      <c r="P306" s="22">
        <v>457</v>
      </c>
      <c r="Q306" s="22">
        <v>4579</v>
      </c>
      <c r="R306" s="22">
        <v>3000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4041</v>
      </c>
      <c r="Y306" s="22">
        <v>111137</v>
      </c>
      <c r="Z306" s="22">
        <v>0</v>
      </c>
      <c r="AA306" s="22">
        <v>0</v>
      </c>
      <c r="AB306" s="22">
        <v>0</v>
      </c>
      <c r="AC306" s="22">
        <v>4717</v>
      </c>
      <c r="AD306" s="22">
        <v>177563</v>
      </c>
      <c r="AE306" s="22">
        <v>18300</v>
      </c>
      <c r="AF306" s="22">
        <v>35686</v>
      </c>
      <c r="AG306" s="22">
        <v>0</v>
      </c>
      <c r="AH306" s="22">
        <v>4505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18544</v>
      </c>
      <c r="AQ306" s="22">
        <v>0</v>
      </c>
      <c r="AR306" s="22">
        <v>0</v>
      </c>
      <c r="AS306" s="22">
        <v>0</v>
      </c>
      <c r="AT306" s="22">
        <v>77035</v>
      </c>
      <c r="AU306" s="22">
        <v>100528</v>
      </c>
    </row>
    <row r="307" spans="1:47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52313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5935</v>
      </c>
      <c r="M307" s="22">
        <v>180</v>
      </c>
      <c r="N307" s="22">
        <v>300</v>
      </c>
      <c r="O307" s="22">
        <v>0</v>
      </c>
      <c r="P307" s="22">
        <v>0</v>
      </c>
      <c r="Q307" s="22">
        <v>3790</v>
      </c>
      <c r="R307" s="22">
        <v>0</v>
      </c>
      <c r="S307" s="22">
        <v>0</v>
      </c>
      <c r="T307" s="22">
        <v>500</v>
      </c>
      <c r="U307" s="22">
        <v>0</v>
      </c>
      <c r="V307" s="22">
        <v>4998</v>
      </c>
      <c r="W307" s="22">
        <v>175786</v>
      </c>
      <c r="X307" s="22">
        <v>0</v>
      </c>
      <c r="Y307" s="22">
        <v>0</v>
      </c>
      <c r="Z307" s="22">
        <v>0</v>
      </c>
      <c r="AA307" s="22">
        <v>7991</v>
      </c>
      <c r="AB307" s="22">
        <v>0</v>
      </c>
      <c r="AC307" s="22">
        <v>0</v>
      </c>
      <c r="AD307" s="22">
        <v>251793</v>
      </c>
      <c r="AE307" s="22">
        <v>20850</v>
      </c>
      <c r="AF307" s="22">
        <v>56362</v>
      </c>
      <c r="AG307" s="22">
        <v>0</v>
      </c>
      <c r="AH307" s="22">
        <v>1902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19495</v>
      </c>
      <c r="AQ307" s="22">
        <v>0</v>
      </c>
      <c r="AR307" s="22">
        <v>0</v>
      </c>
      <c r="AS307" s="22">
        <v>0</v>
      </c>
      <c r="AT307" s="22">
        <v>98609</v>
      </c>
      <c r="AU307" s="22">
        <v>153184</v>
      </c>
    </row>
    <row r="308" spans="1:47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447876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79807</v>
      </c>
      <c r="M308" s="22">
        <v>6033</v>
      </c>
      <c r="N308" s="22">
        <v>1791</v>
      </c>
      <c r="O308" s="22">
        <v>0</v>
      </c>
      <c r="P308" s="22">
        <v>0</v>
      </c>
      <c r="Q308" s="22">
        <v>7539</v>
      </c>
      <c r="R308" s="22">
        <v>15939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37103</v>
      </c>
      <c r="Y308" s="22">
        <v>1825251</v>
      </c>
      <c r="Z308" s="22">
        <v>0</v>
      </c>
      <c r="AA308" s="22">
        <v>0</v>
      </c>
      <c r="AB308" s="22">
        <v>0</v>
      </c>
      <c r="AC308" s="22">
        <v>16341</v>
      </c>
      <c r="AD308" s="22">
        <v>2437680</v>
      </c>
      <c r="AE308" s="22">
        <v>28853</v>
      </c>
      <c r="AF308" s="22">
        <v>418093</v>
      </c>
      <c r="AG308" s="22">
        <v>0</v>
      </c>
      <c r="AH308" s="22">
        <v>37982</v>
      </c>
      <c r="AI308" s="22">
        <v>0</v>
      </c>
      <c r="AJ308" s="22">
        <v>0</v>
      </c>
      <c r="AK308" s="22">
        <v>13039</v>
      </c>
      <c r="AL308" s="22">
        <v>0</v>
      </c>
      <c r="AM308" s="22">
        <v>0</v>
      </c>
      <c r="AN308" s="22">
        <v>0</v>
      </c>
      <c r="AO308" s="22">
        <v>5019</v>
      </c>
      <c r="AP308" s="22">
        <v>88502</v>
      </c>
      <c r="AQ308" s="22">
        <v>0</v>
      </c>
      <c r="AR308" s="22">
        <v>0</v>
      </c>
      <c r="AS308" s="22">
        <v>0</v>
      </c>
      <c r="AT308" s="22">
        <v>591488</v>
      </c>
      <c r="AU308" s="22">
        <v>1846192</v>
      </c>
    </row>
    <row r="309" spans="1:47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121070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1504</v>
      </c>
      <c r="M309" s="22">
        <v>2710</v>
      </c>
      <c r="N309" s="22">
        <v>0</v>
      </c>
      <c r="O309" s="22">
        <v>0</v>
      </c>
      <c r="P309" s="22">
        <v>9267</v>
      </c>
      <c r="Q309" s="22">
        <v>4291</v>
      </c>
      <c r="R309" s="22">
        <v>0</v>
      </c>
      <c r="S309" s="22">
        <v>0</v>
      </c>
      <c r="T309" s="22">
        <v>0</v>
      </c>
      <c r="U309" s="22">
        <v>0</v>
      </c>
      <c r="V309" s="22">
        <v>7519</v>
      </c>
      <c r="W309" s="22">
        <v>33294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8841</v>
      </c>
      <c r="AD309" s="22">
        <v>188496</v>
      </c>
      <c r="AE309" s="22">
        <v>25820</v>
      </c>
      <c r="AF309" s="22">
        <v>136996</v>
      </c>
      <c r="AG309" s="22">
        <v>0</v>
      </c>
      <c r="AH309" s="22">
        <v>5302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42227</v>
      </c>
      <c r="AQ309" s="22">
        <v>0</v>
      </c>
      <c r="AR309" s="22">
        <v>0</v>
      </c>
      <c r="AS309" s="22">
        <v>0</v>
      </c>
      <c r="AT309" s="22">
        <v>210345</v>
      </c>
      <c r="AU309" s="22">
        <v>-21849</v>
      </c>
    </row>
    <row r="310" spans="1:47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182668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150</v>
      </c>
      <c r="M310" s="22">
        <v>5814</v>
      </c>
      <c r="N310" s="22">
        <v>1262</v>
      </c>
      <c r="O310" s="22">
        <v>0</v>
      </c>
      <c r="P310" s="22">
        <v>0</v>
      </c>
      <c r="Q310" s="22">
        <v>3193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173169</v>
      </c>
      <c r="X310" s="22">
        <v>7324</v>
      </c>
      <c r="Y310" s="22">
        <v>0</v>
      </c>
      <c r="Z310" s="22">
        <v>1378</v>
      </c>
      <c r="AA310" s="22">
        <v>0</v>
      </c>
      <c r="AB310" s="22">
        <v>0</v>
      </c>
      <c r="AC310" s="22">
        <v>9250</v>
      </c>
      <c r="AD310" s="22">
        <v>384208</v>
      </c>
      <c r="AE310" s="22">
        <v>8280</v>
      </c>
      <c r="AF310" s="22">
        <v>184698</v>
      </c>
      <c r="AG310" s="22">
        <v>0</v>
      </c>
      <c r="AH310" s="22">
        <v>13826</v>
      </c>
      <c r="AI310" s="22">
        <v>0</v>
      </c>
      <c r="AJ310" s="22">
        <v>0</v>
      </c>
      <c r="AK310" s="22">
        <v>155</v>
      </c>
      <c r="AL310" s="22">
        <v>0</v>
      </c>
      <c r="AM310" s="22">
        <v>0</v>
      </c>
      <c r="AN310" s="22">
        <v>0</v>
      </c>
      <c r="AO310" s="22">
        <v>0</v>
      </c>
      <c r="AP310" s="22">
        <v>21563</v>
      </c>
      <c r="AQ310" s="22">
        <v>0</v>
      </c>
      <c r="AR310" s="22">
        <v>0</v>
      </c>
      <c r="AS310" s="22">
        <v>0</v>
      </c>
      <c r="AT310" s="22">
        <v>228522</v>
      </c>
      <c r="AU310" s="22">
        <v>155686</v>
      </c>
    </row>
    <row r="311" spans="1:47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426239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56956</v>
      </c>
      <c r="L311" s="22">
        <v>51765</v>
      </c>
      <c r="M311" s="22">
        <v>10519</v>
      </c>
      <c r="N311" s="22">
        <v>7664</v>
      </c>
      <c r="O311" s="22">
        <v>0</v>
      </c>
      <c r="P311" s="22">
        <v>9510</v>
      </c>
      <c r="Q311" s="22">
        <v>29330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17549</v>
      </c>
      <c r="X311" s="22">
        <v>0</v>
      </c>
      <c r="Y311" s="22">
        <v>256951</v>
      </c>
      <c r="Z311" s="22">
        <v>910</v>
      </c>
      <c r="AA311" s="22">
        <v>0</v>
      </c>
      <c r="AB311" s="22">
        <v>0</v>
      </c>
      <c r="AC311" s="22">
        <v>2417</v>
      </c>
      <c r="AD311" s="22">
        <v>869810</v>
      </c>
      <c r="AE311" s="22">
        <v>262736</v>
      </c>
      <c r="AF311" s="22">
        <v>559389</v>
      </c>
      <c r="AG311" s="22">
        <v>0</v>
      </c>
      <c r="AH311" s="22">
        <v>18773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162613</v>
      </c>
      <c r="AQ311" s="22">
        <v>0</v>
      </c>
      <c r="AR311" s="22">
        <v>0</v>
      </c>
      <c r="AS311" s="22">
        <v>0</v>
      </c>
      <c r="AT311" s="22">
        <v>1003511</v>
      </c>
      <c r="AU311" s="22">
        <v>-133701</v>
      </c>
    </row>
    <row r="312" spans="1:47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184800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23916</v>
      </c>
      <c r="M312" s="22">
        <v>2025</v>
      </c>
      <c r="N312" s="22">
        <v>2014</v>
      </c>
      <c r="O312" s="22">
        <v>0</v>
      </c>
      <c r="P312" s="22">
        <v>0</v>
      </c>
      <c r="Q312" s="22">
        <v>1679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5450</v>
      </c>
      <c r="Y312" s="22">
        <v>1208130</v>
      </c>
      <c r="Z312" s="22">
        <v>0</v>
      </c>
      <c r="AA312" s="22">
        <v>0</v>
      </c>
      <c r="AB312" s="22">
        <v>0</v>
      </c>
      <c r="AC312" s="22">
        <v>8435</v>
      </c>
      <c r="AD312" s="22">
        <v>1436449</v>
      </c>
      <c r="AE312" s="22">
        <v>7800</v>
      </c>
      <c r="AF312" s="22">
        <v>153882</v>
      </c>
      <c r="AG312" s="22">
        <v>0</v>
      </c>
      <c r="AH312" s="22">
        <v>3607</v>
      </c>
      <c r="AI312" s="22">
        <v>0</v>
      </c>
      <c r="AJ312" s="22">
        <v>0</v>
      </c>
      <c r="AK312" s="22">
        <v>398</v>
      </c>
      <c r="AL312" s="22">
        <v>0</v>
      </c>
      <c r="AM312" s="22">
        <v>5139</v>
      </c>
      <c r="AN312" s="22">
        <v>0</v>
      </c>
      <c r="AO312" s="22">
        <v>0</v>
      </c>
      <c r="AP312" s="22">
        <v>18885</v>
      </c>
      <c r="AQ312" s="22">
        <v>0</v>
      </c>
      <c r="AR312" s="22">
        <v>0</v>
      </c>
      <c r="AS312" s="22">
        <v>0</v>
      </c>
      <c r="AT312" s="22">
        <v>189711</v>
      </c>
      <c r="AU312" s="22">
        <v>1246738</v>
      </c>
    </row>
    <row r="313" spans="1:47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270566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7721</v>
      </c>
      <c r="M313" s="22">
        <v>19917</v>
      </c>
      <c r="N313" s="22">
        <v>10657</v>
      </c>
      <c r="O313" s="22">
        <v>0</v>
      </c>
      <c r="P313" s="22">
        <v>0</v>
      </c>
      <c r="Q313" s="22">
        <v>3784</v>
      </c>
      <c r="R313" s="22">
        <v>3880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10910</v>
      </c>
      <c r="Y313" s="22">
        <v>49238</v>
      </c>
      <c r="Z313" s="22">
        <v>0</v>
      </c>
      <c r="AA313" s="22">
        <v>0</v>
      </c>
      <c r="AB313" s="22">
        <v>27500</v>
      </c>
      <c r="AC313" s="22">
        <v>5640</v>
      </c>
      <c r="AD313" s="22">
        <v>409813</v>
      </c>
      <c r="AE313" s="22">
        <v>140234</v>
      </c>
      <c r="AF313" s="22">
        <v>0</v>
      </c>
      <c r="AG313" s="22">
        <v>997</v>
      </c>
      <c r="AH313" s="22">
        <v>181268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75681</v>
      </c>
      <c r="AQ313" s="22">
        <v>0</v>
      </c>
      <c r="AR313" s="22">
        <v>0</v>
      </c>
      <c r="AS313" s="22">
        <v>0</v>
      </c>
      <c r="AT313" s="22">
        <v>398180</v>
      </c>
      <c r="AU313" s="22">
        <v>11633</v>
      </c>
    </row>
    <row r="314" spans="1:47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146036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125</v>
      </c>
      <c r="O314" s="22">
        <v>1259</v>
      </c>
      <c r="P314" s="22">
        <v>0</v>
      </c>
      <c r="Q314" s="22">
        <v>2331</v>
      </c>
      <c r="R314" s="22">
        <v>900</v>
      </c>
      <c r="S314" s="22">
        <v>5497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264726</v>
      </c>
      <c r="Z314" s="22">
        <v>0</v>
      </c>
      <c r="AA314" s="22">
        <v>0</v>
      </c>
      <c r="AB314" s="22">
        <v>0</v>
      </c>
      <c r="AC314" s="22">
        <v>0</v>
      </c>
      <c r="AD314" s="22">
        <v>420874</v>
      </c>
      <c r="AE314" s="22">
        <v>28275</v>
      </c>
      <c r="AF314" s="22">
        <v>112858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159</v>
      </c>
      <c r="AN314" s="22">
        <v>0</v>
      </c>
      <c r="AO314" s="22">
        <v>0</v>
      </c>
      <c r="AP314" s="22">
        <v>67179</v>
      </c>
      <c r="AQ314" s="22">
        <v>0</v>
      </c>
      <c r="AR314" s="22">
        <v>0</v>
      </c>
      <c r="AS314" s="22">
        <v>0</v>
      </c>
      <c r="AT314" s="22">
        <v>208471</v>
      </c>
      <c r="AU314" s="22">
        <v>212403</v>
      </c>
    </row>
    <row r="315" spans="1:47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19915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2663</v>
      </c>
      <c r="Q315" s="22">
        <v>1135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3294</v>
      </c>
      <c r="Y315" s="22">
        <v>5541</v>
      </c>
      <c r="Z315" s="22">
        <v>0</v>
      </c>
      <c r="AA315" s="22">
        <v>0</v>
      </c>
      <c r="AB315" s="22">
        <v>0</v>
      </c>
      <c r="AC315" s="22">
        <v>165</v>
      </c>
      <c r="AD315" s="22">
        <v>32713</v>
      </c>
      <c r="AE315" s="22">
        <v>0</v>
      </c>
      <c r="AF315" s="22">
        <v>31732</v>
      </c>
      <c r="AG315" s="22">
        <v>1287</v>
      </c>
      <c r="AH315" s="22">
        <v>43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28519</v>
      </c>
      <c r="AQ315" s="22">
        <v>0</v>
      </c>
      <c r="AR315" s="22">
        <v>0</v>
      </c>
      <c r="AS315" s="22">
        <v>0</v>
      </c>
      <c r="AT315" s="22">
        <v>61581</v>
      </c>
      <c r="AU315" s="22">
        <v>-28868</v>
      </c>
    </row>
    <row r="316" spans="1:47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286729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190</v>
      </c>
      <c r="M316" s="22">
        <v>3768</v>
      </c>
      <c r="N316" s="22">
        <v>2273</v>
      </c>
      <c r="O316" s="22">
        <v>50</v>
      </c>
      <c r="P316" s="22">
        <v>0</v>
      </c>
      <c r="Q316" s="22">
        <v>10205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395025</v>
      </c>
      <c r="Y316" s="22">
        <v>249208</v>
      </c>
      <c r="Z316" s="22">
        <v>0</v>
      </c>
      <c r="AA316" s="22">
        <v>0</v>
      </c>
      <c r="AB316" s="22">
        <v>0</v>
      </c>
      <c r="AC316" s="22">
        <v>4514</v>
      </c>
      <c r="AD316" s="22">
        <v>951962</v>
      </c>
      <c r="AE316" s="22">
        <v>4600</v>
      </c>
      <c r="AF316" s="22">
        <v>280065</v>
      </c>
      <c r="AG316" s="22">
        <v>0</v>
      </c>
      <c r="AH316" s="22">
        <v>2252</v>
      </c>
      <c r="AI316" s="22">
        <v>0</v>
      </c>
      <c r="AJ316" s="22">
        <v>0</v>
      </c>
      <c r="AK316" s="22">
        <v>1594</v>
      </c>
      <c r="AL316" s="22">
        <v>0</v>
      </c>
      <c r="AM316" s="22">
        <v>0</v>
      </c>
      <c r="AN316" s="22">
        <v>0</v>
      </c>
      <c r="AO316" s="22">
        <v>0</v>
      </c>
      <c r="AP316" s="22">
        <v>44409</v>
      </c>
      <c r="AQ316" s="22">
        <v>0</v>
      </c>
      <c r="AR316" s="22">
        <v>0</v>
      </c>
      <c r="AS316" s="22">
        <v>0</v>
      </c>
      <c r="AT316" s="22">
        <v>332920</v>
      </c>
      <c r="AU316" s="22">
        <v>619042</v>
      </c>
    </row>
    <row r="317" spans="1:47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188138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185436</v>
      </c>
      <c r="M317" s="22">
        <v>2789</v>
      </c>
      <c r="N317" s="22">
        <v>3287</v>
      </c>
      <c r="O317" s="22">
        <v>0</v>
      </c>
      <c r="P317" s="22">
        <v>0</v>
      </c>
      <c r="Q317" s="22">
        <v>1285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583584</v>
      </c>
      <c r="Z317" s="22">
        <v>0</v>
      </c>
      <c r="AA317" s="22">
        <v>0</v>
      </c>
      <c r="AB317" s="22">
        <v>0</v>
      </c>
      <c r="AC317" s="22">
        <v>8019</v>
      </c>
      <c r="AD317" s="22">
        <v>972538</v>
      </c>
      <c r="AE317" s="22">
        <v>139450</v>
      </c>
      <c r="AF317" s="22">
        <v>97676</v>
      </c>
      <c r="AG317" s="22">
        <v>0</v>
      </c>
      <c r="AH317" s="22">
        <v>68434</v>
      </c>
      <c r="AI317" s="22">
        <v>0</v>
      </c>
      <c r="AJ317" s="22">
        <v>0</v>
      </c>
      <c r="AK317" s="22">
        <v>28565</v>
      </c>
      <c r="AL317" s="22">
        <v>0</v>
      </c>
      <c r="AM317" s="22">
        <v>8832</v>
      </c>
      <c r="AN317" s="22">
        <v>0</v>
      </c>
      <c r="AO317" s="22">
        <v>0</v>
      </c>
      <c r="AP317" s="22">
        <v>34998</v>
      </c>
      <c r="AQ317" s="22">
        <v>0</v>
      </c>
      <c r="AR317" s="22">
        <v>0</v>
      </c>
      <c r="AS317" s="22">
        <v>0</v>
      </c>
      <c r="AT317" s="22">
        <v>377955</v>
      </c>
      <c r="AU317" s="22">
        <v>594583</v>
      </c>
    </row>
    <row r="318" spans="1:47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283074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6458</v>
      </c>
      <c r="M318" s="22">
        <v>695</v>
      </c>
      <c r="N318" s="22">
        <v>0</v>
      </c>
      <c r="O318" s="22">
        <v>0</v>
      </c>
      <c r="P318" s="22">
        <v>0</v>
      </c>
      <c r="Q318" s="22">
        <v>4015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18508</v>
      </c>
      <c r="Y318" s="22">
        <v>230412</v>
      </c>
      <c r="Z318" s="22">
        <v>0</v>
      </c>
      <c r="AA318" s="22">
        <v>0</v>
      </c>
      <c r="AB318" s="22">
        <v>0</v>
      </c>
      <c r="AC318" s="22">
        <v>0</v>
      </c>
      <c r="AD318" s="22">
        <v>543162</v>
      </c>
      <c r="AE318" s="22">
        <v>83646</v>
      </c>
      <c r="AF318" s="22">
        <v>130262</v>
      </c>
      <c r="AG318" s="22">
        <v>35239</v>
      </c>
      <c r="AH318" s="22">
        <v>0</v>
      </c>
      <c r="AI318" s="22">
        <v>0</v>
      </c>
      <c r="AJ318" s="22">
        <v>0</v>
      </c>
      <c r="AK318" s="22">
        <v>2889</v>
      </c>
      <c r="AL318" s="22">
        <v>0</v>
      </c>
      <c r="AM318" s="22">
        <v>0</v>
      </c>
      <c r="AN318" s="22">
        <v>0</v>
      </c>
      <c r="AO318" s="22">
        <v>261</v>
      </c>
      <c r="AP318" s="22">
        <v>44456</v>
      </c>
      <c r="AQ318" s="22">
        <v>0</v>
      </c>
      <c r="AR318" s="22">
        <v>0</v>
      </c>
      <c r="AS318" s="22">
        <v>0</v>
      </c>
      <c r="AT318" s="22">
        <v>296753</v>
      </c>
      <c r="AU318" s="22">
        <v>246409</v>
      </c>
    </row>
    <row r="319" spans="1:47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339859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819</v>
      </c>
      <c r="M319" s="22">
        <v>13817</v>
      </c>
      <c r="N319" s="22">
        <v>0</v>
      </c>
      <c r="O319" s="22">
        <v>0</v>
      </c>
      <c r="P319" s="22">
        <v>0</v>
      </c>
      <c r="Q319" s="22">
        <v>16681</v>
      </c>
      <c r="R319" s="22">
        <v>6650</v>
      </c>
      <c r="S319" s="22">
        <v>0</v>
      </c>
      <c r="T319" s="22">
        <v>14307</v>
      </c>
      <c r="U319" s="22">
        <v>0</v>
      </c>
      <c r="V319" s="22">
        <v>0</v>
      </c>
      <c r="W319" s="22">
        <v>0</v>
      </c>
      <c r="X319" s="22">
        <v>0</v>
      </c>
      <c r="Y319" s="22">
        <v>9617</v>
      </c>
      <c r="Z319" s="22">
        <v>0</v>
      </c>
      <c r="AA319" s="22">
        <v>0</v>
      </c>
      <c r="AB319" s="22">
        <v>0</v>
      </c>
      <c r="AC319" s="22">
        <v>0</v>
      </c>
      <c r="AD319" s="22">
        <v>401750</v>
      </c>
      <c r="AE319" s="22">
        <v>110786</v>
      </c>
      <c r="AF319" s="22">
        <v>92962</v>
      </c>
      <c r="AG319" s="22">
        <v>0</v>
      </c>
      <c r="AH319" s="22">
        <v>114248</v>
      </c>
      <c r="AI319" s="22">
        <v>0</v>
      </c>
      <c r="AJ319" s="22">
        <v>13725</v>
      </c>
      <c r="AK319" s="22">
        <v>0</v>
      </c>
      <c r="AL319" s="22">
        <v>0</v>
      </c>
      <c r="AM319" s="22">
        <v>112</v>
      </c>
      <c r="AN319" s="22">
        <v>0</v>
      </c>
      <c r="AO319" s="22">
        <v>0</v>
      </c>
      <c r="AP319" s="22">
        <v>124633</v>
      </c>
      <c r="AQ319" s="22">
        <v>0</v>
      </c>
      <c r="AR319" s="22">
        <v>0</v>
      </c>
      <c r="AS319" s="22">
        <v>0</v>
      </c>
      <c r="AT319" s="22">
        <v>456466</v>
      </c>
      <c r="AU319" s="22">
        <v>-54716</v>
      </c>
    </row>
    <row r="320" spans="1:47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490997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14481</v>
      </c>
      <c r="M320" s="22">
        <v>3133</v>
      </c>
      <c r="N320" s="22">
        <v>2180</v>
      </c>
      <c r="O320" s="22">
        <v>11903</v>
      </c>
      <c r="P320" s="22">
        <v>36435</v>
      </c>
      <c r="Q320" s="22">
        <v>4859</v>
      </c>
      <c r="R320" s="22">
        <v>3441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10348</v>
      </c>
      <c r="Y320" s="22">
        <v>395944</v>
      </c>
      <c r="Z320" s="22">
        <v>0</v>
      </c>
      <c r="AA320" s="22">
        <v>0</v>
      </c>
      <c r="AB320" s="22">
        <v>0</v>
      </c>
      <c r="AC320" s="22">
        <v>16938</v>
      </c>
      <c r="AD320" s="22">
        <v>990659</v>
      </c>
      <c r="AE320" s="22">
        <v>353549</v>
      </c>
      <c r="AF320" s="22">
        <v>127079</v>
      </c>
      <c r="AG320" s="22">
        <v>0</v>
      </c>
      <c r="AH320" s="22">
        <v>78907</v>
      </c>
      <c r="AI320" s="22">
        <v>0</v>
      </c>
      <c r="AJ320" s="22">
        <v>0</v>
      </c>
      <c r="AK320" s="22">
        <v>8000</v>
      </c>
      <c r="AL320" s="22">
        <v>0</v>
      </c>
      <c r="AM320" s="22">
        <v>0</v>
      </c>
      <c r="AN320" s="22">
        <v>0</v>
      </c>
      <c r="AO320" s="22">
        <v>0</v>
      </c>
      <c r="AP320" s="22">
        <v>104444</v>
      </c>
      <c r="AQ320" s="22">
        <v>0</v>
      </c>
      <c r="AR320" s="22">
        <v>0</v>
      </c>
      <c r="AS320" s="22">
        <v>0</v>
      </c>
      <c r="AT320" s="22">
        <v>671979</v>
      </c>
      <c r="AU320" s="22">
        <v>318680</v>
      </c>
    </row>
    <row r="321" spans="1:47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206531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30991</v>
      </c>
      <c r="M321" s="22">
        <v>1038</v>
      </c>
      <c r="N321" s="22">
        <v>1542</v>
      </c>
      <c r="O321" s="22">
        <v>1317</v>
      </c>
      <c r="P321" s="22">
        <v>11416</v>
      </c>
      <c r="Q321" s="22">
        <v>1678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273168</v>
      </c>
      <c r="Z321" s="22">
        <v>0</v>
      </c>
      <c r="AA321" s="22">
        <v>0</v>
      </c>
      <c r="AB321" s="22">
        <v>0</v>
      </c>
      <c r="AC321" s="22">
        <v>4448</v>
      </c>
      <c r="AD321" s="22">
        <v>532129</v>
      </c>
      <c r="AE321" s="22">
        <v>38484</v>
      </c>
      <c r="AF321" s="22">
        <v>207544</v>
      </c>
      <c r="AG321" s="22">
        <v>0</v>
      </c>
      <c r="AH321" s="22">
        <v>13536</v>
      </c>
      <c r="AI321" s="22">
        <v>0</v>
      </c>
      <c r="AJ321" s="22">
        <v>0</v>
      </c>
      <c r="AK321" s="22">
        <v>0</v>
      </c>
      <c r="AL321" s="22">
        <v>0</v>
      </c>
      <c r="AM321" s="22">
        <v>644</v>
      </c>
      <c r="AN321" s="22">
        <v>0</v>
      </c>
      <c r="AO321" s="22">
        <v>0</v>
      </c>
      <c r="AP321" s="22">
        <v>30421</v>
      </c>
      <c r="AQ321" s="22">
        <v>0</v>
      </c>
      <c r="AR321" s="22">
        <v>0</v>
      </c>
      <c r="AS321" s="22">
        <v>0</v>
      </c>
      <c r="AT321" s="22">
        <v>290629</v>
      </c>
      <c r="AU321" s="22">
        <v>241500</v>
      </c>
    </row>
    <row r="322" spans="1:47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355130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665</v>
      </c>
      <c r="M322" s="22">
        <v>17135</v>
      </c>
      <c r="N322" s="22">
        <v>1222</v>
      </c>
      <c r="O322" s="22">
        <v>0</v>
      </c>
      <c r="P322" s="22">
        <v>6730</v>
      </c>
      <c r="Q322" s="22">
        <v>465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15110</v>
      </c>
      <c r="Y322" s="22">
        <v>11867</v>
      </c>
      <c r="Z322" s="22">
        <v>0</v>
      </c>
      <c r="AA322" s="22">
        <v>0</v>
      </c>
      <c r="AB322" s="22">
        <v>0</v>
      </c>
      <c r="AC322" s="22">
        <v>8793</v>
      </c>
      <c r="AD322" s="22">
        <v>417117</v>
      </c>
      <c r="AE322" s="22">
        <v>82872</v>
      </c>
      <c r="AF322" s="22">
        <v>267909</v>
      </c>
      <c r="AG322" s="22">
        <v>0</v>
      </c>
      <c r="AH322" s="22">
        <v>18219</v>
      </c>
      <c r="AI322" s="22">
        <v>0</v>
      </c>
      <c r="AJ322" s="22">
        <v>0</v>
      </c>
      <c r="AK322" s="22">
        <v>8615</v>
      </c>
      <c r="AL322" s="22">
        <v>0</v>
      </c>
      <c r="AM322" s="22">
        <v>0</v>
      </c>
      <c r="AN322" s="22">
        <v>0</v>
      </c>
      <c r="AO322" s="22">
        <v>0</v>
      </c>
      <c r="AP322" s="22">
        <v>69690</v>
      </c>
      <c r="AQ322" s="22">
        <v>0</v>
      </c>
      <c r="AR322" s="22">
        <v>0</v>
      </c>
      <c r="AS322" s="22">
        <v>0</v>
      </c>
      <c r="AT322" s="22">
        <v>447305</v>
      </c>
      <c r="AU322" s="22">
        <v>-30188</v>
      </c>
    </row>
    <row r="323" spans="1:47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67590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7200</v>
      </c>
      <c r="M323" s="22">
        <v>1046</v>
      </c>
      <c r="N323" s="22">
        <v>700</v>
      </c>
      <c r="O323" s="22">
        <v>0</v>
      </c>
      <c r="P323" s="22">
        <v>0</v>
      </c>
      <c r="Q323" s="22">
        <v>1576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49157</v>
      </c>
      <c r="Z323" s="22">
        <v>0</v>
      </c>
      <c r="AA323" s="22">
        <v>0</v>
      </c>
      <c r="AB323" s="22">
        <v>0</v>
      </c>
      <c r="AC323" s="22">
        <v>18</v>
      </c>
      <c r="AD323" s="22">
        <v>127287</v>
      </c>
      <c r="AE323" s="22">
        <v>3749</v>
      </c>
      <c r="AF323" s="22">
        <v>73246</v>
      </c>
      <c r="AG323" s="22">
        <v>0</v>
      </c>
      <c r="AH323" s="22">
        <v>1432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  <c r="AR323" s="22">
        <v>0</v>
      </c>
      <c r="AS323" s="22">
        <v>0</v>
      </c>
      <c r="AT323" s="22">
        <v>78427</v>
      </c>
      <c r="AU323" s="22">
        <v>48860</v>
      </c>
    </row>
    <row r="324" spans="1:47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170152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1123</v>
      </c>
      <c r="M324" s="22">
        <v>6483</v>
      </c>
      <c r="N324" s="22">
        <v>454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27295</v>
      </c>
      <c r="Y324" s="22">
        <v>276691</v>
      </c>
      <c r="Z324" s="22">
        <v>0</v>
      </c>
      <c r="AA324" s="22">
        <v>0</v>
      </c>
      <c r="AB324" s="22">
        <v>0</v>
      </c>
      <c r="AC324" s="22">
        <v>11955</v>
      </c>
      <c r="AD324" s="22">
        <v>494153</v>
      </c>
      <c r="AE324" s="22">
        <v>6135</v>
      </c>
      <c r="AF324" s="22">
        <v>403189</v>
      </c>
      <c r="AG324" s="22">
        <v>0</v>
      </c>
      <c r="AH324" s="22">
        <v>15829</v>
      </c>
      <c r="AI324" s="22">
        <v>0</v>
      </c>
      <c r="AJ324" s="22">
        <v>0</v>
      </c>
      <c r="AK324" s="22">
        <v>5258</v>
      </c>
      <c r="AL324" s="22">
        <v>0</v>
      </c>
      <c r="AM324" s="22">
        <v>0</v>
      </c>
      <c r="AN324" s="22">
        <v>0</v>
      </c>
      <c r="AO324" s="22">
        <v>0</v>
      </c>
      <c r="AP324" s="22">
        <v>41955</v>
      </c>
      <c r="AQ324" s="22">
        <v>0</v>
      </c>
      <c r="AR324" s="22">
        <v>0</v>
      </c>
      <c r="AS324" s="22">
        <v>0</v>
      </c>
      <c r="AT324" s="22">
        <v>472366</v>
      </c>
      <c r="AU324" s="22">
        <v>21787</v>
      </c>
    </row>
    <row r="325" spans="1:47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286900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35106</v>
      </c>
      <c r="M325" s="22">
        <v>0</v>
      </c>
      <c r="N325" s="22">
        <v>0</v>
      </c>
      <c r="O325" s="22">
        <v>0</v>
      </c>
      <c r="P325" s="22">
        <v>0</v>
      </c>
      <c r="Q325" s="22">
        <v>20193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86414</v>
      </c>
      <c r="Z325" s="22">
        <v>0</v>
      </c>
      <c r="AA325" s="22">
        <v>0</v>
      </c>
      <c r="AB325" s="22">
        <v>0</v>
      </c>
      <c r="AC325" s="22">
        <v>6989</v>
      </c>
      <c r="AD325" s="22">
        <v>435602</v>
      </c>
      <c r="AE325" s="22">
        <v>88497</v>
      </c>
      <c r="AF325" s="22">
        <v>245597</v>
      </c>
      <c r="AG325" s="22">
        <v>0</v>
      </c>
      <c r="AH325" s="22">
        <v>9942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49169</v>
      </c>
      <c r="AQ325" s="22">
        <v>0</v>
      </c>
      <c r="AR325" s="22">
        <v>0</v>
      </c>
      <c r="AS325" s="22">
        <v>0</v>
      </c>
      <c r="AT325" s="22">
        <v>393205</v>
      </c>
      <c r="AU325" s="22">
        <v>42397</v>
      </c>
    </row>
    <row r="326" spans="1:47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185356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85760</v>
      </c>
      <c r="M326" s="22">
        <v>242</v>
      </c>
      <c r="N326" s="22">
        <v>0</v>
      </c>
      <c r="O326" s="22">
        <v>1079</v>
      </c>
      <c r="P326" s="22">
        <v>0</v>
      </c>
      <c r="Q326" s="22">
        <v>1086</v>
      </c>
      <c r="R326" s="22">
        <v>12600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7818</v>
      </c>
      <c r="Y326" s="22">
        <v>43073</v>
      </c>
      <c r="Z326" s="22">
        <v>0</v>
      </c>
      <c r="AA326" s="22">
        <v>0</v>
      </c>
      <c r="AB326" s="22">
        <v>0</v>
      </c>
      <c r="AC326" s="22">
        <v>0</v>
      </c>
      <c r="AD326" s="22">
        <v>337014</v>
      </c>
      <c r="AE326" s="22">
        <v>9376</v>
      </c>
      <c r="AF326" s="22">
        <v>274854</v>
      </c>
      <c r="AG326" s="22">
        <v>0</v>
      </c>
      <c r="AH326" s="22">
        <v>41280</v>
      </c>
      <c r="AI326" s="22">
        <v>0</v>
      </c>
      <c r="AJ326" s="22">
        <v>0</v>
      </c>
      <c r="AK326" s="22">
        <v>0</v>
      </c>
      <c r="AL326" s="22">
        <v>0</v>
      </c>
      <c r="AM326" s="22">
        <v>379</v>
      </c>
      <c r="AN326" s="22">
        <v>0</v>
      </c>
      <c r="AO326" s="22">
        <v>0</v>
      </c>
      <c r="AP326" s="22">
        <v>68175</v>
      </c>
      <c r="AQ326" s="22">
        <v>0</v>
      </c>
      <c r="AR326" s="22">
        <v>0</v>
      </c>
      <c r="AS326" s="22">
        <v>0</v>
      </c>
      <c r="AT326" s="22">
        <v>394064</v>
      </c>
      <c r="AU326" s="22">
        <v>-57050</v>
      </c>
    </row>
    <row r="327" spans="1:47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226023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2950</v>
      </c>
      <c r="M327" s="22">
        <v>7857</v>
      </c>
      <c r="N327" s="22">
        <v>810</v>
      </c>
      <c r="O327" s="22">
        <v>0</v>
      </c>
      <c r="P327" s="22">
        <v>0</v>
      </c>
      <c r="Q327" s="22">
        <v>217</v>
      </c>
      <c r="R327" s="22">
        <v>0</v>
      </c>
      <c r="S327" s="22">
        <v>0</v>
      </c>
      <c r="T327" s="22">
        <v>1961</v>
      </c>
      <c r="U327" s="22">
        <v>0</v>
      </c>
      <c r="V327" s="22">
        <v>0</v>
      </c>
      <c r="W327" s="22">
        <v>0</v>
      </c>
      <c r="X327" s="22">
        <v>0</v>
      </c>
      <c r="Y327" s="22">
        <v>185132</v>
      </c>
      <c r="Z327" s="22">
        <v>0</v>
      </c>
      <c r="AA327" s="22">
        <v>0</v>
      </c>
      <c r="AB327" s="22">
        <v>0</v>
      </c>
      <c r="AC327" s="22">
        <v>6862</v>
      </c>
      <c r="AD327" s="22">
        <v>431812</v>
      </c>
      <c r="AE327" s="22">
        <v>40891</v>
      </c>
      <c r="AF327" s="22">
        <v>237040</v>
      </c>
      <c r="AG327" s="22">
        <v>0</v>
      </c>
      <c r="AH327" s="22">
        <v>33639</v>
      </c>
      <c r="AI327" s="22">
        <v>0</v>
      </c>
      <c r="AJ327" s="22">
        <v>6803</v>
      </c>
      <c r="AK327" s="22">
        <v>0</v>
      </c>
      <c r="AL327" s="22">
        <v>0</v>
      </c>
      <c r="AM327" s="22">
        <v>2527</v>
      </c>
      <c r="AN327" s="22">
        <v>0</v>
      </c>
      <c r="AO327" s="22">
        <v>0</v>
      </c>
      <c r="AP327" s="22">
        <v>62301</v>
      </c>
      <c r="AQ327" s="22">
        <v>0</v>
      </c>
      <c r="AR327" s="22">
        <v>0</v>
      </c>
      <c r="AS327" s="22">
        <v>0</v>
      </c>
      <c r="AT327" s="22">
        <v>383201</v>
      </c>
      <c r="AU327" s="22">
        <v>48611</v>
      </c>
    </row>
    <row r="328" spans="1:47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81598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125</v>
      </c>
      <c r="M328" s="22">
        <v>2029</v>
      </c>
      <c r="N328" s="22">
        <v>1000</v>
      </c>
      <c r="O328" s="22">
        <v>0</v>
      </c>
      <c r="P328" s="22">
        <v>1789</v>
      </c>
      <c r="Q328" s="22">
        <v>800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18828</v>
      </c>
      <c r="Y328" s="22">
        <v>0</v>
      </c>
      <c r="Z328" s="22">
        <v>0</v>
      </c>
      <c r="AA328" s="22">
        <v>0</v>
      </c>
      <c r="AB328" s="22">
        <v>0</v>
      </c>
      <c r="AC328" s="22">
        <v>20538</v>
      </c>
      <c r="AD328" s="22">
        <v>126707</v>
      </c>
      <c r="AE328" s="22">
        <v>7200</v>
      </c>
      <c r="AF328" s="22">
        <v>113513</v>
      </c>
      <c r="AG328" s="22">
        <v>0</v>
      </c>
      <c r="AH328" s="22">
        <v>581</v>
      </c>
      <c r="AI328" s="22">
        <v>0</v>
      </c>
      <c r="AJ328" s="22">
        <v>0</v>
      </c>
      <c r="AK328" s="22">
        <v>445</v>
      </c>
      <c r="AL328" s="22">
        <v>0</v>
      </c>
      <c r="AM328" s="22">
        <v>0</v>
      </c>
      <c r="AN328" s="22">
        <v>0</v>
      </c>
      <c r="AO328" s="22">
        <v>0</v>
      </c>
      <c r="AP328" s="22">
        <v>28816</v>
      </c>
      <c r="AQ328" s="22">
        <v>0</v>
      </c>
      <c r="AR328" s="22">
        <v>0</v>
      </c>
      <c r="AS328" s="22">
        <v>0</v>
      </c>
      <c r="AT328" s="22">
        <v>150555</v>
      </c>
      <c r="AU328" s="22">
        <v>-23848</v>
      </c>
    </row>
    <row r="329" spans="1:47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328950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95650</v>
      </c>
      <c r="M329" s="22">
        <v>6018</v>
      </c>
      <c r="N329" s="22">
        <v>2966</v>
      </c>
      <c r="O329" s="22">
        <v>0</v>
      </c>
      <c r="P329" s="22">
        <v>14378</v>
      </c>
      <c r="Q329" s="22">
        <v>0</v>
      </c>
      <c r="R329" s="22">
        <v>6000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334959</v>
      </c>
      <c r="Z329" s="22">
        <v>0</v>
      </c>
      <c r="AA329" s="22">
        <v>0</v>
      </c>
      <c r="AB329" s="22">
        <v>0</v>
      </c>
      <c r="AC329" s="22">
        <v>150</v>
      </c>
      <c r="AD329" s="22">
        <v>789071</v>
      </c>
      <c r="AE329" s="22">
        <v>34679</v>
      </c>
      <c r="AF329" s="22">
        <v>231776</v>
      </c>
      <c r="AG329" s="22">
        <v>0</v>
      </c>
      <c r="AH329" s="22">
        <v>3926</v>
      </c>
      <c r="AI329" s="22">
        <v>0</v>
      </c>
      <c r="AJ329" s="22">
        <v>194210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15276</v>
      </c>
      <c r="AQ329" s="22">
        <v>0</v>
      </c>
      <c r="AR329" s="22">
        <v>0</v>
      </c>
      <c r="AS329" s="22">
        <v>0</v>
      </c>
      <c r="AT329" s="22">
        <v>479867</v>
      </c>
      <c r="AU329" s="22">
        <v>309204</v>
      </c>
    </row>
    <row r="330" spans="1:47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342082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1364</v>
      </c>
      <c r="M330" s="22">
        <v>11461</v>
      </c>
      <c r="N330" s="22">
        <v>0</v>
      </c>
      <c r="O330" s="22">
        <v>0</v>
      </c>
      <c r="P330" s="22">
        <v>0</v>
      </c>
      <c r="Q330" s="22">
        <v>4085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14036</v>
      </c>
      <c r="Y330" s="22">
        <v>22646</v>
      </c>
      <c r="Z330" s="22">
        <v>0</v>
      </c>
      <c r="AA330" s="22">
        <v>0</v>
      </c>
      <c r="AB330" s="22">
        <v>0</v>
      </c>
      <c r="AC330" s="22">
        <v>28061</v>
      </c>
      <c r="AD330" s="22">
        <v>423735</v>
      </c>
      <c r="AE330" s="22">
        <v>16950</v>
      </c>
      <c r="AF330" s="22">
        <v>321822</v>
      </c>
      <c r="AG330" s="22">
        <v>0</v>
      </c>
      <c r="AH330" s="22">
        <v>33833</v>
      </c>
      <c r="AI330" s="22">
        <v>0</v>
      </c>
      <c r="AJ330" s="22">
        <v>0</v>
      </c>
      <c r="AK330" s="22">
        <v>2575</v>
      </c>
      <c r="AL330" s="22">
        <v>0</v>
      </c>
      <c r="AM330" s="22">
        <v>0</v>
      </c>
      <c r="AN330" s="22">
        <v>0</v>
      </c>
      <c r="AO330" s="22">
        <v>0</v>
      </c>
      <c r="AP330" s="22">
        <v>33098</v>
      </c>
      <c r="AQ330" s="22">
        <v>0</v>
      </c>
      <c r="AR330" s="22">
        <v>0</v>
      </c>
      <c r="AS330" s="22">
        <v>0</v>
      </c>
      <c r="AT330" s="22">
        <v>408278</v>
      </c>
      <c r="AU330" s="22">
        <v>15457</v>
      </c>
    </row>
    <row r="331" spans="1:47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79026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135</v>
      </c>
      <c r="M331" s="22">
        <v>1843</v>
      </c>
      <c r="N331" s="22">
        <v>0</v>
      </c>
      <c r="O331" s="22">
        <v>100</v>
      </c>
      <c r="P331" s="22">
        <v>0</v>
      </c>
      <c r="Q331" s="22">
        <v>1898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42590</v>
      </c>
      <c r="Z331" s="22">
        <v>0</v>
      </c>
      <c r="AA331" s="22">
        <v>0</v>
      </c>
      <c r="AB331" s="22">
        <v>0</v>
      </c>
      <c r="AC331" s="22">
        <v>9358</v>
      </c>
      <c r="AD331" s="22">
        <v>134950</v>
      </c>
      <c r="AE331" s="22">
        <v>3131</v>
      </c>
      <c r="AF331" s="22">
        <v>86626</v>
      </c>
      <c r="AG331" s="22">
        <v>9986</v>
      </c>
      <c r="AH331" s="22">
        <v>4166</v>
      </c>
      <c r="AI331" s="22">
        <v>0</v>
      </c>
      <c r="AJ331" s="22">
        <v>0</v>
      </c>
      <c r="AK331" s="22">
        <v>0</v>
      </c>
      <c r="AL331" s="22">
        <v>0</v>
      </c>
      <c r="AM331" s="22">
        <v>28</v>
      </c>
      <c r="AN331" s="22">
        <v>0</v>
      </c>
      <c r="AO331" s="22">
        <v>0</v>
      </c>
      <c r="AP331" s="22">
        <v>35165</v>
      </c>
      <c r="AQ331" s="22">
        <v>0</v>
      </c>
      <c r="AR331" s="22">
        <v>0</v>
      </c>
      <c r="AS331" s="22">
        <v>788</v>
      </c>
      <c r="AT331" s="22">
        <v>139890</v>
      </c>
      <c r="AU331" s="22">
        <v>-4940</v>
      </c>
    </row>
    <row r="332" spans="1:47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64820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2416</v>
      </c>
      <c r="M332" s="22">
        <v>784</v>
      </c>
      <c r="N332" s="22">
        <v>80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5735</v>
      </c>
      <c r="Y332" s="22">
        <v>190199</v>
      </c>
      <c r="Z332" s="22">
        <v>0</v>
      </c>
      <c r="AA332" s="22">
        <v>0</v>
      </c>
      <c r="AB332" s="22">
        <v>0</v>
      </c>
      <c r="AC332" s="22">
        <v>8255</v>
      </c>
      <c r="AD332" s="22">
        <v>272289</v>
      </c>
      <c r="AE332" s="22">
        <v>16500</v>
      </c>
      <c r="AF332" s="22">
        <v>67535</v>
      </c>
      <c r="AG332" s="22">
        <v>0</v>
      </c>
      <c r="AH332" s="22">
        <v>3587</v>
      </c>
      <c r="AI332" s="22">
        <v>0</v>
      </c>
      <c r="AJ332" s="22">
        <v>0</v>
      </c>
      <c r="AK332" s="22">
        <v>1486</v>
      </c>
      <c r="AL332" s="22">
        <v>0</v>
      </c>
      <c r="AM332" s="22">
        <v>0</v>
      </c>
      <c r="AN332" s="22">
        <v>0</v>
      </c>
      <c r="AO332" s="22">
        <v>0</v>
      </c>
      <c r="AP332" s="22">
        <v>40860</v>
      </c>
      <c r="AQ332" s="22">
        <v>0</v>
      </c>
      <c r="AR332" s="22">
        <v>0</v>
      </c>
      <c r="AS332" s="22">
        <v>590</v>
      </c>
      <c r="AT332" s="22">
        <v>130558</v>
      </c>
      <c r="AU332" s="22">
        <v>141731</v>
      </c>
    </row>
    <row r="333" spans="1:47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285836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3602</v>
      </c>
      <c r="M333" s="22">
        <v>8942</v>
      </c>
      <c r="N333" s="22">
        <v>1705</v>
      </c>
      <c r="O333" s="22">
        <v>25</v>
      </c>
      <c r="P333" s="22">
        <v>0</v>
      </c>
      <c r="Q333" s="22">
        <v>623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20032</v>
      </c>
      <c r="Y333" s="22">
        <v>19311</v>
      </c>
      <c r="Z333" s="22">
        <v>0</v>
      </c>
      <c r="AA333" s="22">
        <v>0</v>
      </c>
      <c r="AB333" s="22">
        <v>0</v>
      </c>
      <c r="AC333" s="22">
        <v>10881</v>
      </c>
      <c r="AD333" s="22">
        <v>350957</v>
      </c>
      <c r="AE333" s="22">
        <v>10875</v>
      </c>
      <c r="AF333" s="22">
        <v>300297</v>
      </c>
      <c r="AG333" s="22">
        <v>0</v>
      </c>
      <c r="AH333" s="22">
        <v>13950</v>
      </c>
      <c r="AI333" s="22">
        <v>0</v>
      </c>
      <c r="AJ333" s="22">
        <v>0</v>
      </c>
      <c r="AK333" s="22">
        <v>520</v>
      </c>
      <c r="AL333" s="22">
        <v>0</v>
      </c>
      <c r="AM333" s="22">
        <v>0</v>
      </c>
      <c r="AN333" s="22">
        <v>0</v>
      </c>
      <c r="AO333" s="22">
        <v>0</v>
      </c>
      <c r="AP333" s="22">
        <v>59387</v>
      </c>
      <c r="AQ333" s="22">
        <v>0</v>
      </c>
      <c r="AR333" s="22">
        <v>0</v>
      </c>
      <c r="AS333" s="22">
        <v>0</v>
      </c>
      <c r="AT333" s="22">
        <v>385029</v>
      </c>
      <c r="AU333" s="22">
        <v>-34072</v>
      </c>
    </row>
    <row r="334" spans="1:47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156735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15341</v>
      </c>
      <c r="M334" s="22">
        <v>32574</v>
      </c>
      <c r="N334" s="22">
        <v>0</v>
      </c>
      <c r="O334" s="22">
        <v>0</v>
      </c>
      <c r="P334" s="22">
        <v>0</v>
      </c>
      <c r="Q334" s="22">
        <v>373</v>
      </c>
      <c r="R334" s="22">
        <v>0</v>
      </c>
      <c r="S334" s="22">
        <v>0</v>
      </c>
      <c r="T334" s="22">
        <v>0</v>
      </c>
      <c r="U334" s="22">
        <v>0</v>
      </c>
      <c r="V334" s="22">
        <v>34868</v>
      </c>
      <c r="W334" s="22">
        <v>181116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6854</v>
      </c>
      <c r="AD334" s="22">
        <v>427861</v>
      </c>
      <c r="AE334" s="22">
        <v>44294</v>
      </c>
      <c r="AF334" s="22">
        <v>116265</v>
      </c>
      <c r="AG334" s="22">
        <v>0</v>
      </c>
      <c r="AH334" s="22">
        <v>10420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2615</v>
      </c>
      <c r="AP334" s="22">
        <v>47380</v>
      </c>
      <c r="AQ334" s="22">
        <v>0</v>
      </c>
      <c r="AR334" s="22">
        <v>0</v>
      </c>
      <c r="AS334" s="22">
        <v>0</v>
      </c>
      <c r="AT334" s="22">
        <v>220974</v>
      </c>
      <c r="AU334" s="22">
        <v>206887</v>
      </c>
    </row>
    <row r="335" spans="1:47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261492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1008</v>
      </c>
      <c r="M335" s="22">
        <v>5761</v>
      </c>
      <c r="N335" s="22">
        <v>18934</v>
      </c>
      <c r="O335" s="22">
        <v>700</v>
      </c>
      <c r="P335" s="22">
        <v>0</v>
      </c>
      <c r="Q335" s="22">
        <v>7583</v>
      </c>
      <c r="R335" s="22">
        <v>824</v>
      </c>
      <c r="S335" s="22">
        <v>0</v>
      </c>
      <c r="T335" s="22">
        <v>500</v>
      </c>
      <c r="U335" s="22">
        <v>0</v>
      </c>
      <c r="V335" s="22">
        <v>0</v>
      </c>
      <c r="W335" s="22">
        <v>0</v>
      </c>
      <c r="X335" s="22">
        <v>0</v>
      </c>
      <c r="Y335" s="22">
        <v>92454</v>
      </c>
      <c r="Z335" s="22">
        <v>0</v>
      </c>
      <c r="AA335" s="22">
        <v>0</v>
      </c>
      <c r="AB335" s="22">
        <v>0</v>
      </c>
      <c r="AC335" s="22">
        <v>-53</v>
      </c>
      <c r="AD335" s="22">
        <v>389203</v>
      </c>
      <c r="AE335" s="22">
        <v>36220</v>
      </c>
      <c r="AF335" s="22">
        <v>192722</v>
      </c>
      <c r="AG335" s="22">
        <v>0</v>
      </c>
      <c r="AH335" s="22">
        <v>37005</v>
      </c>
      <c r="AI335" s="22">
        <v>0</v>
      </c>
      <c r="AJ335" s="22">
        <v>250</v>
      </c>
      <c r="AK335" s="22">
        <v>0</v>
      </c>
      <c r="AL335" s="22">
        <v>0</v>
      </c>
      <c r="AM335" s="22">
        <v>132</v>
      </c>
      <c r="AN335" s="22">
        <v>0</v>
      </c>
      <c r="AO335" s="22">
        <v>0</v>
      </c>
      <c r="AP335" s="22">
        <v>32118</v>
      </c>
      <c r="AQ335" s="22">
        <v>0</v>
      </c>
      <c r="AR335" s="22">
        <v>0</v>
      </c>
      <c r="AS335" s="22">
        <v>0</v>
      </c>
      <c r="AT335" s="22">
        <v>298447</v>
      </c>
      <c r="AU335" s="22">
        <v>90756</v>
      </c>
    </row>
    <row r="336" spans="1:47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275082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425</v>
      </c>
      <c r="M336" s="22">
        <v>0</v>
      </c>
      <c r="N336" s="22">
        <v>3562</v>
      </c>
      <c r="O336" s="22">
        <v>8986</v>
      </c>
      <c r="P336" s="22">
        <v>2591</v>
      </c>
      <c r="Q336" s="22">
        <v>788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10991</v>
      </c>
      <c r="Y336" s="22">
        <v>115078</v>
      </c>
      <c r="Z336" s="22">
        <v>0</v>
      </c>
      <c r="AA336" s="22">
        <v>0</v>
      </c>
      <c r="AB336" s="22">
        <v>0</v>
      </c>
      <c r="AC336" s="22">
        <v>59448</v>
      </c>
      <c r="AD336" s="22">
        <v>476951</v>
      </c>
      <c r="AE336" s="22">
        <v>14305</v>
      </c>
      <c r="AF336" s="22">
        <v>333814</v>
      </c>
      <c r="AG336" s="22">
        <v>0</v>
      </c>
      <c r="AH336" s="22">
        <v>43440</v>
      </c>
      <c r="AI336" s="22">
        <v>0</v>
      </c>
      <c r="AJ336" s="22">
        <v>0</v>
      </c>
      <c r="AK336" s="22">
        <v>1064</v>
      </c>
      <c r="AL336" s="22">
        <v>0</v>
      </c>
      <c r="AM336" s="22">
        <v>0</v>
      </c>
      <c r="AN336" s="22">
        <v>0</v>
      </c>
      <c r="AO336" s="22">
        <v>0</v>
      </c>
      <c r="AP336" s="22">
        <v>23737</v>
      </c>
      <c r="AQ336" s="22">
        <v>0</v>
      </c>
      <c r="AR336" s="22">
        <v>0</v>
      </c>
      <c r="AS336" s="22">
        <v>0</v>
      </c>
      <c r="AT336" s="22">
        <v>416360</v>
      </c>
      <c r="AU336" s="22">
        <v>60591</v>
      </c>
    </row>
    <row r="337" spans="1:47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569025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2984</v>
      </c>
      <c r="N337" s="22">
        <v>225</v>
      </c>
      <c r="O337" s="22">
        <v>0</v>
      </c>
      <c r="P337" s="22">
        <v>0</v>
      </c>
      <c r="Q337" s="22">
        <v>6282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473116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1051632</v>
      </c>
      <c r="AE337" s="22">
        <v>0</v>
      </c>
      <c r="AF337" s="22">
        <v>73020</v>
      </c>
      <c r="AG337" s="22">
        <v>27775</v>
      </c>
      <c r="AH337" s="22">
        <v>782</v>
      </c>
      <c r="AI337" s="22">
        <v>0</v>
      </c>
      <c r="AJ337" s="22">
        <v>0</v>
      </c>
      <c r="AK337" s="22">
        <v>931363</v>
      </c>
      <c r="AL337" s="22">
        <v>0</v>
      </c>
      <c r="AM337" s="22">
        <v>0</v>
      </c>
      <c r="AN337" s="22">
        <v>1799</v>
      </c>
      <c r="AO337" s="22">
        <v>0</v>
      </c>
      <c r="AP337" s="22">
        <v>113244</v>
      </c>
      <c r="AQ337" s="22">
        <v>0</v>
      </c>
      <c r="AR337" s="22">
        <v>0</v>
      </c>
      <c r="AS337" s="22">
        <v>0</v>
      </c>
      <c r="AT337" s="22">
        <v>1147983</v>
      </c>
      <c r="AU337" s="22">
        <v>-96351</v>
      </c>
    </row>
    <row r="338" spans="1:47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2147588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19739</v>
      </c>
      <c r="N338" s="22">
        <v>250</v>
      </c>
      <c r="O338" s="22">
        <v>0</v>
      </c>
      <c r="P338" s="22">
        <v>0</v>
      </c>
      <c r="Q338" s="22">
        <v>67492</v>
      </c>
      <c r="R338" s="22">
        <v>88628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105175</v>
      </c>
      <c r="Z338" s="22">
        <v>0</v>
      </c>
      <c r="AA338" s="22">
        <v>0</v>
      </c>
      <c r="AB338" s="22">
        <v>0</v>
      </c>
      <c r="AC338" s="22">
        <v>0</v>
      </c>
      <c r="AD338" s="22">
        <v>2428872</v>
      </c>
      <c r="AE338" s="22">
        <v>0</v>
      </c>
      <c r="AF338" s="22">
        <v>243042</v>
      </c>
      <c r="AG338" s="22">
        <v>951098</v>
      </c>
      <c r="AH338" s="22">
        <v>64366</v>
      </c>
      <c r="AI338" s="22">
        <v>0</v>
      </c>
      <c r="AJ338" s="22">
        <v>0</v>
      </c>
      <c r="AK338" s="22">
        <v>739960</v>
      </c>
      <c r="AL338" s="22">
        <v>0</v>
      </c>
      <c r="AM338" s="22">
        <v>0</v>
      </c>
      <c r="AN338" s="22">
        <v>0</v>
      </c>
      <c r="AO338" s="22">
        <v>0</v>
      </c>
      <c r="AP338" s="22">
        <v>171469</v>
      </c>
      <c r="AQ338" s="22">
        <v>0</v>
      </c>
      <c r="AR338" s="22">
        <v>0</v>
      </c>
      <c r="AS338" s="22">
        <v>0</v>
      </c>
      <c r="AT338" s="22">
        <v>2169935</v>
      </c>
      <c r="AU338" s="22">
        <v>258937</v>
      </c>
    </row>
    <row r="339" spans="1:47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38479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4533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233353</v>
      </c>
      <c r="Z339" s="22">
        <v>0</v>
      </c>
      <c r="AA339" s="22">
        <v>0</v>
      </c>
      <c r="AB339" s="22">
        <v>0</v>
      </c>
      <c r="AC339" s="22">
        <v>0</v>
      </c>
      <c r="AD339" s="22">
        <v>276365</v>
      </c>
      <c r="AE339" s="22">
        <v>0</v>
      </c>
      <c r="AF339" s="22">
        <v>14475</v>
      </c>
      <c r="AG339" s="22">
        <v>262643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  <c r="AQ339" s="22">
        <v>0</v>
      </c>
      <c r="AR339" s="22">
        <v>0</v>
      </c>
      <c r="AS339" s="22">
        <v>0</v>
      </c>
      <c r="AT339" s="22">
        <v>277118</v>
      </c>
      <c r="AU339" s="22">
        <v>-753</v>
      </c>
    </row>
    <row r="340" spans="1:47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12502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2923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5959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21384</v>
      </c>
      <c r="AE340" s="22">
        <v>0</v>
      </c>
      <c r="AF340" s="22">
        <v>8060</v>
      </c>
      <c r="AG340" s="22">
        <v>933</v>
      </c>
      <c r="AH340" s="22">
        <v>0</v>
      </c>
      <c r="AI340" s="22">
        <v>0</v>
      </c>
      <c r="AJ340" s="22">
        <v>5959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  <c r="AQ340" s="22">
        <v>0</v>
      </c>
      <c r="AR340" s="22">
        <v>0</v>
      </c>
      <c r="AS340" s="22">
        <v>0</v>
      </c>
      <c r="AT340" s="22">
        <v>14952</v>
      </c>
      <c r="AU340" s="22">
        <v>6432</v>
      </c>
    </row>
    <row r="341" spans="1:47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15229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94</v>
      </c>
      <c r="N341" s="22">
        <v>0</v>
      </c>
      <c r="O341" s="22">
        <v>0</v>
      </c>
      <c r="P341" s="22">
        <v>0</v>
      </c>
      <c r="Q341" s="22">
        <v>679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17151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33153</v>
      </c>
      <c r="AE341" s="22">
        <v>0</v>
      </c>
      <c r="AF341" s="22">
        <v>10685</v>
      </c>
      <c r="AG341" s="22">
        <v>1366</v>
      </c>
      <c r="AH341" s="22">
        <v>0</v>
      </c>
      <c r="AI341" s="22">
        <v>0</v>
      </c>
      <c r="AJ341" s="22">
        <v>17151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  <c r="AQ341" s="22">
        <v>0</v>
      </c>
      <c r="AR341" s="22">
        <v>0</v>
      </c>
      <c r="AS341" s="22">
        <v>0</v>
      </c>
      <c r="AT341" s="22">
        <v>29202</v>
      </c>
      <c r="AU341" s="22">
        <v>3951</v>
      </c>
    </row>
    <row r="342" spans="1:47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4778</v>
      </c>
      <c r="Y342" s="22">
        <v>246883</v>
      </c>
      <c r="Z342" s="22">
        <v>0</v>
      </c>
      <c r="AA342" s="22">
        <v>0</v>
      </c>
      <c r="AB342" s="22">
        <v>0</v>
      </c>
      <c r="AC342" s="22">
        <v>0</v>
      </c>
      <c r="AD342" s="22">
        <v>251661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251661</v>
      </c>
      <c r="AM342" s="22">
        <v>0</v>
      </c>
      <c r="AN342" s="22">
        <v>0</v>
      </c>
      <c r="AO342" s="22">
        <v>0</v>
      </c>
      <c r="AP342" s="22">
        <v>0</v>
      </c>
      <c r="AQ342" s="22">
        <v>0</v>
      </c>
      <c r="AR342" s="22">
        <v>0</v>
      </c>
      <c r="AS342" s="22">
        <v>0</v>
      </c>
      <c r="AT342" s="22">
        <v>251661</v>
      </c>
      <c r="AU342" s="22">
        <v>0</v>
      </c>
    </row>
    <row r="343" spans="1:47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30346880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566</v>
      </c>
      <c r="N343" s="22">
        <v>0</v>
      </c>
      <c r="O343" s="22">
        <v>0</v>
      </c>
      <c r="P343" s="22">
        <v>0</v>
      </c>
      <c r="Q343" s="22">
        <v>100930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801775</v>
      </c>
      <c r="Z343" s="22">
        <v>0</v>
      </c>
      <c r="AA343" s="22">
        <v>0</v>
      </c>
      <c r="AB343" s="22">
        <v>0</v>
      </c>
      <c r="AC343" s="22">
        <v>0</v>
      </c>
      <c r="AD343" s="22">
        <v>31250151</v>
      </c>
      <c r="AE343" s="22">
        <v>0</v>
      </c>
      <c r="AF343" s="22">
        <v>0</v>
      </c>
      <c r="AG343" s="22">
        <v>31576474</v>
      </c>
      <c r="AH343" s="22">
        <v>70524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  <c r="AQ343" s="22">
        <v>0</v>
      </c>
      <c r="AR343" s="22">
        <v>0</v>
      </c>
      <c r="AS343" s="22">
        <v>0</v>
      </c>
      <c r="AT343" s="22">
        <v>31646998</v>
      </c>
      <c r="AU343" s="22">
        <v>-396847</v>
      </c>
    </row>
    <row r="344" spans="1:47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1014749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729053</v>
      </c>
      <c r="M344" s="22">
        <v>6610</v>
      </c>
      <c r="N344" s="22">
        <v>121450</v>
      </c>
      <c r="O344" s="22">
        <v>0</v>
      </c>
      <c r="P344" s="22">
        <v>0</v>
      </c>
      <c r="Q344" s="22">
        <v>19958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97785</v>
      </c>
      <c r="Z344" s="22">
        <v>0</v>
      </c>
      <c r="AA344" s="22">
        <v>0</v>
      </c>
      <c r="AB344" s="22">
        <v>0</v>
      </c>
      <c r="AC344" s="22">
        <v>28064</v>
      </c>
      <c r="AD344" s="22">
        <v>2017669</v>
      </c>
      <c r="AE344" s="22">
        <v>909435</v>
      </c>
      <c r="AF344" s="22">
        <v>835569</v>
      </c>
      <c r="AG344" s="22">
        <v>72765</v>
      </c>
      <c r="AH344" s="22">
        <v>104709</v>
      </c>
      <c r="AI344" s="22">
        <v>31494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139106</v>
      </c>
      <c r="AQ344" s="22">
        <v>970</v>
      </c>
      <c r="AR344" s="22">
        <v>0</v>
      </c>
      <c r="AS344" s="22">
        <v>0</v>
      </c>
      <c r="AT344" s="22">
        <v>2094048</v>
      </c>
      <c r="AU344" s="22">
        <v>-76379</v>
      </c>
    </row>
    <row r="345" spans="1:47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29927892</v>
      </c>
      <c r="F345" s="22">
        <v>0</v>
      </c>
      <c r="G345" s="22">
        <v>0</v>
      </c>
      <c r="H345" s="22">
        <v>0</v>
      </c>
      <c r="I345" s="22">
        <v>1197402</v>
      </c>
      <c r="J345" s="22">
        <v>0</v>
      </c>
      <c r="K345" s="22">
        <v>0</v>
      </c>
      <c r="L345" s="22">
        <v>8129918</v>
      </c>
      <c r="M345" s="22">
        <v>276640</v>
      </c>
      <c r="N345" s="22">
        <v>0</v>
      </c>
      <c r="O345" s="22">
        <v>0</v>
      </c>
      <c r="P345" s="22">
        <v>0</v>
      </c>
      <c r="Q345" s="22">
        <v>1167306</v>
      </c>
      <c r="R345" s="22">
        <v>6121401</v>
      </c>
      <c r="S345" s="22">
        <v>0</v>
      </c>
      <c r="T345" s="22">
        <v>97687</v>
      </c>
      <c r="U345" s="22">
        <v>0</v>
      </c>
      <c r="V345" s="22">
        <v>0</v>
      </c>
      <c r="W345" s="22">
        <v>1056604</v>
      </c>
      <c r="X345" s="22">
        <v>0</v>
      </c>
      <c r="Y345" s="22">
        <v>6707072</v>
      </c>
      <c r="Z345" s="22">
        <v>0</v>
      </c>
      <c r="AA345" s="22">
        <v>0</v>
      </c>
      <c r="AB345" s="22">
        <v>0</v>
      </c>
      <c r="AC345" s="22">
        <v>561089</v>
      </c>
      <c r="AD345" s="22">
        <v>55243011</v>
      </c>
      <c r="AE345" s="22">
        <v>18285822</v>
      </c>
      <c r="AF345" s="22">
        <v>14696442</v>
      </c>
      <c r="AG345" s="22">
        <v>538572</v>
      </c>
      <c r="AH345" s="22">
        <v>15353491</v>
      </c>
      <c r="AI345" s="22">
        <v>367299</v>
      </c>
      <c r="AJ345" s="22">
        <v>580000</v>
      </c>
      <c r="AK345" s="22">
        <v>1708761</v>
      </c>
      <c r="AL345" s="22">
        <v>0</v>
      </c>
      <c r="AM345" s="22">
        <v>20707</v>
      </c>
      <c r="AN345" s="22">
        <v>247384</v>
      </c>
      <c r="AO345" s="22">
        <v>0</v>
      </c>
      <c r="AP345" s="22">
        <v>8086221</v>
      </c>
      <c r="AQ345" s="22">
        <v>0</v>
      </c>
      <c r="AR345" s="22">
        <v>0</v>
      </c>
      <c r="AS345" s="22">
        <v>-5500815</v>
      </c>
      <c r="AT345" s="22">
        <v>54383884</v>
      </c>
      <c r="AU345" s="22">
        <v>859127</v>
      </c>
    </row>
    <row r="346" spans="1:47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F2544-63D5-4618-8D54-BE8D65BFA124}">
  <dimension ref="A1:AP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1063</v>
      </c>
      <c r="D1" s="20" t="s">
        <v>1064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861</v>
      </c>
      <c r="F2" s="21" t="s">
        <v>862</v>
      </c>
      <c r="G2" s="21" t="s">
        <v>863</v>
      </c>
      <c r="H2" s="21" t="s">
        <v>864</v>
      </c>
      <c r="I2" s="21" t="s">
        <v>865</v>
      </c>
      <c r="J2" s="21" t="s">
        <v>866</v>
      </c>
      <c r="K2" s="21" t="s">
        <v>867</v>
      </c>
      <c r="L2" s="21" t="s">
        <v>868</v>
      </c>
      <c r="M2" s="21" t="s">
        <v>869</v>
      </c>
      <c r="N2" s="21" t="s">
        <v>1065</v>
      </c>
      <c r="O2" s="21" t="s">
        <v>871</v>
      </c>
      <c r="P2" s="21" t="s">
        <v>872</v>
      </c>
      <c r="Q2" s="21" t="s">
        <v>873</v>
      </c>
      <c r="R2" s="21" t="s">
        <v>874</v>
      </c>
      <c r="S2" s="21" t="s">
        <v>875</v>
      </c>
      <c r="T2" s="21" t="s">
        <v>876</v>
      </c>
      <c r="U2" s="21" t="s">
        <v>877</v>
      </c>
      <c r="V2" s="21" t="s">
        <v>878</v>
      </c>
      <c r="W2" s="21" t="s">
        <v>879</v>
      </c>
      <c r="X2" s="21" t="s">
        <v>880</v>
      </c>
      <c r="Y2" s="21" t="s">
        <v>881</v>
      </c>
      <c r="Z2" s="21" t="s">
        <v>1066</v>
      </c>
      <c r="AA2" s="21" t="s">
        <v>883</v>
      </c>
      <c r="AB2" s="21" t="s">
        <v>884</v>
      </c>
      <c r="AC2" s="21" t="s">
        <v>885</v>
      </c>
      <c r="AD2" s="21" t="s">
        <v>886</v>
      </c>
      <c r="AE2" s="21" t="s">
        <v>887</v>
      </c>
      <c r="AF2" s="21" t="s">
        <v>888</v>
      </c>
      <c r="AG2" s="21" t="s">
        <v>889</v>
      </c>
      <c r="AH2" s="21" t="s">
        <v>890</v>
      </c>
      <c r="AI2" s="21" t="s">
        <v>891</v>
      </c>
      <c r="AJ2" s="21" t="s">
        <v>892</v>
      </c>
      <c r="AK2" s="21" t="s">
        <v>893</v>
      </c>
      <c r="AL2" s="21" t="s">
        <v>894</v>
      </c>
      <c r="AM2" s="21" t="s">
        <v>895</v>
      </c>
      <c r="AN2" s="21" t="s">
        <v>896</v>
      </c>
      <c r="AO2" s="21" t="s">
        <v>65</v>
      </c>
      <c r="AP2" s="21" t="s">
        <v>1067</v>
      </c>
    </row>
    <row r="3" spans="1:42" x14ac:dyDescent="0.25">
      <c r="A3" s="21"/>
      <c r="B3" s="21"/>
      <c r="C3" s="21"/>
      <c r="D3" s="21" t="s">
        <v>88</v>
      </c>
      <c r="E3" s="21" t="s">
        <v>1068</v>
      </c>
      <c r="F3" s="21" t="s">
        <v>1069</v>
      </c>
      <c r="G3" s="21" t="s">
        <v>1070</v>
      </c>
      <c r="H3" s="21" t="s">
        <v>1071</v>
      </c>
      <c r="I3" s="21" t="s">
        <v>1072</v>
      </c>
      <c r="J3" s="21" t="s">
        <v>1073</v>
      </c>
      <c r="K3" s="21" t="s">
        <v>1074</v>
      </c>
      <c r="L3" s="21" t="s">
        <v>1075</v>
      </c>
      <c r="M3" s="21" t="s">
        <v>1076</v>
      </c>
      <c r="N3" s="21" t="s">
        <v>1077</v>
      </c>
      <c r="O3" s="21" t="s">
        <v>1078</v>
      </c>
      <c r="P3" s="21" t="s">
        <v>1079</v>
      </c>
      <c r="Q3" s="21" t="s">
        <v>1080</v>
      </c>
      <c r="R3" s="21" t="s">
        <v>1081</v>
      </c>
      <c r="S3" s="21" t="s">
        <v>1082</v>
      </c>
      <c r="T3" s="21" t="s">
        <v>1083</v>
      </c>
      <c r="U3" s="21" t="s">
        <v>1084</v>
      </c>
      <c r="V3" s="21" t="s">
        <v>1085</v>
      </c>
      <c r="W3" s="21" t="s">
        <v>1086</v>
      </c>
      <c r="X3" s="21" t="s">
        <v>1087</v>
      </c>
      <c r="Y3" s="21" t="s">
        <v>1088</v>
      </c>
      <c r="Z3" s="21" t="s">
        <v>1089</v>
      </c>
      <c r="AA3" s="21" t="s">
        <v>1090</v>
      </c>
      <c r="AB3" s="21" t="s">
        <v>1091</v>
      </c>
      <c r="AC3" s="21" t="s">
        <v>1092</v>
      </c>
      <c r="AD3" s="21" t="s">
        <v>1093</v>
      </c>
      <c r="AE3" s="21" t="s">
        <v>1094</v>
      </c>
      <c r="AF3" s="21" t="s">
        <v>1095</v>
      </c>
      <c r="AG3" s="21" t="s">
        <v>1096</v>
      </c>
      <c r="AH3" s="21" t="s">
        <v>1097</v>
      </c>
      <c r="AI3" s="21" t="s">
        <v>1098</v>
      </c>
      <c r="AJ3" s="21" t="s">
        <v>1099</v>
      </c>
      <c r="AK3" s="21" t="s">
        <v>1100</v>
      </c>
      <c r="AL3" s="21" t="s">
        <v>1101</v>
      </c>
      <c r="AM3" s="21" t="s">
        <v>1102</v>
      </c>
      <c r="AN3" s="21" t="s">
        <v>1103</v>
      </c>
      <c r="AO3" s="21" t="s">
        <v>1104</v>
      </c>
      <c r="AP3" s="21" t="s">
        <v>1105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327744</v>
      </c>
      <c r="G4" s="22">
        <v>0</v>
      </c>
      <c r="H4" s="22">
        <v>155712</v>
      </c>
      <c r="I4" s="22">
        <v>114703</v>
      </c>
      <c r="J4" s="22">
        <v>0</v>
      </c>
      <c r="K4" s="22">
        <v>0</v>
      </c>
      <c r="L4" s="22">
        <v>320</v>
      </c>
      <c r="M4" s="22">
        <v>0</v>
      </c>
      <c r="N4" s="22">
        <v>0</v>
      </c>
      <c r="O4" s="22">
        <v>112650</v>
      </c>
      <c r="P4" s="22">
        <v>0</v>
      </c>
      <c r="Q4" s="22">
        <v>1456358</v>
      </c>
      <c r="R4" s="22">
        <v>0</v>
      </c>
      <c r="S4" s="22">
        <v>0</v>
      </c>
      <c r="T4" s="22">
        <v>16565316</v>
      </c>
      <c r="U4" s="22">
        <v>15880764</v>
      </c>
      <c r="V4" s="22">
        <v>7233909</v>
      </c>
      <c r="W4" s="22">
        <v>0</v>
      </c>
      <c r="X4" s="22">
        <v>0</v>
      </c>
      <c r="Y4" s="22">
        <v>0</v>
      </c>
      <c r="Z4" s="22">
        <v>45315</v>
      </c>
      <c r="AA4" s="22">
        <v>0</v>
      </c>
      <c r="AB4" s="22">
        <v>4567</v>
      </c>
      <c r="AC4" s="22">
        <v>0</v>
      </c>
      <c r="AD4" s="22">
        <v>0</v>
      </c>
      <c r="AE4" s="22">
        <v>0</v>
      </c>
      <c r="AF4" s="22">
        <v>135998</v>
      </c>
      <c r="AG4" s="22">
        <v>0</v>
      </c>
      <c r="AH4" s="22">
        <v>0</v>
      </c>
      <c r="AI4" s="22">
        <v>3784000</v>
      </c>
      <c r="AJ4" s="22">
        <v>348172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46165528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12589</v>
      </c>
      <c r="G5" s="22">
        <v>0</v>
      </c>
      <c r="H5" s="22">
        <v>11078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3065797</v>
      </c>
      <c r="U5" s="22">
        <v>1537796</v>
      </c>
      <c r="V5" s="22">
        <v>1266861</v>
      </c>
      <c r="W5" s="22">
        <v>0</v>
      </c>
      <c r="X5" s="22">
        <v>31861</v>
      </c>
      <c r="Y5" s="22">
        <v>0</v>
      </c>
      <c r="Z5" s="22">
        <v>0</v>
      </c>
      <c r="AA5" s="22">
        <v>0</v>
      </c>
      <c r="AB5" s="22">
        <v>17185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1017186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6960353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20129000</v>
      </c>
      <c r="G6" s="22">
        <v>0</v>
      </c>
      <c r="H6" s="22">
        <v>17471000</v>
      </c>
      <c r="I6" s="22">
        <v>7403000</v>
      </c>
      <c r="J6" s="22">
        <v>0</v>
      </c>
      <c r="K6" s="22">
        <v>0</v>
      </c>
      <c r="L6" s="22">
        <v>0</v>
      </c>
      <c r="M6" s="22">
        <v>0</v>
      </c>
      <c r="N6" s="22">
        <v>2327000</v>
      </c>
      <c r="O6" s="22">
        <v>67134000</v>
      </c>
      <c r="P6" s="22">
        <v>0</v>
      </c>
      <c r="Q6" s="22">
        <v>173544000</v>
      </c>
      <c r="R6" s="22">
        <v>64290000</v>
      </c>
      <c r="S6" s="22">
        <v>51000</v>
      </c>
      <c r="T6" s="22">
        <v>293413000</v>
      </c>
      <c r="U6" s="22">
        <v>321338000</v>
      </c>
      <c r="V6" s="22">
        <v>85888000</v>
      </c>
      <c r="W6" s="22">
        <v>0</v>
      </c>
      <c r="X6" s="22">
        <v>4000</v>
      </c>
      <c r="Y6" s="22">
        <v>0</v>
      </c>
      <c r="Z6" s="22">
        <v>0</v>
      </c>
      <c r="AA6" s="22">
        <v>0</v>
      </c>
      <c r="AB6" s="22">
        <v>1181000</v>
      </c>
      <c r="AC6" s="22">
        <v>0</v>
      </c>
      <c r="AD6" s="22">
        <v>74872000</v>
      </c>
      <c r="AE6" s="22">
        <v>0</v>
      </c>
      <c r="AF6" s="22">
        <v>0</v>
      </c>
      <c r="AG6" s="22">
        <v>0</v>
      </c>
      <c r="AH6" s="22">
        <v>0</v>
      </c>
      <c r="AI6" s="22">
        <v>47175000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1176220000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53907</v>
      </c>
      <c r="G7" s="22">
        <v>0</v>
      </c>
      <c r="H7" s="22">
        <v>591313</v>
      </c>
      <c r="I7" s="22">
        <v>20742</v>
      </c>
      <c r="J7" s="22">
        <v>0</v>
      </c>
      <c r="K7" s="22">
        <v>0</v>
      </c>
      <c r="L7" s="22">
        <v>68303</v>
      </c>
      <c r="M7" s="22">
        <v>32788</v>
      </c>
      <c r="N7" s="22">
        <v>8835</v>
      </c>
      <c r="O7" s="22">
        <v>168019</v>
      </c>
      <c r="P7" s="22">
        <v>70311</v>
      </c>
      <c r="Q7" s="22">
        <v>21465</v>
      </c>
      <c r="R7" s="22">
        <v>0</v>
      </c>
      <c r="S7" s="22">
        <v>0</v>
      </c>
      <c r="T7" s="22">
        <v>6266404</v>
      </c>
      <c r="U7" s="22">
        <v>3627124</v>
      </c>
      <c r="V7" s="22">
        <v>3076720</v>
      </c>
      <c r="W7" s="22">
        <v>0</v>
      </c>
      <c r="X7" s="22">
        <v>0</v>
      </c>
      <c r="Y7" s="22">
        <v>0</v>
      </c>
      <c r="Z7" s="22">
        <v>139428</v>
      </c>
      <c r="AA7" s="22">
        <v>0</v>
      </c>
      <c r="AB7" s="22">
        <v>7425</v>
      </c>
      <c r="AC7" s="22">
        <v>0</v>
      </c>
      <c r="AD7" s="22">
        <v>1090</v>
      </c>
      <c r="AE7" s="22">
        <v>0</v>
      </c>
      <c r="AF7" s="22">
        <v>0</v>
      </c>
      <c r="AG7" s="22">
        <v>0</v>
      </c>
      <c r="AH7" s="22">
        <v>0</v>
      </c>
      <c r="AI7" s="22">
        <v>869271</v>
      </c>
      <c r="AJ7" s="22">
        <v>9003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15032148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2513858</v>
      </c>
      <c r="G8" s="22">
        <v>0</v>
      </c>
      <c r="H8" s="22">
        <v>460172</v>
      </c>
      <c r="I8" s="22">
        <v>92535</v>
      </c>
      <c r="J8" s="22">
        <v>205542</v>
      </c>
      <c r="K8" s="22">
        <v>0</v>
      </c>
      <c r="L8" s="22">
        <v>274772</v>
      </c>
      <c r="M8" s="22">
        <v>0</v>
      </c>
      <c r="N8" s="22">
        <v>0</v>
      </c>
      <c r="O8" s="22">
        <v>109308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287179</v>
      </c>
      <c r="Y8" s="22">
        <v>0</v>
      </c>
      <c r="Z8" s="22">
        <v>0</v>
      </c>
      <c r="AA8" s="22">
        <v>0</v>
      </c>
      <c r="AB8" s="22">
        <v>448106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100550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4492022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22015</v>
      </c>
      <c r="G9" s="22">
        <v>0</v>
      </c>
      <c r="H9" s="22">
        <v>0</v>
      </c>
      <c r="I9" s="22">
        <v>143434</v>
      </c>
      <c r="J9" s="22">
        <v>0</v>
      </c>
      <c r="K9" s="22">
        <v>0</v>
      </c>
      <c r="L9" s="22">
        <v>126</v>
      </c>
      <c r="M9" s="22">
        <v>0</v>
      </c>
      <c r="N9" s="22">
        <v>2121</v>
      </c>
      <c r="O9" s="22">
        <v>0</v>
      </c>
      <c r="P9" s="22">
        <v>74176</v>
      </c>
      <c r="Q9" s="22">
        <v>27161</v>
      </c>
      <c r="R9" s="22">
        <v>0</v>
      </c>
      <c r="S9" s="22">
        <v>0</v>
      </c>
      <c r="T9" s="22">
        <v>3233125</v>
      </c>
      <c r="U9" s="22">
        <v>1483590</v>
      </c>
      <c r="V9" s="22">
        <v>2523846</v>
      </c>
      <c r="W9" s="22">
        <v>0</v>
      </c>
      <c r="X9" s="22">
        <v>11535</v>
      </c>
      <c r="Y9" s="22">
        <v>0</v>
      </c>
      <c r="Z9" s="22">
        <v>3600</v>
      </c>
      <c r="AA9" s="22">
        <v>0</v>
      </c>
      <c r="AB9" s="22">
        <v>0</v>
      </c>
      <c r="AC9" s="22">
        <v>0</v>
      </c>
      <c r="AD9" s="22">
        <v>104919</v>
      </c>
      <c r="AE9" s="22">
        <v>0</v>
      </c>
      <c r="AF9" s="22">
        <v>7743</v>
      </c>
      <c r="AG9" s="22">
        <v>6660</v>
      </c>
      <c r="AH9" s="22">
        <v>0</v>
      </c>
      <c r="AI9" s="22">
        <v>933421</v>
      </c>
      <c r="AJ9" s="22">
        <v>0</v>
      </c>
      <c r="AK9" s="22">
        <v>0</v>
      </c>
      <c r="AL9" s="22">
        <v>223966</v>
      </c>
      <c r="AM9" s="22">
        <v>0</v>
      </c>
      <c r="AN9" s="22">
        <v>0</v>
      </c>
      <c r="AO9" s="22">
        <v>0</v>
      </c>
      <c r="AP9" s="22">
        <v>8801438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18778000</v>
      </c>
      <c r="G10" s="22">
        <v>0</v>
      </c>
      <c r="H10" s="22">
        <v>26407000</v>
      </c>
      <c r="I10" s="22">
        <v>2881000</v>
      </c>
      <c r="J10" s="22">
        <v>0</v>
      </c>
      <c r="K10" s="22">
        <v>0</v>
      </c>
      <c r="L10" s="22">
        <v>781000</v>
      </c>
      <c r="M10" s="22">
        <v>0</v>
      </c>
      <c r="N10" s="22">
        <v>13641000</v>
      </c>
      <c r="O10" s="22">
        <v>25310000</v>
      </c>
      <c r="P10" s="22">
        <v>0</v>
      </c>
      <c r="Q10" s="22">
        <v>129897000</v>
      </c>
      <c r="R10" s="22">
        <v>38984000</v>
      </c>
      <c r="S10" s="22">
        <v>2046000</v>
      </c>
      <c r="T10" s="22">
        <v>0</v>
      </c>
      <c r="U10" s="22">
        <v>84811000</v>
      </c>
      <c r="V10" s="22">
        <v>210371000</v>
      </c>
      <c r="W10" s="22">
        <v>0</v>
      </c>
      <c r="X10" s="22">
        <v>941000</v>
      </c>
      <c r="Y10" s="22">
        <v>0</v>
      </c>
      <c r="Z10" s="22">
        <v>2143000</v>
      </c>
      <c r="AA10" s="22">
        <v>0</v>
      </c>
      <c r="AB10" s="22">
        <v>8002000</v>
      </c>
      <c r="AC10" s="22">
        <v>0</v>
      </c>
      <c r="AD10" s="22">
        <v>7619000</v>
      </c>
      <c r="AE10" s="22">
        <v>179000</v>
      </c>
      <c r="AF10" s="22">
        <v>672000</v>
      </c>
      <c r="AG10" s="22">
        <v>0</v>
      </c>
      <c r="AH10" s="22">
        <v>0</v>
      </c>
      <c r="AI10" s="22">
        <v>53916000</v>
      </c>
      <c r="AJ10" s="22">
        <v>464000</v>
      </c>
      <c r="AK10" s="22">
        <v>24562000</v>
      </c>
      <c r="AL10" s="22">
        <v>0</v>
      </c>
      <c r="AM10" s="22">
        <v>0</v>
      </c>
      <c r="AN10" s="22">
        <v>0</v>
      </c>
      <c r="AO10" s="22">
        <v>0</v>
      </c>
      <c r="AP10" s="22">
        <v>652405000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12000</v>
      </c>
      <c r="F11" s="22">
        <v>11000</v>
      </c>
      <c r="G11" s="22">
        <v>70000</v>
      </c>
      <c r="H11" s="22">
        <v>34000</v>
      </c>
      <c r="I11" s="22">
        <v>194000</v>
      </c>
      <c r="J11" s="22">
        <v>0</v>
      </c>
      <c r="K11" s="22">
        <v>0</v>
      </c>
      <c r="L11" s="22">
        <v>0</v>
      </c>
      <c r="M11" s="22">
        <v>0</v>
      </c>
      <c r="N11" s="22">
        <v>4000</v>
      </c>
      <c r="O11" s="22">
        <v>125000</v>
      </c>
      <c r="P11" s="22">
        <v>0</v>
      </c>
      <c r="Q11" s="22">
        <v>238000</v>
      </c>
      <c r="R11" s="22">
        <v>0</v>
      </c>
      <c r="S11" s="22">
        <v>0</v>
      </c>
      <c r="T11" s="22">
        <v>6488000</v>
      </c>
      <c r="U11" s="22">
        <v>6705000</v>
      </c>
      <c r="V11" s="22">
        <v>3253000</v>
      </c>
      <c r="W11" s="22">
        <v>0</v>
      </c>
      <c r="X11" s="22">
        <v>80000</v>
      </c>
      <c r="Y11" s="22">
        <v>0</v>
      </c>
      <c r="Z11" s="22">
        <v>78000</v>
      </c>
      <c r="AA11" s="22">
        <v>0</v>
      </c>
      <c r="AB11" s="22">
        <v>173000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1793000</v>
      </c>
      <c r="AJ11" s="22">
        <v>314000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19572000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296161</v>
      </c>
      <c r="G12" s="22">
        <v>0</v>
      </c>
      <c r="H12" s="22">
        <v>197878</v>
      </c>
      <c r="I12" s="22">
        <v>734277</v>
      </c>
      <c r="J12" s="22">
        <v>0</v>
      </c>
      <c r="K12" s="22">
        <v>0</v>
      </c>
      <c r="L12" s="22">
        <v>298998</v>
      </c>
      <c r="M12" s="22">
        <v>0</v>
      </c>
      <c r="N12" s="22">
        <v>609375</v>
      </c>
      <c r="O12" s="22">
        <v>193103</v>
      </c>
      <c r="P12" s="22">
        <v>7440256</v>
      </c>
      <c r="Q12" s="22">
        <v>626223</v>
      </c>
      <c r="R12" s="22">
        <v>27597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135253</v>
      </c>
      <c r="Y12" s="22">
        <v>0</v>
      </c>
      <c r="Z12" s="22">
        <v>163683</v>
      </c>
      <c r="AA12" s="22">
        <v>0</v>
      </c>
      <c r="AB12" s="22">
        <v>64850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79570</v>
      </c>
      <c r="AI12" s="22">
        <v>8091108</v>
      </c>
      <c r="AJ12" s="22">
        <v>71414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19029746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139057</v>
      </c>
      <c r="G13" s="22">
        <v>0</v>
      </c>
      <c r="H13" s="22">
        <v>319043</v>
      </c>
      <c r="I13" s="22">
        <v>0</v>
      </c>
      <c r="J13" s="22">
        <v>2375</v>
      </c>
      <c r="K13" s="22">
        <v>0</v>
      </c>
      <c r="L13" s="22">
        <v>0</v>
      </c>
      <c r="M13" s="22">
        <v>0</v>
      </c>
      <c r="N13" s="22">
        <v>25393</v>
      </c>
      <c r="O13" s="22">
        <v>70611</v>
      </c>
      <c r="P13" s="22">
        <v>0</v>
      </c>
      <c r="Q13" s="22">
        <v>59279</v>
      </c>
      <c r="R13" s="22">
        <v>0</v>
      </c>
      <c r="S13" s="22">
        <v>6062</v>
      </c>
      <c r="T13" s="22">
        <v>4457888</v>
      </c>
      <c r="U13" s="22">
        <v>2363652</v>
      </c>
      <c r="V13" s="22">
        <v>2154961</v>
      </c>
      <c r="W13" s="22">
        <v>0</v>
      </c>
      <c r="X13" s="22">
        <v>0</v>
      </c>
      <c r="Y13" s="22">
        <v>0</v>
      </c>
      <c r="Z13" s="22">
        <v>53181</v>
      </c>
      <c r="AA13" s="22">
        <v>0</v>
      </c>
      <c r="AB13" s="22">
        <v>53704</v>
      </c>
      <c r="AC13" s="22">
        <v>42829</v>
      </c>
      <c r="AD13" s="22">
        <v>0</v>
      </c>
      <c r="AE13" s="22">
        <v>0</v>
      </c>
      <c r="AF13" s="22">
        <v>0</v>
      </c>
      <c r="AG13" s="22">
        <v>19323</v>
      </c>
      <c r="AH13" s="22">
        <v>7200</v>
      </c>
      <c r="AI13" s="22">
        <v>492274</v>
      </c>
      <c r="AJ13" s="22">
        <v>334388</v>
      </c>
      <c r="AK13" s="22">
        <v>211679</v>
      </c>
      <c r="AL13" s="22">
        <v>0</v>
      </c>
      <c r="AM13" s="22">
        <v>0</v>
      </c>
      <c r="AN13" s="22">
        <v>0</v>
      </c>
      <c r="AO13" s="22">
        <v>0</v>
      </c>
      <c r="AP13" s="22">
        <v>10812899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368953</v>
      </c>
      <c r="G14" s="22">
        <v>0</v>
      </c>
      <c r="H14" s="22">
        <v>1512</v>
      </c>
      <c r="I14" s="22">
        <v>284310</v>
      </c>
      <c r="J14" s="22">
        <v>-385</v>
      </c>
      <c r="K14" s="22">
        <v>722002</v>
      </c>
      <c r="L14" s="22">
        <v>44286</v>
      </c>
      <c r="M14" s="22">
        <v>0</v>
      </c>
      <c r="N14" s="22">
        <v>79580</v>
      </c>
      <c r="O14" s="22">
        <v>47792</v>
      </c>
      <c r="P14" s="22">
        <v>0</v>
      </c>
      <c r="Q14" s="22">
        <v>293537</v>
      </c>
      <c r="R14" s="22">
        <v>659262</v>
      </c>
      <c r="S14" s="22">
        <v>0</v>
      </c>
      <c r="T14" s="22">
        <v>7696525</v>
      </c>
      <c r="U14" s="22">
        <v>4998268</v>
      </c>
      <c r="V14" s="22">
        <v>2544736</v>
      </c>
      <c r="W14" s="22">
        <v>0</v>
      </c>
      <c r="X14" s="22">
        <v>49049</v>
      </c>
      <c r="Y14" s="22">
        <v>0</v>
      </c>
      <c r="Z14" s="22">
        <v>74903</v>
      </c>
      <c r="AA14" s="22">
        <v>0</v>
      </c>
      <c r="AB14" s="22">
        <v>1421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2677351</v>
      </c>
      <c r="AJ14" s="22">
        <v>36708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20579810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256000</v>
      </c>
      <c r="G15" s="22">
        <v>0</v>
      </c>
      <c r="H15" s="22">
        <v>455000</v>
      </c>
      <c r="I15" s="22">
        <v>447000</v>
      </c>
      <c r="J15" s="22">
        <v>0</v>
      </c>
      <c r="K15" s="22">
        <v>9619000</v>
      </c>
      <c r="L15" s="22">
        <v>5000</v>
      </c>
      <c r="M15" s="22">
        <v>462000</v>
      </c>
      <c r="N15" s="22">
        <v>1126000</v>
      </c>
      <c r="O15" s="22">
        <v>1989000</v>
      </c>
      <c r="P15" s="22">
        <v>0</v>
      </c>
      <c r="Q15" s="22">
        <v>5817000</v>
      </c>
      <c r="R15" s="22">
        <v>0</v>
      </c>
      <c r="S15" s="22">
        <v>3435000</v>
      </c>
      <c r="T15" s="22">
        <v>23701000</v>
      </c>
      <c r="U15" s="22">
        <v>16708000</v>
      </c>
      <c r="V15" s="22">
        <v>15589000</v>
      </c>
      <c r="W15" s="22">
        <v>0</v>
      </c>
      <c r="X15" s="22">
        <v>0</v>
      </c>
      <c r="Y15" s="22">
        <v>0</v>
      </c>
      <c r="Z15" s="22">
        <v>858000</v>
      </c>
      <c r="AA15" s="22">
        <v>0</v>
      </c>
      <c r="AB15" s="22">
        <v>862000</v>
      </c>
      <c r="AC15" s="22">
        <v>0</v>
      </c>
      <c r="AD15" s="22">
        <v>32663000</v>
      </c>
      <c r="AE15" s="22">
        <v>0</v>
      </c>
      <c r="AF15" s="22">
        <v>0</v>
      </c>
      <c r="AG15" s="22">
        <v>0</v>
      </c>
      <c r="AH15" s="22">
        <v>0</v>
      </c>
      <c r="AI15" s="22">
        <v>9242000</v>
      </c>
      <c r="AJ15" s="22">
        <v>777000</v>
      </c>
      <c r="AK15" s="22">
        <v>0</v>
      </c>
      <c r="AL15" s="22">
        <v>0</v>
      </c>
      <c r="AM15" s="22">
        <v>0</v>
      </c>
      <c r="AN15" s="22">
        <v>83302000</v>
      </c>
      <c r="AO15" s="22">
        <v>0</v>
      </c>
      <c r="AP15" s="22">
        <v>207313000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33759</v>
      </c>
      <c r="F16" s="22">
        <v>752226</v>
      </c>
      <c r="G16" s="22">
        <v>0</v>
      </c>
      <c r="H16" s="22">
        <v>127625</v>
      </c>
      <c r="I16" s="22">
        <v>2100</v>
      </c>
      <c r="J16" s="22">
        <v>20507</v>
      </c>
      <c r="K16" s="22">
        <v>0</v>
      </c>
      <c r="L16" s="22">
        <v>0</v>
      </c>
      <c r="M16" s="22">
        <v>0</v>
      </c>
      <c r="N16" s="22">
        <v>0</v>
      </c>
      <c r="O16" s="22">
        <v>17564</v>
      </c>
      <c r="P16" s="22">
        <v>579291</v>
      </c>
      <c r="Q16" s="22">
        <v>0</v>
      </c>
      <c r="R16" s="22">
        <v>1735336</v>
      </c>
      <c r="S16" s="22">
        <v>0</v>
      </c>
      <c r="T16" s="22">
        <v>16465754</v>
      </c>
      <c r="U16" s="22">
        <v>542149</v>
      </c>
      <c r="V16" s="22">
        <v>4578063</v>
      </c>
      <c r="W16" s="22">
        <v>0</v>
      </c>
      <c r="X16" s="22">
        <v>116886</v>
      </c>
      <c r="Y16" s="22">
        <v>0</v>
      </c>
      <c r="Z16" s="22">
        <v>91767</v>
      </c>
      <c r="AA16" s="22">
        <v>0</v>
      </c>
      <c r="AB16" s="22">
        <v>2955</v>
      </c>
      <c r="AC16" s="22">
        <v>281</v>
      </c>
      <c r="AD16" s="22">
        <v>4137538</v>
      </c>
      <c r="AE16" s="22">
        <v>0</v>
      </c>
      <c r="AF16" s="22">
        <v>0</v>
      </c>
      <c r="AG16" s="22">
        <v>0</v>
      </c>
      <c r="AH16" s="22">
        <v>0</v>
      </c>
      <c r="AI16" s="22">
        <v>5803545</v>
      </c>
      <c r="AJ16" s="22">
        <v>469644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35476990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908000</v>
      </c>
      <c r="G17" s="22">
        <v>0</v>
      </c>
      <c r="H17" s="22">
        <v>8000</v>
      </c>
      <c r="I17" s="22">
        <v>478000</v>
      </c>
      <c r="J17" s="22">
        <v>177000</v>
      </c>
      <c r="K17" s="22">
        <v>0</v>
      </c>
      <c r="L17" s="22">
        <v>0</v>
      </c>
      <c r="M17" s="22">
        <v>0</v>
      </c>
      <c r="N17" s="22">
        <v>0</v>
      </c>
      <c r="O17" s="22">
        <v>181000</v>
      </c>
      <c r="P17" s="22">
        <v>673000</v>
      </c>
      <c r="Q17" s="22">
        <v>1237000</v>
      </c>
      <c r="R17" s="22">
        <v>0</v>
      </c>
      <c r="S17" s="22">
        <v>143000</v>
      </c>
      <c r="T17" s="22">
        <v>21246000</v>
      </c>
      <c r="U17" s="22">
        <v>16029000</v>
      </c>
      <c r="V17" s="22">
        <v>9348000</v>
      </c>
      <c r="W17" s="22">
        <v>0</v>
      </c>
      <c r="X17" s="22">
        <v>311000</v>
      </c>
      <c r="Y17" s="22">
        <v>0</v>
      </c>
      <c r="Z17" s="22">
        <v>709000</v>
      </c>
      <c r="AA17" s="22">
        <v>0</v>
      </c>
      <c r="AB17" s="22">
        <v>17000</v>
      </c>
      <c r="AC17" s="22">
        <v>0</v>
      </c>
      <c r="AD17" s="22">
        <v>8600000</v>
      </c>
      <c r="AE17" s="22">
        <v>0</v>
      </c>
      <c r="AF17" s="22">
        <v>0</v>
      </c>
      <c r="AG17" s="22">
        <v>0</v>
      </c>
      <c r="AH17" s="22">
        <v>0</v>
      </c>
      <c r="AI17" s="22">
        <v>4564000</v>
      </c>
      <c r="AJ17" s="22">
        <v>2053000</v>
      </c>
      <c r="AK17" s="22">
        <v>0</v>
      </c>
      <c r="AL17" s="22">
        <v>0</v>
      </c>
      <c r="AM17" s="22">
        <v>60902000</v>
      </c>
      <c r="AN17" s="22">
        <v>67673000</v>
      </c>
      <c r="AO17" s="22">
        <v>0</v>
      </c>
      <c r="AP17" s="22">
        <v>195257000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233618</v>
      </c>
      <c r="G18" s="22">
        <v>23760</v>
      </c>
      <c r="H18" s="22">
        <v>0</v>
      </c>
      <c r="I18" s="22">
        <v>1377842</v>
      </c>
      <c r="J18" s="22">
        <v>0</v>
      </c>
      <c r="K18" s="22">
        <v>10882152</v>
      </c>
      <c r="L18" s="22">
        <v>77205</v>
      </c>
      <c r="M18" s="22">
        <v>1655559</v>
      </c>
      <c r="N18" s="22">
        <v>805</v>
      </c>
      <c r="O18" s="22">
        <v>79147</v>
      </c>
      <c r="P18" s="22">
        <v>0</v>
      </c>
      <c r="Q18" s="22">
        <v>5751141</v>
      </c>
      <c r="R18" s="22">
        <v>45282</v>
      </c>
      <c r="S18" s="22">
        <v>0</v>
      </c>
      <c r="T18" s="22">
        <v>23485105</v>
      </c>
      <c r="U18" s="22">
        <v>23314064</v>
      </c>
      <c r="V18" s="22">
        <v>17738064</v>
      </c>
      <c r="W18" s="22">
        <v>0</v>
      </c>
      <c r="X18" s="22">
        <v>0</v>
      </c>
      <c r="Y18" s="22">
        <v>0</v>
      </c>
      <c r="Z18" s="22">
        <v>354835</v>
      </c>
      <c r="AA18" s="22">
        <v>0</v>
      </c>
      <c r="AB18" s="22">
        <v>0</v>
      </c>
      <c r="AC18" s="22">
        <v>62445</v>
      </c>
      <c r="AD18" s="22">
        <v>7974900</v>
      </c>
      <c r="AE18" s="22">
        <v>0</v>
      </c>
      <c r="AF18" s="22">
        <v>0</v>
      </c>
      <c r="AG18" s="22">
        <v>0</v>
      </c>
      <c r="AH18" s="22">
        <v>0</v>
      </c>
      <c r="AI18" s="22">
        <v>6487229</v>
      </c>
      <c r="AJ18" s="22">
        <v>222102</v>
      </c>
      <c r="AK18" s="22">
        <v>0</v>
      </c>
      <c r="AL18" s="22">
        <v>0</v>
      </c>
      <c r="AM18" s="22">
        <v>0</v>
      </c>
      <c r="AN18" s="22">
        <v>57433415</v>
      </c>
      <c r="AO18" s="22">
        <v>0</v>
      </c>
      <c r="AP18" s="22">
        <v>157198670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303280</v>
      </c>
      <c r="H19" s="22">
        <v>41120</v>
      </c>
      <c r="I19" s="22">
        <v>3701560</v>
      </c>
      <c r="J19" s="22">
        <v>0</v>
      </c>
      <c r="K19" s="22">
        <v>0</v>
      </c>
      <c r="L19" s="22">
        <v>0</v>
      </c>
      <c r="M19" s="22">
        <v>0</v>
      </c>
      <c r="N19" s="22">
        <v>350</v>
      </c>
      <c r="O19" s="22">
        <v>4239990</v>
      </c>
      <c r="P19" s="22">
        <v>0</v>
      </c>
      <c r="Q19" s="22">
        <v>498220</v>
      </c>
      <c r="R19" s="22">
        <v>0</v>
      </c>
      <c r="S19" s="22">
        <v>0</v>
      </c>
      <c r="T19" s="22">
        <v>14309840</v>
      </c>
      <c r="U19" s="22">
        <v>54730</v>
      </c>
      <c r="V19" s="22">
        <v>3735380</v>
      </c>
      <c r="W19" s="22">
        <v>0</v>
      </c>
      <c r="X19" s="22">
        <v>56760</v>
      </c>
      <c r="Y19" s="22">
        <v>0</v>
      </c>
      <c r="Z19" s="22">
        <v>0</v>
      </c>
      <c r="AA19" s="22">
        <v>0</v>
      </c>
      <c r="AB19" s="22">
        <v>158460</v>
      </c>
      <c r="AC19" s="22">
        <v>122450</v>
      </c>
      <c r="AD19" s="22">
        <v>0</v>
      </c>
      <c r="AE19" s="22">
        <v>0</v>
      </c>
      <c r="AF19" s="22">
        <v>0</v>
      </c>
      <c r="AG19" s="22">
        <v>122390</v>
      </c>
      <c r="AH19" s="22">
        <v>0</v>
      </c>
      <c r="AI19" s="22">
        <v>2826720</v>
      </c>
      <c r="AJ19" s="22">
        <v>137840</v>
      </c>
      <c r="AK19" s="22">
        <v>0</v>
      </c>
      <c r="AL19" s="22">
        <v>280620</v>
      </c>
      <c r="AM19" s="22">
        <v>0</v>
      </c>
      <c r="AN19" s="22">
        <v>0</v>
      </c>
      <c r="AO19" s="22">
        <v>0</v>
      </c>
      <c r="AP19" s="22">
        <v>30589710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52870</v>
      </c>
      <c r="F20" s="22">
        <v>433220</v>
      </c>
      <c r="G20" s="22">
        <v>0</v>
      </c>
      <c r="H20" s="22">
        <v>330750</v>
      </c>
      <c r="I20" s="22">
        <v>3710</v>
      </c>
      <c r="J20" s="22">
        <v>0</v>
      </c>
      <c r="K20" s="22">
        <v>922650</v>
      </c>
      <c r="L20" s="22">
        <v>3970</v>
      </c>
      <c r="M20" s="22">
        <v>0</v>
      </c>
      <c r="N20" s="22">
        <v>251170</v>
      </c>
      <c r="O20" s="22">
        <v>267440</v>
      </c>
      <c r="P20" s="22">
        <v>0</v>
      </c>
      <c r="Q20" s="22">
        <v>4455540</v>
      </c>
      <c r="R20" s="22">
        <v>6024520</v>
      </c>
      <c r="S20" s="22">
        <v>0</v>
      </c>
      <c r="T20" s="22">
        <v>13241740</v>
      </c>
      <c r="U20" s="22">
        <v>11841910</v>
      </c>
      <c r="V20" s="22">
        <v>6442790</v>
      </c>
      <c r="W20" s="22">
        <v>0</v>
      </c>
      <c r="X20" s="22">
        <v>182980</v>
      </c>
      <c r="Y20" s="22">
        <v>0</v>
      </c>
      <c r="Z20" s="22">
        <v>54840</v>
      </c>
      <c r="AA20" s="22">
        <v>0</v>
      </c>
      <c r="AB20" s="22">
        <v>867340</v>
      </c>
      <c r="AC20" s="22">
        <v>60</v>
      </c>
      <c r="AD20" s="22">
        <v>21090</v>
      </c>
      <c r="AE20" s="22">
        <v>0</v>
      </c>
      <c r="AF20" s="22">
        <v>0</v>
      </c>
      <c r="AG20" s="22">
        <v>0</v>
      </c>
      <c r="AH20" s="22">
        <v>0</v>
      </c>
      <c r="AI20" s="22">
        <v>10757520</v>
      </c>
      <c r="AJ20" s="22">
        <v>1898570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58054680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17482</v>
      </c>
      <c r="G21" s="22">
        <v>0</v>
      </c>
      <c r="H21" s="22">
        <v>18350</v>
      </c>
      <c r="I21" s="22">
        <v>0</v>
      </c>
      <c r="J21" s="22">
        <v>0</v>
      </c>
      <c r="K21" s="22">
        <v>0</v>
      </c>
      <c r="L21" s="22">
        <v>44771</v>
      </c>
      <c r="M21" s="22">
        <v>0</v>
      </c>
      <c r="N21" s="22">
        <v>0</v>
      </c>
      <c r="O21" s="22">
        <v>0</v>
      </c>
      <c r="P21" s="22">
        <v>3459</v>
      </c>
      <c r="Q21" s="22">
        <v>0</v>
      </c>
      <c r="R21" s="22">
        <v>0</v>
      </c>
      <c r="S21" s="22">
        <v>0</v>
      </c>
      <c r="T21" s="22">
        <v>4520904</v>
      </c>
      <c r="U21" s="22">
        <v>1823616</v>
      </c>
      <c r="V21" s="22">
        <v>2249746</v>
      </c>
      <c r="W21" s="22">
        <v>0</v>
      </c>
      <c r="X21" s="22">
        <v>84301</v>
      </c>
      <c r="Y21" s="22">
        <v>0</v>
      </c>
      <c r="Z21" s="22">
        <v>61429</v>
      </c>
      <c r="AA21" s="22">
        <v>0</v>
      </c>
      <c r="AB21" s="22">
        <v>500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936415</v>
      </c>
      <c r="AJ21" s="22">
        <v>40704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9801677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64136</v>
      </c>
      <c r="G22" s="22">
        <v>0</v>
      </c>
      <c r="H22" s="22">
        <v>0</v>
      </c>
      <c r="I22" s="22">
        <v>173080</v>
      </c>
      <c r="J22" s="22">
        <v>0</v>
      </c>
      <c r="K22" s="22">
        <v>0</v>
      </c>
      <c r="L22" s="22">
        <v>81965</v>
      </c>
      <c r="M22" s="22">
        <v>0</v>
      </c>
      <c r="N22" s="22">
        <v>0</v>
      </c>
      <c r="O22" s="22">
        <v>78573</v>
      </c>
      <c r="P22" s="22">
        <v>0</v>
      </c>
      <c r="Q22" s="22">
        <v>3964</v>
      </c>
      <c r="R22" s="22">
        <v>0</v>
      </c>
      <c r="S22" s="22">
        <v>0</v>
      </c>
      <c r="T22" s="22">
        <v>1239046</v>
      </c>
      <c r="U22" s="22">
        <v>1061665</v>
      </c>
      <c r="V22" s="22">
        <v>887051</v>
      </c>
      <c r="W22" s="22">
        <v>0</v>
      </c>
      <c r="X22" s="22">
        <v>464</v>
      </c>
      <c r="Y22" s="22">
        <v>0</v>
      </c>
      <c r="Z22" s="22">
        <v>10875</v>
      </c>
      <c r="AA22" s="22">
        <v>0</v>
      </c>
      <c r="AB22" s="22">
        <v>66971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407949</v>
      </c>
      <c r="AJ22" s="22">
        <v>8321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4084060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6361</v>
      </c>
      <c r="F23" s="22">
        <v>25280</v>
      </c>
      <c r="G23" s="22">
        <v>0</v>
      </c>
      <c r="H23" s="22">
        <v>0</v>
      </c>
      <c r="I23" s="22">
        <v>127660</v>
      </c>
      <c r="J23" s="22">
        <v>0</v>
      </c>
      <c r="K23" s="22">
        <v>0</v>
      </c>
      <c r="L23" s="22">
        <v>333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963783</v>
      </c>
      <c r="U23" s="22">
        <v>1575593</v>
      </c>
      <c r="V23" s="22">
        <v>942162</v>
      </c>
      <c r="W23" s="22">
        <v>280422</v>
      </c>
      <c r="X23" s="22">
        <v>1015</v>
      </c>
      <c r="Y23" s="22">
        <v>1076976</v>
      </c>
      <c r="Z23" s="22">
        <v>8595</v>
      </c>
      <c r="AA23" s="22">
        <v>1191</v>
      </c>
      <c r="AB23" s="22">
        <v>0</v>
      </c>
      <c r="AC23" s="22">
        <v>0</v>
      </c>
      <c r="AD23" s="22">
        <v>0</v>
      </c>
      <c r="AE23" s="22">
        <v>0</v>
      </c>
      <c r="AF23" s="22">
        <v>3864</v>
      </c>
      <c r="AG23" s="22">
        <v>0</v>
      </c>
      <c r="AH23" s="22">
        <v>0</v>
      </c>
      <c r="AI23" s="22">
        <v>760640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5773875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26531</v>
      </c>
      <c r="G24" s="22">
        <v>0</v>
      </c>
      <c r="H24" s="22">
        <v>0</v>
      </c>
      <c r="I24" s="22">
        <v>92163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110598</v>
      </c>
      <c r="P24" s="22">
        <v>0</v>
      </c>
      <c r="Q24" s="22">
        <v>0</v>
      </c>
      <c r="R24" s="22">
        <v>0</v>
      </c>
      <c r="S24" s="22">
        <v>0</v>
      </c>
      <c r="T24" s="22">
        <v>3065244</v>
      </c>
      <c r="U24" s="22">
        <v>1121010</v>
      </c>
      <c r="V24" s="22">
        <v>81000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116838</v>
      </c>
      <c r="AC24" s="22">
        <v>1585</v>
      </c>
      <c r="AD24" s="22">
        <v>8000</v>
      </c>
      <c r="AE24" s="22">
        <v>0</v>
      </c>
      <c r="AF24" s="22">
        <v>0</v>
      </c>
      <c r="AG24" s="22">
        <v>0</v>
      </c>
      <c r="AH24" s="22">
        <v>0</v>
      </c>
      <c r="AI24" s="22">
        <v>95716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4718685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662751</v>
      </c>
      <c r="G25" s="22">
        <v>0</v>
      </c>
      <c r="H25" s="22">
        <v>314795</v>
      </c>
      <c r="I25" s="22">
        <v>2491381</v>
      </c>
      <c r="J25" s="22">
        <v>0</v>
      </c>
      <c r="K25" s="22">
        <v>0</v>
      </c>
      <c r="L25" s="22">
        <v>11470</v>
      </c>
      <c r="M25" s="22">
        <v>0</v>
      </c>
      <c r="N25" s="22">
        <v>40011</v>
      </c>
      <c r="O25" s="22">
        <v>52065</v>
      </c>
      <c r="P25" s="22">
        <v>148807</v>
      </c>
      <c r="Q25" s="22">
        <v>4886465</v>
      </c>
      <c r="R25" s="22">
        <v>0</v>
      </c>
      <c r="S25" s="22">
        <v>0</v>
      </c>
      <c r="T25" s="22">
        <v>25305373</v>
      </c>
      <c r="U25" s="22">
        <v>20678339</v>
      </c>
      <c r="V25" s="22">
        <v>8605688</v>
      </c>
      <c r="W25" s="22">
        <v>222750</v>
      </c>
      <c r="X25" s="22">
        <v>899442</v>
      </c>
      <c r="Y25" s="22">
        <v>0</v>
      </c>
      <c r="Z25" s="22">
        <v>0</v>
      </c>
      <c r="AA25" s="22">
        <v>0</v>
      </c>
      <c r="AB25" s="22">
        <v>584817</v>
      </c>
      <c r="AC25" s="22">
        <v>34030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17332758</v>
      </c>
      <c r="AJ25" s="22">
        <v>63397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82334339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16580</v>
      </c>
      <c r="F26" s="22">
        <v>13097031</v>
      </c>
      <c r="G26" s="22">
        <v>148162</v>
      </c>
      <c r="H26" s="22">
        <v>635300</v>
      </c>
      <c r="I26" s="22">
        <v>151013</v>
      </c>
      <c r="J26" s="22">
        <v>1986724</v>
      </c>
      <c r="K26" s="22">
        <v>1621908</v>
      </c>
      <c r="L26" s="22">
        <v>1847</v>
      </c>
      <c r="M26" s="22">
        <v>0</v>
      </c>
      <c r="N26" s="22">
        <v>-14395</v>
      </c>
      <c r="O26" s="22">
        <v>406772</v>
      </c>
      <c r="P26" s="22">
        <v>0</v>
      </c>
      <c r="Q26" s="22">
        <v>1598338</v>
      </c>
      <c r="R26" s="22">
        <v>0</v>
      </c>
      <c r="S26" s="22">
        <v>0</v>
      </c>
      <c r="T26" s="22">
        <v>16382030</v>
      </c>
      <c r="U26" s="22">
        <v>12198827</v>
      </c>
      <c r="V26" s="22">
        <v>11346155</v>
      </c>
      <c r="W26" s="22">
        <v>0</v>
      </c>
      <c r="X26" s="22">
        <v>177240</v>
      </c>
      <c r="Y26" s="22">
        <v>0</v>
      </c>
      <c r="Z26" s="22">
        <v>4729</v>
      </c>
      <c r="AA26" s="22">
        <v>0</v>
      </c>
      <c r="AB26" s="22">
        <v>196041</v>
      </c>
      <c r="AC26" s="22">
        <v>0</v>
      </c>
      <c r="AD26" s="22">
        <v>0</v>
      </c>
      <c r="AE26" s="22">
        <v>6352645</v>
      </c>
      <c r="AF26" s="22">
        <v>22412</v>
      </c>
      <c r="AG26" s="22">
        <v>0</v>
      </c>
      <c r="AH26" s="22">
        <v>0</v>
      </c>
      <c r="AI26" s="22">
        <v>14374776</v>
      </c>
      <c r="AJ26" s="22">
        <v>21826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80725961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4365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3200</v>
      </c>
      <c r="P27" s="22">
        <v>0</v>
      </c>
      <c r="Q27" s="22">
        <v>0</v>
      </c>
      <c r="R27" s="22">
        <v>0</v>
      </c>
      <c r="S27" s="22">
        <v>0</v>
      </c>
      <c r="T27" s="22">
        <v>130005</v>
      </c>
      <c r="U27" s="22">
        <v>15324</v>
      </c>
      <c r="V27" s="22">
        <v>13205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5357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171456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20676</v>
      </c>
      <c r="G28" s="22">
        <v>0</v>
      </c>
      <c r="H28" s="22">
        <v>0</v>
      </c>
      <c r="I28" s="22">
        <v>114425</v>
      </c>
      <c r="J28" s="22">
        <v>0</v>
      </c>
      <c r="K28" s="22">
        <v>0</v>
      </c>
      <c r="L28" s="22">
        <v>150</v>
      </c>
      <c r="M28" s="22">
        <v>214850</v>
      </c>
      <c r="N28" s="22">
        <v>61294</v>
      </c>
      <c r="O28" s="22">
        <v>146191</v>
      </c>
      <c r="P28" s="22">
        <v>44211</v>
      </c>
      <c r="Q28" s="22">
        <v>0</v>
      </c>
      <c r="R28" s="22">
        <v>0</v>
      </c>
      <c r="S28" s="22">
        <v>24045</v>
      </c>
      <c r="T28" s="22">
        <v>549722</v>
      </c>
      <c r="U28" s="22">
        <v>94548</v>
      </c>
      <c r="V28" s="22">
        <v>0</v>
      </c>
      <c r="W28" s="22">
        <v>0</v>
      </c>
      <c r="X28" s="22">
        <v>540355</v>
      </c>
      <c r="Y28" s="22">
        <v>0</v>
      </c>
      <c r="Z28" s="22">
        <v>1950</v>
      </c>
      <c r="AA28" s="22">
        <v>0</v>
      </c>
      <c r="AB28" s="22">
        <v>3500</v>
      </c>
      <c r="AC28" s="22">
        <v>37802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392472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2246191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8350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237678</v>
      </c>
      <c r="P29" s="22">
        <v>0</v>
      </c>
      <c r="Q29" s="22">
        <v>0</v>
      </c>
      <c r="R29" s="22">
        <v>0</v>
      </c>
      <c r="S29" s="22">
        <v>0</v>
      </c>
      <c r="T29" s="22">
        <v>208378</v>
      </c>
      <c r="U29" s="22">
        <v>69486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35737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8920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568549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29221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7776</v>
      </c>
      <c r="M30" s="22">
        <v>0</v>
      </c>
      <c r="N30" s="22">
        <v>0</v>
      </c>
      <c r="O30" s="22">
        <v>123101</v>
      </c>
      <c r="P30" s="22">
        <v>0</v>
      </c>
      <c r="Q30" s="22">
        <v>0</v>
      </c>
      <c r="R30" s="22">
        <v>0</v>
      </c>
      <c r="S30" s="22">
        <v>0</v>
      </c>
      <c r="T30" s="22">
        <v>80735</v>
      </c>
      <c r="U30" s="22">
        <v>18698</v>
      </c>
      <c r="V30" s="22">
        <v>0</v>
      </c>
      <c r="W30" s="22">
        <v>0</v>
      </c>
      <c r="X30" s="22">
        <v>8895</v>
      </c>
      <c r="Y30" s="22">
        <v>0</v>
      </c>
      <c r="Z30" s="22">
        <v>0</v>
      </c>
      <c r="AA30" s="22">
        <v>0</v>
      </c>
      <c r="AB30" s="22">
        <v>115361</v>
      </c>
      <c r="AC30" s="22">
        <v>8190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162501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554478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2774</v>
      </c>
      <c r="F31" s="22">
        <v>17449</v>
      </c>
      <c r="G31" s="22">
        <v>0</v>
      </c>
      <c r="H31" s="22">
        <v>0</v>
      </c>
      <c r="I31" s="22">
        <v>74150</v>
      </c>
      <c r="J31" s="22">
        <v>0</v>
      </c>
      <c r="K31" s="22">
        <v>0</v>
      </c>
      <c r="L31" s="22">
        <v>0</v>
      </c>
      <c r="M31" s="22">
        <v>0</v>
      </c>
      <c r="N31" s="22">
        <v>25</v>
      </c>
      <c r="O31" s="22">
        <v>529065</v>
      </c>
      <c r="P31" s="22">
        <v>12934</v>
      </c>
      <c r="Q31" s="22">
        <v>0</v>
      </c>
      <c r="R31" s="22">
        <v>0</v>
      </c>
      <c r="S31" s="22">
        <v>0</v>
      </c>
      <c r="T31" s="22">
        <v>1540535</v>
      </c>
      <c r="U31" s="22">
        <v>294488</v>
      </c>
      <c r="V31" s="22">
        <v>0</v>
      </c>
      <c r="W31" s="22">
        <v>0</v>
      </c>
      <c r="X31" s="22">
        <v>18256</v>
      </c>
      <c r="Y31" s="22">
        <v>0</v>
      </c>
      <c r="Z31" s="22">
        <v>100</v>
      </c>
      <c r="AA31" s="22">
        <v>0</v>
      </c>
      <c r="AB31" s="22">
        <v>0</v>
      </c>
      <c r="AC31" s="22">
        <v>99823</v>
      </c>
      <c r="AD31" s="22">
        <v>822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332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2590753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6384</v>
      </c>
      <c r="G32" s="22">
        <v>0</v>
      </c>
      <c r="H32" s="22">
        <v>0</v>
      </c>
      <c r="I32" s="22">
        <v>342662</v>
      </c>
      <c r="J32" s="22">
        <v>222101</v>
      </c>
      <c r="K32" s="22">
        <v>0</v>
      </c>
      <c r="L32" s="22">
        <v>4005</v>
      </c>
      <c r="M32" s="22">
        <v>0</v>
      </c>
      <c r="N32" s="22">
        <v>0</v>
      </c>
      <c r="O32" s="22">
        <v>46776</v>
      </c>
      <c r="P32" s="22">
        <v>0</v>
      </c>
      <c r="Q32" s="22">
        <v>0</v>
      </c>
      <c r="R32" s="22">
        <v>0</v>
      </c>
      <c r="S32" s="22">
        <v>0</v>
      </c>
      <c r="T32" s="22">
        <v>340498</v>
      </c>
      <c r="U32" s="22">
        <v>372187</v>
      </c>
      <c r="V32" s="22">
        <v>86003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17490</v>
      </c>
      <c r="AC32" s="22">
        <v>12876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5461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1456443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9787</v>
      </c>
      <c r="G33" s="22">
        <v>0</v>
      </c>
      <c r="H33" s="22">
        <v>0</v>
      </c>
      <c r="I33" s="22">
        <v>27653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84311</v>
      </c>
      <c r="P33" s="22">
        <v>0</v>
      </c>
      <c r="Q33" s="22">
        <v>0</v>
      </c>
      <c r="R33" s="22">
        <v>0</v>
      </c>
      <c r="S33" s="22">
        <v>0</v>
      </c>
      <c r="T33" s="22">
        <v>229242</v>
      </c>
      <c r="U33" s="22">
        <v>48498</v>
      </c>
      <c r="V33" s="22">
        <v>20285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122</v>
      </c>
      <c r="AD33" s="22">
        <v>500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420398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9675</v>
      </c>
      <c r="G34" s="22">
        <v>0</v>
      </c>
      <c r="H34" s="22">
        <v>0</v>
      </c>
      <c r="I34" s="22">
        <v>2586100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373688</v>
      </c>
      <c r="U34" s="22">
        <v>56684</v>
      </c>
      <c r="V34" s="22">
        <v>71375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1855</v>
      </c>
      <c r="AC34" s="22">
        <v>85406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1209277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4394060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10446</v>
      </c>
      <c r="G35" s="22">
        <v>0</v>
      </c>
      <c r="H35" s="22">
        <v>0</v>
      </c>
      <c r="I35" s="22">
        <v>1120</v>
      </c>
      <c r="J35" s="22">
        <v>0</v>
      </c>
      <c r="K35" s="22">
        <v>0</v>
      </c>
      <c r="L35" s="22">
        <v>0</v>
      </c>
      <c r="M35" s="22">
        <v>0</v>
      </c>
      <c r="N35" s="22">
        <v>7114</v>
      </c>
      <c r="O35" s="22">
        <v>96759</v>
      </c>
      <c r="P35" s="22">
        <v>0</v>
      </c>
      <c r="Q35" s="22">
        <v>0</v>
      </c>
      <c r="R35" s="22">
        <v>0</v>
      </c>
      <c r="S35" s="22">
        <v>0</v>
      </c>
      <c r="T35" s="22">
        <v>77347</v>
      </c>
      <c r="U35" s="22">
        <v>163796</v>
      </c>
      <c r="V35" s="22">
        <v>15594</v>
      </c>
      <c r="W35" s="22">
        <v>0</v>
      </c>
      <c r="X35" s="22">
        <v>0</v>
      </c>
      <c r="Y35" s="22">
        <v>0</v>
      </c>
      <c r="Z35" s="22">
        <v>600</v>
      </c>
      <c r="AA35" s="22">
        <v>0</v>
      </c>
      <c r="AB35" s="22">
        <v>10807</v>
      </c>
      <c r="AC35" s="22">
        <v>4399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387982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40810</v>
      </c>
      <c r="G36" s="22">
        <v>0</v>
      </c>
      <c r="H36" s="22">
        <v>17016</v>
      </c>
      <c r="I36" s="22">
        <v>126112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227733</v>
      </c>
      <c r="P36" s="22">
        <v>0</v>
      </c>
      <c r="Q36" s="22">
        <v>0</v>
      </c>
      <c r="R36" s="22">
        <v>0</v>
      </c>
      <c r="S36" s="22">
        <v>0</v>
      </c>
      <c r="T36" s="22">
        <v>469436</v>
      </c>
      <c r="U36" s="22">
        <v>130221</v>
      </c>
      <c r="V36" s="22">
        <v>1081397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91103</v>
      </c>
      <c r="AC36" s="22">
        <v>762882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116822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3063532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17019</v>
      </c>
      <c r="G37" s="22">
        <v>0</v>
      </c>
      <c r="H37" s="22">
        <v>0</v>
      </c>
      <c r="I37" s="22">
        <v>272141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120779</v>
      </c>
      <c r="P37" s="22">
        <v>0</v>
      </c>
      <c r="Q37" s="22">
        <v>0</v>
      </c>
      <c r="R37" s="22">
        <v>0</v>
      </c>
      <c r="S37" s="22">
        <v>0</v>
      </c>
      <c r="T37" s="22">
        <v>200349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254648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864936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2035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7500</v>
      </c>
      <c r="P38" s="22">
        <v>0</v>
      </c>
      <c r="Q38" s="22">
        <v>0</v>
      </c>
      <c r="R38" s="22">
        <v>0</v>
      </c>
      <c r="S38" s="22">
        <v>0</v>
      </c>
      <c r="T38" s="22">
        <v>244300</v>
      </c>
      <c r="U38" s="22">
        <v>23063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4958</v>
      </c>
      <c r="AC38" s="22">
        <v>5161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287017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10554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418201</v>
      </c>
      <c r="P39" s="22">
        <v>0</v>
      </c>
      <c r="Q39" s="22">
        <v>0</v>
      </c>
      <c r="R39" s="22">
        <v>0</v>
      </c>
      <c r="S39" s="22">
        <v>0</v>
      </c>
      <c r="T39" s="22">
        <v>29420</v>
      </c>
      <c r="U39" s="22">
        <v>98390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455791</v>
      </c>
      <c r="AD39" s="22">
        <v>621540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10338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1644234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120546</v>
      </c>
      <c r="G40" s="22">
        <v>0</v>
      </c>
      <c r="H40" s="22">
        <v>0</v>
      </c>
      <c r="I40" s="22">
        <v>42426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141767</v>
      </c>
      <c r="P40" s="22">
        <v>0</v>
      </c>
      <c r="Q40" s="22">
        <v>0</v>
      </c>
      <c r="R40" s="22">
        <v>0</v>
      </c>
      <c r="S40" s="22">
        <v>0</v>
      </c>
      <c r="T40" s="22">
        <v>1232250</v>
      </c>
      <c r="U40" s="22">
        <v>538075</v>
      </c>
      <c r="V40" s="22">
        <v>0</v>
      </c>
      <c r="W40" s="22">
        <v>69265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1915</v>
      </c>
      <c r="AM40" s="22">
        <v>0</v>
      </c>
      <c r="AN40" s="22">
        <v>0</v>
      </c>
      <c r="AO40" s="22">
        <v>0</v>
      </c>
      <c r="AP40" s="22">
        <v>2146244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112106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922</v>
      </c>
      <c r="N41" s="22">
        <v>0</v>
      </c>
      <c r="O41" s="22">
        <v>171332</v>
      </c>
      <c r="P41" s="22">
        <v>44159</v>
      </c>
      <c r="Q41" s="22">
        <v>0</v>
      </c>
      <c r="R41" s="22">
        <v>0</v>
      </c>
      <c r="S41" s="22">
        <v>0</v>
      </c>
      <c r="T41" s="22">
        <v>129175</v>
      </c>
      <c r="U41" s="22">
        <v>15253</v>
      </c>
      <c r="V41" s="22">
        <v>15845</v>
      </c>
      <c r="W41" s="22">
        <v>0</v>
      </c>
      <c r="X41" s="22">
        <v>0</v>
      </c>
      <c r="Y41" s="22">
        <v>0</v>
      </c>
      <c r="Z41" s="22">
        <v>1400</v>
      </c>
      <c r="AA41" s="22">
        <v>0</v>
      </c>
      <c r="AB41" s="22">
        <v>1780</v>
      </c>
      <c r="AC41" s="22">
        <v>16376</v>
      </c>
      <c r="AD41" s="22">
        <v>0</v>
      </c>
      <c r="AE41" s="22">
        <v>0</v>
      </c>
      <c r="AF41" s="22">
        <v>20849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7050</v>
      </c>
      <c r="AM41" s="22">
        <v>0</v>
      </c>
      <c r="AN41" s="22">
        <v>0</v>
      </c>
      <c r="AO41" s="22">
        <v>0</v>
      </c>
      <c r="AP41" s="22">
        <v>536247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15333</v>
      </c>
      <c r="G42" s="22">
        <v>0</v>
      </c>
      <c r="H42" s="22">
        <v>0</v>
      </c>
      <c r="I42" s="22">
        <v>76354</v>
      </c>
      <c r="J42" s="22">
        <v>0</v>
      </c>
      <c r="K42" s="22">
        <v>0</v>
      </c>
      <c r="L42" s="22">
        <v>44231</v>
      </c>
      <c r="M42" s="22">
        <v>0</v>
      </c>
      <c r="N42" s="22">
        <v>0</v>
      </c>
      <c r="O42" s="22">
        <v>189268</v>
      </c>
      <c r="P42" s="22">
        <v>87719</v>
      </c>
      <c r="Q42" s="22">
        <v>0</v>
      </c>
      <c r="R42" s="22">
        <v>0</v>
      </c>
      <c r="S42" s="22">
        <v>0</v>
      </c>
      <c r="T42" s="22">
        <v>164632</v>
      </c>
      <c r="U42" s="22">
        <v>110905</v>
      </c>
      <c r="V42" s="22">
        <v>54622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67148</v>
      </c>
      <c r="AD42" s="22">
        <v>5453</v>
      </c>
      <c r="AE42" s="22">
        <v>0</v>
      </c>
      <c r="AF42" s="22">
        <v>0</v>
      </c>
      <c r="AG42" s="22">
        <v>0</v>
      </c>
      <c r="AH42" s="22">
        <v>0</v>
      </c>
      <c r="AI42" s="22">
        <v>12850</v>
      </c>
      <c r="AJ42" s="22">
        <v>33532</v>
      </c>
      <c r="AK42" s="22">
        <v>0</v>
      </c>
      <c r="AL42" s="22">
        <v>0</v>
      </c>
      <c r="AM42" s="22">
        <v>106328</v>
      </c>
      <c r="AN42" s="22">
        <v>0</v>
      </c>
      <c r="AO42" s="22">
        <v>0</v>
      </c>
      <c r="AP42" s="22">
        <v>968375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628499</v>
      </c>
      <c r="G43" s="22">
        <v>0</v>
      </c>
      <c r="H43" s="22">
        <v>0</v>
      </c>
      <c r="I43" s="22">
        <v>358547</v>
      </c>
      <c r="J43" s="22">
        <v>30263</v>
      </c>
      <c r="K43" s="22">
        <v>0</v>
      </c>
      <c r="L43" s="22">
        <v>83837</v>
      </c>
      <c r="M43" s="22">
        <v>0</v>
      </c>
      <c r="N43" s="22">
        <v>0</v>
      </c>
      <c r="O43" s="22">
        <v>583657</v>
      </c>
      <c r="P43" s="22">
        <v>26191</v>
      </c>
      <c r="Q43" s="22">
        <v>0</v>
      </c>
      <c r="R43" s="22">
        <v>0</v>
      </c>
      <c r="S43" s="22">
        <v>0</v>
      </c>
      <c r="T43" s="22">
        <v>1118068</v>
      </c>
      <c r="U43" s="22">
        <v>249124</v>
      </c>
      <c r="V43" s="22">
        <v>128345</v>
      </c>
      <c r="W43" s="22">
        <v>0</v>
      </c>
      <c r="X43" s="22">
        <v>0</v>
      </c>
      <c r="Y43" s="22">
        <v>0</v>
      </c>
      <c r="Z43" s="22">
        <v>34148</v>
      </c>
      <c r="AA43" s="22">
        <v>0</v>
      </c>
      <c r="AB43" s="22">
        <v>67681</v>
      </c>
      <c r="AC43" s="22">
        <v>14950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250751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3574061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3730</v>
      </c>
      <c r="G44" s="22">
        <v>0</v>
      </c>
      <c r="H44" s="22">
        <v>0</v>
      </c>
      <c r="I44" s="22">
        <v>42318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62666</v>
      </c>
      <c r="P44" s="22">
        <v>0</v>
      </c>
      <c r="Q44" s="22">
        <v>0</v>
      </c>
      <c r="R44" s="22">
        <v>0</v>
      </c>
      <c r="S44" s="22">
        <v>0</v>
      </c>
      <c r="T44" s="22">
        <v>160971</v>
      </c>
      <c r="U44" s="22">
        <v>23572</v>
      </c>
      <c r="V44" s="22">
        <v>17682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3000</v>
      </c>
      <c r="AC44" s="22">
        <v>85673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463521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863133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206626</v>
      </c>
      <c r="G45" s="22">
        <v>0</v>
      </c>
      <c r="H45" s="22">
        <v>0</v>
      </c>
      <c r="I45" s="22">
        <v>236337</v>
      </c>
      <c r="J45" s="22">
        <v>55262</v>
      </c>
      <c r="K45" s="22">
        <v>0</v>
      </c>
      <c r="L45" s="22">
        <v>233059</v>
      </c>
      <c r="M45" s="22">
        <v>0</v>
      </c>
      <c r="N45" s="22">
        <v>0</v>
      </c>
      <c r="O45" s="22">
        <v>1946472</v>
      </c>
      <c r="P45" s="22">
        <v>0</v>
      </c>
      <c r="Q45" s="22">
        <v>0</v>
      </c>
      <c r="R45" s="22">
        <v>0</v>
      </c>
      <c r="S45" s="22">
        <v>0</v>
      </c>
      <c r="T45" s="22">
        <v>62178</v>
      </c>
      <c r="U45" s="22">
        <v>50774</v>
      </c>
      <c r="V45" s="22">
        <v>2774162</v>
      </c>
      <c r="W45" s="22">
        <v>0</v>
      </c>
      <c r="X45" s="22">
        <v>313342</v>
      </c>
      <c r="Y45" s="22">
        <v>0</v>
      </c>
      <c r="Z45" s="22">
        <v>8450</v>
      </c>
      <c r="AA45" s="22">
        <v>0</v>
      </c>
      <c r="AB45" s="22">
        <v>202319</v>
      </c>
      <c r="AC45" s="22">
        <v>37872</v>
      </c>
      <c r="AD45" s="22">
        <v>0</v>
      </c>
      <c r="AE45" s="22">
        <v>0</v>
      </c>
      <c r="AF45" s="22">
        <v>0</v>
      </c>
      <c r="AG45" s="22">
        <v>110</v>
      </c>
      <c r="AH45" s="22">
        <v>0</v>
      </c>
      <c r="AI45" s="22">
        <v>241788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6368751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33975</v>
      </c>
      <c r="G46" s="22">
        <v>0</v>
      </c>
      <c r="H46" s="22">
        <v>0</v>
      </c>
      <c r="I46" s="22">
        <v>8338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1673865</v>
      </c>
      <c r="P46" s="22">
        <v>0</v>
      </c>
      <c r="Q46" s="22">
        <v>0</v>
      </c>
      <c r="R46" s="22">
        <v>0</v>
      </c>
      <c r="S46" s="22">
        <v>0</v>
      </c>
      <c r="T46" s="22">
        <v>134659</v>
      </c>
      <c r="U46" s="22">
        <v>308143</v>
      </c>
      <c r="V46" s="22">
        <v>0</v>
      </c>
      <c r="W46" s="22">
        <v>0</v>
      </c>
      <c r="X46" s="22">
        <v>43814</v>
      </c>
      <c r="Y46" s="22">
        <v>0</v>
      </c>
      <c r="Z46" s="22">
        <v>0</v>
      </c>
      <c r="AA46" s="22">
        <v>98501</v>
      </c>
      <c r="AB46" s="22">
        <v>600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104573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2406468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36521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90541</v>
      </c>
      <c r="P47" s="22">
        <v>0</v>
      </c>
      <c r="Q47" s="22">
        <v>0</v>
      </c>
      <c r="R47" s="22">
        <v>0</v>
      </c>
      <c r="S47" s="22">
        <v>0</v>
      </c>
      <c r="T47" s="22">
        <v>683851</v>
      </c>
      <c r="U47" s="22">
        <v>13779</v>
      </c>
      <c r="V47" s="22">
        <v>12342</v>
      </c>
      <c r="W47" s="22">
        <v>0</v>
      </c>
      <c r="X47" s="22">
        <v>0</v>
      </c>
      <c r="Y47" s="22">
        <v>0</v>
      </c>
      <c r="Z47" s="22">
        <v>9867</v>
      </c>
      <c r="AA47" s="22">
        <v>0</v>
      </c>
      <c r="AB47" s="22">
        <v>167013</v>
      </c>
      <c r="AC47" s="22">
        <v>19594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82699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1116207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12114</v>
      </c>
      <c r="G48" s="22">
        <v>0</v>
      </c>
      <c r="H48" s="22">
        <v>0</v>
      </c>
      <c r="I48" s="22">
        <v>171716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9421</v>
      </c>
      <c r="P48" s="22">
        <v>0</v>
      </c>
      <c r="Q48" s="22">
        <v>0</v>
      </c>
      <c r="R48" s="22">
        <v>0</v>
      </c>
      <c r="S48" s="22">
        <v>0</v>
      </c>
      <c r="T48" s="22">
        <v>799002</v>
      </c>
      <c r="U48" s="22">
        <v>754102</v>
      </c>
      <c r="V48" s="22">
        <v>757427</v>
      </c>
      <c r="W48" s="22">
        <v>3116</v>
      </c>
      <c r="X48" s="22">
        <v>43788</v>
      </c>
      <c r="Y48" s="22">
        <v>0</v>
      </c>
      <c r="Z48" s="22">
        <v>9710</v>
      </c>
      <c r="AA48" s="22">
        <v>0</v>
      </c>
      <c r="AB48" s="22">
        <v>0</v>
      </c>
      <c r="AC48" s="22">
        <v>9013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615700</v>
      </c>
      <c r="AJ48" s="22">
        <v>6408</v>
      </c>
      <c r="AK48" s="22">
        <v>0</v>
      </c>
      <c r="AL48" s="22">
        <v>0</v>
      </c>
      <c r="AM48" s="22">
        <v>2327863</v>
      </c>
      <c r="AN48" s="22">
        <v>0</v>
      </c>
      <c r="AO48" s="22">
        <v>0</v>
      </c>
      <c r="AP48" s="22">
        <v>5519380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107239</v>
      </c>
      <c r="G49" s="22">
        <v>0</v>
      </c>
      <c r="H49" s="22">
        <v>0</v>
      </c>
      <c r="I49" s="22">
        <v>375864</v>
      </c>
      <c r="J49" s="22">
        <v>0</v>
      </c>
      <c r="K49" s="22">
        <v>0</v>
      </c>
      <c r="L49" s="22">
        <v>72119</v>
      </c>
      <c r="M49" s="22">
        <v>0</v>
      </c>
      <c r="N49" s="22">
        <v>0</v>
      </c>
      <c r="O49" s="22">
        <v>278976</v>
      </c>
      <c r="P49" s="22">
        <v>0</v>
      </c>
      <c r="Q49" s="22">
        <v>23563</v>
      </c>
      <c r="R49" s="22">
        <v>0</v>
      </c>
      <c r="S49" s="22">
        <v>0</v>
      </c>
      <c r="T49" s="22">
        <v>98088</v>
      </c>
      <c r="U49" s="22">
        <v>160873</v>
      </c>
      <c r="V49" s="22">
        <v>362018</v>
      </c>
      <c r="W49" s="22">
        <v>0</v>
      </c>
      <c r="X49" s="22">
        <v>60492</v>
      </c>
      <c r="Y49" s="22">
        <v>0</v>
      </c>
      <c r="Z49" s="22">
        <v>1410</v>
      </c>
      <c r="AA49" s="22">
        <v>0</v>
      </c>
      <c r="AB49" s="22">
        <v>366764</v>
      </c>
      <c r="AC49" s="22">
        <v>21794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238348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2167548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26991</v>
      </c>
      <c r="G50" s="22">
        <v>0</v>
      </c>
      <c r="H50" s="22">
        <v>0</v>
      </c>
      <c r="I50" s="22">
        <v>41146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1057463</v>
      </c>
      <c r="P50" s="22">
        <v>0</v>
      </c>
      <c r="Q50" s="22">
        <v>0</v>
      </c>
      <c r="R50" s="22">
        <v>0</v>
      </c>
      <c r="S50" s="22">
        <v>0</v>
      </c>
      <c r="T50" s="22">
        <v>483784</v>
      </c>
      <c r="U50" s="22">
        <v>124625</v>
      </c>
      <c r="V50" s="22">
        <v>49570</v>
      </c>
      <c r="W50" s="22">
        <v>0</v>
      </c>
      <c r="X50" s="22">
        <v>0</v>
      </c>
      <c r="Y50" s="22">
        <v>0</v>
      </c>
      <c r="Z50" s="22">
        <v>2225</v>
      </c>
      <c r="AA50" s="22">
        <v>0</v>
      </c>
      <c r="AB50" s="22">
        <v>53932</v>
      </c>
      <c r="AC50" s="22">
        <v>10899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1850635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151359</v>
      </c>
      <c r="G51" s="22">
        <v>0</v>
      </c>
      <c r="H51" s="22">
        <v>0</v>
      </c>
      <c r="I51" s="22">
        <v>69524</v>
      </c>
      <c r="J51" s="22">
        <v>0</v>
      </c>
      <c r="K51" s="22">
        <v>0</v>
      </c>
      <c r="L51" s="22">
        <v>80511</v>
      </c>
      <c r="M51" s="22">
        <v>0</v>
      </c>
      <c r="N51" s="22">
        <v>0</v>
      </c>
      <c r="O51" s="22">
        <v>110456</v>
      </c>
      <c r="P51" s="22">
        <v>0</v>
      </c>
      <c r="Q51" s="22">
        <v>0</v>
      </c>
      <c r="R51" s="22">
        <v>0</v>
      </c>
      <c r="S51" s="22">
        <v>0</v>
      </c>
      <c r="T51" s="22">
        <v>144377</v>
      </c>
      <c r="U51" s="22">
        <v>0</v>
      </c>
      <c r="V51" s="22">
        <v>0</v>
      </c>
      <c r="W51" s="22">
        <v>0</v>
      </c>
      <c r="X51" s="22">
        <v>224515</v>
      </c>
      <c r="Y51" s="22">
        <v>0</v>
      </c>
      <c r="Z51" s="22">
        <v>0</v>
      </c>
      <c r="AA51" s="22">
        <v>0</v>
      </c>
      <c r="AB51" s="22">
        <v>1272</v>
      </c>
      <c r="AC51" s="22">
        <v>16623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798637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43286</v>
      </c>
      <c r="G52" s="22">
        <v>0</v>
      </c>
      <c r="H52" s="22">
        <v>0</v>
      </c>
      <c r="I52" s="22">
        <v>238334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404939</v>
      </c>
      <c r="P52" s="22">
        <v>0</v>
      </c>
      <c r="Q52" s="22">
        <v>9519</v>
      </c>
      <c r="R52" s="22">
        <v>0</v>
      </c>
      <c r="S52" s="22">
        <v>0</v>
      </c>
      <c r="T52" s="22">
        <v>2050831</v>
      </c>
      <c r="U52" s="22">
        <v>1521327</v>
      </c>
      <c r="V52" s="22">
        <v>78077</v>
      </c>
      <c r="W52" s="22">
        <v>0</v>
      </c>
      <c r="X52" s="22">
        <v>57162</v>
      </c>
      <c r="Y52" s="22">
        <v>0</v>
      </c>
      <c r="Z52" s="22">
        <v>0</v>
      </c>
      <c r="AA52" s="22">
        <v>0</v>
      </c>
      <c r="AB52" s="22">
        <v>190386</v>
      </c>
      <c r="AC52" s="22">
        <v>4983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613807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5212651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36173</v>
      </c>
      <c r="G53" s="22">
        <v>0</v>
      </c>
      <c r="H53" s="22">
        <v>0</v>
      </c>
      <c r="I53" s="22">
        <v>50275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167042</v>
      </c>
      <c r="P53" s="22">
        <v>0</v>
      </c>
      <c r="Q53" s="22">
        <v>0</v>
      </c>
      <c r="R53" s="22">
        <v>0</v>
      </c>
      <c r="S53" s="22">
        <v>0</v>
      </c>
      <c r="T53" s="22">
        <v>861300</v>
      </c>
      <c r="U53" s="22">
        <v>223697</v>
      </c>
      <c r="V53" s="22">
        <v>32120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10349</v>
      </c>
      <c r="AC53" s="22">
        <v>0</v>
      </c>
      <c r="AD53" s="22">
        <v>691</v>
      </c>
      <c r="AE53" s="22">
        <v>0</v>
      </c>
      <c r="AF53" s="22">
        <v>66604</v>
      </c>
      <c r="AG53" s="22">
        <v>0</v>
      </c>
      <c r="AH53" s="22">
        <v>0</v>
      </c>
      <c r="AI53" s="22">
        <v>0</v>
      </c>
      <c r="AJ53" s="22">
        <v>25513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1473764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72214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697851</v>
      </c>
      <c r="P54" s="22">
        <v>1413078</v>
      </c>
      <c r="Q54" s="22">
        <v>0</v>
      </c>
      <c r="R54" s="22">
        <v>0</v>
      </c>
      <c r="S54" s="22">
        <v>0</v>
      </c>
      <c r="T54" s="22">
        <v>2837956</v>
      </c>
      <c r="U54" s="22">
        <v>264936</v>
      </c>
      <c r="V54" s="22">
        <v>112983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83242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5482260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51799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168030</v>
      </c>
      <c r="P55" s="22">
        <v>0</v>
      </c>
      <c r="Q55" s="22">
        <v>0</v>
      </c>
      <c r="R55" s="22">
        <v>0</v>
      </c>
      <c r="S55" s="22">
        <v>0</v>
      </c>
      <c r="T55" s="22">
        <v>134552</v>
      </c>
      <c r="U55" s="22">
        <v>22922</v>
      </c>
      <c r="V55" s="22">
        <v>110042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11659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499004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103716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241418</v>
      </c>
      <c r="P56" s="22">
        <v>17946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15245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81260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459585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44188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256573</v>
      </c>
      <c r="P57" s="22">
        <v>0</v>
      </c>
      <c r="Q57" s="22">
        <v>9552</v>
      </c>
      <c r="R57" s="22">
        <v>0</v>
      </c>
      <c r="S57" s="22">
        <v>0</v>
      </c>
      <c r="T57" s="22">
        <v>1314405</v>
      </c>
      <c r="U57" s="22">
        <v>153031</v>
      </c>
      <c r="V57" s="22">
        <v>26408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152444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3576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1960177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94581</v>
      </c>
      <c r="G58" s="22">
        <v>23419</v>
      </c>
      <c r="H58" s="22">
        <v>0</v>
      </c>
      <c r="I58" s="22">
        <v>7432</v>
      </c>
      <c r="J58" s="22">
        <v>0</v>
      </c>
      <c r="K58" s="22">
        <v>12000</v>
      </c>
      <c r="L58" s="22">
        <v>163</v>
      </c>
      <c r="M58" s="22">
        <v>0</v>
      </c>
      <c r="N58" s="22">
        <v>0</v>
      </c>
      <c r="O58" s="22">
        <v>349501</v>
      </c>
      <c r="P58" s="22">
        <v>167456</v>
      </c>
      <c r="Q58" s="22">
        <v>0</v>
      </c>
      <c r="R58" s="22">
        <v>0</v>
      </c>
      <c r="S58" s="22">
        <v>0</v>
      </c>
      <c r="T58" s="22">
        <v>936365</v>
      </c>
      <c r="U58" s="22">
        <v>17255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14167</v>
      </c>
      <c r="AC58" s="22">
        <v>52322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1674661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196019</v>
      </c>
      <c r="G59" s="22">
        <v>20109</v>
      </c>
      <c r="H59" s="22">
        <v>0</v>
      </c>
      <c r="I59" s="22">
        <v>84636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81446</v>
      </c>
      <c r="P59" s="22">
        <v>0</v>
      </c>
      <c r="Q59" s="22">
        <v>0</v>
      </c>
      <c r="R59" s="22">
        <v>0</v>
      </c>
      <c r="S59" s="22">
        <v>0</v>
      </c>
      <c r="T59" s="22">
        <v>773961</v>
      </c>
      <c r="U59" s="22">
        <v>23751</v>
      </c>
      <c r="V59" s="22">
        <v>1633357</v>
      </c>
      <c r="W59" s="22">
        <v>0</v>
      </c>
      <c r="X59" s="22">
        <v>165</v>
      </c>
      <c r="Y59" s="22">
        <v>0</v>
      </c>
      <c r="Z59" s="22">
        <v>0</v>
      </c>
      <c r="AA59" s="22">
        <v>5497</v>
      </c>
      <c r="AB59" s="22">
        <v>16280</v>
      </c>
      <c r="AC59" s="22">
        <v>20045</v>
      </c>
      <c r="AD59" s="22">
        <v>0</v>
      </c>
      <c r="AE59" s="22">
        <v>0</v>
      </c>
      <c r="AF59" s="22">
        <v>43427</v>
      </c>
      <c r="AG59" s="22">
        <v>0</v>
      </c>
      <c r="AH59" s="22">
        <v>0</v>
      </c>
      <c r="AI59" s="22">
        <v>2120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2900813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67950</v>
      </c>
      <c r="F60" s="22">
        <v>25044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1667015</v>
      </c>
      <c r="U60" s="22">
        <v>474584</v>
      </c>
      <c r="V60" s="22">
        <v>196409</v>
      </c>
      <c r="W60" s="22">
        <v>0</v>
      </c>
      <c r="X60" s="22">
        <v>0</v>
      </c>
      <c r="Y60" s="22">
        <v>812943</v>
      </c>
      <c r="Z60" s="22">
        <v>0</v>
      </c>
      <c r="AA60" s="22">
        <v>562401</v>
      </c>
      <c r="AB60" s="22">
        <v>17324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88749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3912419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28359</v>
      </c>
      <c r="G61" s="22">
        <v>0</v>
      </c>
      <c r="H61" s="22">
        <v>0</v>
      </c>
      <c r="I61" s="22">
        <v>2300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2942</v>
      </c>
      <c r="P61" s="22">
        <v>0</v>
      </c>
      <c r="Q61" s="22">
        <v>0</v>
      </c>
      <c r="R61" s="22">
        <v>0</v>
      </c>
      <c r="S61" s="22">
        <v>0</v>
      </c>
      <c r="T61" s="22">
        <v>90926</v>
      </c>
      <c r="U61" s="22">
        <v>1616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26283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20598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173024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75</v>
      </c>
      <c r="F62" s="22">
        <v>210571</v>
      </c>
      <c r="G62" s="22">
        <v>0</v>
      </c>
      <c r="H62" s="22">
        <v>0</v>
      </c>
      <c r="I62" s="22">
        <v>9850</v>
      </c>
      <c r="J62" s="22">
        <v>343980</v>
      </c>
      <c r="K62" s="22">
        <v>0</v>
      </c>
      <c r="L62" s="22">
        <v>32288</v>
      </c>
      <c r="M62" s="22">
        <v>0</v>
      </c>
      <c r="N62" s="22">
        <v>0</v>
      </c>
      <c r="O62" s="22">
        <v>44276</v>
      </c>
      <c r="P62" s="22">
        <v>0</v>
      </c>
      <c r="Q62" s="22">
        <v>537863</v>
      </c>
      <c r="R62" s="22">
        <v>19843</v>
      </c>
      <c r="S62" s="22">
        <v>0</v>
      </c>
      <c r="T62" s="22">
        <v>2044333</v>
      </c>
      <c r="U62" s="22">
        <v>1433242</v>
      </c>
      <c r="V62" s="22">
        <v>1715050</v>
      </c>
      <c r="W62" s="22">
        <v>0</v>
      </c>
      <c r="X62" s="22">
        <v>4404</v>
      </c>
      <c r="Y62" s="22">
        <v>0</v>
      </c>
      <c r="Z62" s="22">
        <v>6400</v>
      </c>
      <c r="AA62" s="22">
        <v>0</v>
      </c>
      <c r="AB62" s="22">
        <v>232190</v>
      </c>
      <c r="AC62" s="22">
        <v>103459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1520994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8258818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3285</v>
      </c>
      <c r="G63" s="22">
        <v>0</v>
      </c>
      <c r="H63" s="22">
        <v>0</v>
      </c>
      <c r="I63" s="22">
        <v>37723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19269</v>
      </c>
      <c r="P63" s="22">
        <v>0</v>
      </c>
      <c r="Q63" s="22">
        <v>0</v>
      </c>
      <c r="R63" s="22">
        <v>0</v>
      </c>
      <c r="S63" s="22">
        <v>0</v>
      </c>
      <c r="T63" s="22">
        <v>42218</v>
      </c>
      <c r="U63" s="22">
        <v>0</v>
      </c>
      <c r="V63" s="22">
        <v>5613</v>
      </c>
      <c r="W63" s="22">
        <v>0</v>
      </c>
      <c r="X63" s="22">
        <v>0</v>
      </c>
      <c r="Y63" s="22">
        <v>0</v>
      </c>
      <c r="Z63" s="22">
        <v>2500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16622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127230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12115</v>
      </c>
      <c r="G64" s="22">
        <v>0</v>
      </c>
      <c r="H64" s="22">
        <v>0</v>
      </c>
      <c r="I64" s="22">
        <v>12200</v>
      </c>
      <c r="J64" s="22">
        <v>0</v>
      </c>
      <c r="K64" s="22">
        <v>0</v>
      </c>
      <c r="L64" s="22">
        <v>9727</v>
      </c>
      <c r="M64" s="22">
        <v>0</v>
      </c>
      <c r="N64" s="22">
        <v>0</v>
      </c>
      <c r="O64" s="22">
        <v>177889</v>
      </c>
      <c r="P64" s="22">
        <v>0</v>
      </c>
      <c r="Q64" s="22">
        <v>0</v>
      </c>
      <c r="R64" s="22">
        <v>0</v>
      </c>
      <c r="S64" s="22">
        <v>0</v>
      </c>
      <c r="T64" s="22">
        <v>160231</v>
      </c>
      <c r="U64" s="22">
        <v>37492</v>
      </c>
      <c r="V64" s="22">
        <v>27840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74937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512431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23327</v>
      </c>
      <c r="G65" s="22">
        <v>0</v>
      </c>
      <c r="H65" s="22">
        <v>0</v>
      </c>
      <c r="I65" s="22">
        <v>418794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322381</v>
      </c>
      <c r="P65" s="22">
        <v>0</v>
      </c>
      <c r="Q65" s="22">
        <v>0</v>
      </c>
      <c r="R65" s="22">
        <v>0</v>
      </c>
      <c r="S65" s="22">
        <v>0</v>
      </c>
      <c r="T65" s="22">
        <v>22911</v>
      </c>
      <c r="U65" s="22">
        <v>3780</v>
      </c>
      <c r="V65" s="22">
        <v>19928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4995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816116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561866</v>
      </c>
      <c r="G66" s="22">
        <v>0</v>
      </c>
      <c r="H66" s="22">
        <v>0</v>
      </c>
      <c r="I66" s="22">
        <v>51352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113842</v>
      </c>
      <c r="P66" s="22">
        <v>13955</v>
      </c>
      <c r="Q66" s="22">
        <v>0</v>
      </c>
      <c r="R66" s="22">
        <v>0</v>
      </c>
      <c r="S66" s="22">
        <v>0</v>
      </c>
      <c r="T66" s="22">
        <v>66454</v>
      </c>
      <c r="U66" s="22">
        <v>36507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141347</v>
      </c>
      <c r="AC66" s="22">
        <v>48084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175765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3754</v>
      </c>
      <c r="AP66" s="22">
        <v>1212926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1262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2100</v>
      </c>
      <c r="N67" s="22">
        <v>0</v>
      </c>
      <c r="O67" s="22">
        <v>56278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2604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62244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887602</v>
      </c>
      <c r="G68" s="22">
        <v>0</v>
      </c>
      <c r="H68" s="22">
        <v>0</v>
      </c>
      <c r="I68" s="22">
        <v>281820</v>
      </c>
      <c r="J68" s="22">
        <v>0</v>
      </c>
      <c r="K68" s="22">
        <v>0</v>
      </c>
      <c r="L68" s="22">
        <v>19786</v>
      </c>
      <c r="M68" s="22">
        <v>0</v>
      </c>
      <c r="N68" s="22">
        <v>0</v>
      </c>
      <c r="O68" s="22">
        <v>875172</v>
      </c>
      <c r="P68" s="22">
        <v>0</v>
      </c>
      <c r="Q68" s="22">
        <v>13825</v>
      </c>
      <c r="R68" s="22">
        <v>0</v>
      </c>
      <c r="S68" s="22">
        <v>0</v>
      </c>
      <c r="T68" s="22">
        <v>1497778</v>
      </c>
      <c r="U68" s="22">
        <v>1592022</v>
      </c>
      <c r="V68" s="22">
        <v>2227365</v>
      </c>
      <c r="W68" s="22">
        <v>0</v>
      </c>
      <c r="X68" s="22">
        <v>215998</v>
      </c>
      <c r="Y68" s="22">
        <v>0</v>
      </c>
      <c r="Z68" s="22">
        <v>0</v>
      </c>
      <c r="AA68" s="22">
        <v>0</v>
      </c>
      <c r="AB68" s="22">
        <v>3848</v>
      </c>
      <c r="AC68" s="22">
        <v>389416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9136</v>
      </c>
      <c r="AM68" s="22">
        <v>0</v>
      </c>
      <c r="AN68" s="22">
        <v>0</v>
      </c>
      <c r="AO68" s="22">
        <v>0</v>
      </c>
      <c r="AP68" s="22">
        <v>8013768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284834</v>
      </c>
      <c r="G69" s="22">
        <v>0</v>
      </c>
      <c r="H69" s="22">
        <v>0</v>
      </c>
      <c r="I69" s="22">
        <v>524303</v>
      </c>
      <c r="J69" s="22">
        <v>0</v>
      </c>
      <c r="K69" s="22">
        <v>0</v>
      </c>
      <c r="L69" s="22">
        <v>138690</v>
      </c>
      <c r="M69" s="22">
        <v>0</v>
      </c>
      <c r="N69" s="22">
        <v>8300</v>
      </c>
      <c r="O69" s="22">
        <v>1911981</v>
      </c>
      <c r="P69" s="22">
        <v>0</v>
      </c>
      <c r="Q69" s="22">
        <v>0</v>
      </c>
      <c r="R69" s="22">
        <v>0</v>
      </c>
      <c r="S69" s="22">
        <v>0</v>
      </c>
      <c r="T69" s="22">
        <v>1291121</v>
      </c>
      <c r="U69" s="22">
        <v>3072328</v>
      </c>
      <c r="V69" s="22">
        <v>719121</v>
      </c>
      <c r="W69" s="22">
        <v>0</v>
      </c>
      <c r="X69" s="22">
        <v>0</v>
      </c>
      <c r="Y69" s="22">
        <v>0</v>
      </c>
      <c r="Z69" s="22">
        <v>674254</v>
      </c>
      <c r="AA69" s="22">
        <v>0</v>
      </c>
      <c r="AB69" s="22">
        <v>1399392</v>
      </c>
      <c r="AC69" s="22">
        <v>40469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28059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10092852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8606</v>
      </c>
      <c r="G70" s="22">
        <v>0</v>
      </c>
      <c r="H70" s="22">
        <v>0</v>
      </c>
      <c r="I70" s="22">
        <v>952</v>
      </c>
      <c r="J70" s="22">
        <v>0</v>
      </c>
      <c r="K70" s="22">
        <v>0</v>
      </c>
      <c r="L70" s="22">
        <v>0</v>
      </c>
      <c r="M70" s="22">
        <v>0</v>
      </c>
      <c r="N70" s="22">
        <v>11364</v>
      </c>
      <c r="O70" s="22">
        <v>240063</v>
      </c>
      <c r="P70" s="22">
        <v>0</v>
      </c>
      <c r="Q70" s="22">
        <v>0</v>
      </c>
      <c r="R70" s="22">
        <v>0</v>
      </c>
      <c r="S70" s="22">
        <v>0</v>
      </c>
      <c r="T70" s="22">
        <v>131688</v>
      </c>
      <c r="U70" s="22">
        <v>12838</v>
      </c>
      <c r="V70" s="22">
        <v>9480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27630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442621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259006</v>
      </c>
      <c r="G71" s="22">
        <v>0</v>
      </c>
      <c r="H71" s="22">
        <v>0</v>
      </c>
      <c r="I71" s="22">
        <v>2816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277608</v>
      </c>
      <c r="P71" s="22">
        <v>0</v>
      </c>
      <c r="Q71" s="22">
        <v>0</v>
      </c>
      <c r="R71" s="22">
        <v>0</v>
      </c>
      <c r="S71" s="22">
        <v>0</v>
      </c>
      <c r="T71" s="22">
        <v>169409</v>
      </c>
      <c r="U71" s="22">
        <v>0</v>
      </c>
      <c r="V71" s="22">
        <v>55933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1130</v>
      </c>
      <c r="AC71" s="22">
        <v>5734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2790822</v>
      </c>
      <c r="AN71" s="22">
        <v>0</v>
      </c>
      <c r="AO71" s="22">
        <v>0</v>
      </c>
      <c r="AP71" s="22">
        <v>3562458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145086</v>
      </c>
      <c r="G72" s="22">
        <v>0</v>
      </c>
      <c r="H72" s="22">
        <v>0</v>
      </c>
      <c r="I72" s="22">
        <v>186505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133109</v>
      </c>
      <c r="P72" s="22">
        <v>11888</v>
      </c>
      <c r="Q72" s="22">
        <v>0</v>
      </c>
      <c r="R72" s="22">
        <v>0</v>
      </c>
      <c r="S72" s="22">
        <v>0</v>
      </c>
      <c r="T72" s="22">
        <v>58515</v>
      </c>
      <c r="U72" s="22">
        <v>5700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8870</v>
      </c>
      <c r="AB72" s="22">
        <v>0</v>
      </c>
      <c r="AC72" s="22">
        <v>10655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117446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677774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2243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185830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91138</v>
      </c>
      <c r="W73" s="22">
        <v>0</v>
      </c>
      <c r="X73" s="22">
        <v>700</v>
      </c>
      <c r="Y73" s="22">
        <v>0</v>
      </c>
      <c r="Z73" s="22">
        <v>400</v>
      </c>
      <c r="AA73" s="22">
        <v>0</v>
      </c>
      <c r="AB73" s="22">
        <v>4705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285016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19489</v>
      </c>
      <c r="G74" s="22">
        <v>0</v>
      </c>
      <c r="H74" s="22">
        <v>0</v>
      </c>
      <c r="I74" s="22">
        <v>99924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1129929</v>
      </c>
      <c r="P74" s="22">
        <v>0</v>
      </c>
      <c r="Q74" s="22">
        <v>0</v>
      </c>
      <c r="R74" s="22">
        <v>0</v>
      </c>
      <c r="S74" s="22">
        <v>0</v>
      </c>
      <c r="T74" s="22">
        <v>38066</v>
      </c>
      <c r="U74" s="22">
        <v>261240</v>
      </c>
      <c r="V74" s="22">
        <v>198741</v>
      </c>
      <c r="W74" s="22">
        <v>0</v>
      </c>
      <c r="X74" s="22">
        <v>8799</v>
      </c>
      <c r="Y74" s="22">
        <v>0</v>
      </c>
      <c r="Z74" s="22">
        <v>0</v>
      </c>
      <c r="AA74" s="22">
        <v>0</v>
      </c>
      <c r="AB74" s="22">
        <v>2138</v>
      </c>
      <c r="AC74" s="22">
        <v>13539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214235</v>
      </c>
      <c r="AJ74" s="22">
        <v>2697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1988797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36797</v>
      </c>
      <c r="G75" s="22">
        <v>0</v>
      </c>
      <c r="H75" s="22">
        <v>0</v>
      </c>
      <c r="I75" s="22">
        <v>14350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211690</v>
      </c>
      <c r="P75" s="22">
        <v>0</v>
      </c>
      <c r="Q75" s="22">
        <v>0</v>
      </c>
      <c r="R75" s="22">
        <v>0</v>
      </c>
      <c r="S75" s="22">
        <v>0</v>
      </c>
      <c r="T75" s="22">
        <v>155028</v>
      </c>
      <c r="U75" s="22">
        <v>8187</v>
      </c>
      <c r="V75" s="22">
        <v>0</v>
      </c>
      <c r="W75" s="22">
        <v>0</v>
      </c>
      <c r="X75" s="22">
        <v>0</v>
      </c>
      <c r="Y75" s="22">
        <v>0</v>
      </c>
      <c r="Z75" s="22">
        <v>4695</v>
      </c>
      <c r="AA75" s="22">
        <v>0</v>
      </c>
      <c r="AB75" s="22">
        <v>0</v>
      </c>
      <c r="AC75" s="22">
        <v>26724</v>
      </c>
      <c r="AD75" s="22">
        <v>2488</v>
      </c>
      <c r="AE75" s="22">
        <v>0</v>
      </c>
      <c r="AF75" s="22">
        <v>0</v>
      </c>
      <c r="AG75" s="22">
        <v>0</v>
      </c>
      <c r="AH75" s="22">
        <v>0</v>
      </c>
      <c r="AI75" s="22">
        <v>57971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517930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30201</v>
      </c>
      <c r="G76" s="22">
        <v>0</v>
      </c>
      <c r="H76" s="22">
        <v>0</v>
      </c>
      <c r="I76" s="22">
        <v>140552</v>
      </c>
      <c r="J76" s="22">
        <v>0</v>
      </c>
      <c r="K76" s="22">
        <v>0</v>
      </c>
      <c r="L76" s="22">
        <v>10634</v>
      </c>
      <c r="M76" s="22">
        <v>0</v>
      </c>
      <c r="N76" s="22">
        <v>0</v>
      </c>
      <c r="O76" s="22">
        <v>119617</v>
      </c>
      <c r="P76" s="22">
        <v>0</v>
      </c>
      <c r="Q76" s="22">
        <v>0</v>
      </c>
      <c r="R76" s="22">
        <v>0</v>
      </c>
      <c r="S76" s="22">
        <v>0</v>
      </c>
      <c r="T76" s="22">
        <v>523170</v>
      </c>
      <c r="U76" s="22">
        <v>100844</v>
      </c>
      <c r="V76" s="22">
        <v>3135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57043</v>
      </c>
      <c r="AD76" s="22">
        <v>29891</v>
      </c>
      <c r="AE76" s="22">
        <v>0</v>
      </c>
      <c r="AF76" s="22">
        <v>0</v>
      </c>
      <c r="AG76" s="22">
        <v>0</v>
      </c>
      <c r="AH76" s="22">
        <v>0</v>
      </c>
      <c r="AI76" s="22">
        <v>1312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1016399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179389</v>
      </c>
      <c r="G77" s="22">
        <v>0</v>
      </c>
      <c r="H77" s="22">
        <v>0</v>
      </c>
      <c r="I77" s="22">
        <v>287334</v>
      </c>
      <c r="J77" s="22">
        <v>0</v>
      </c>
      <c r="K77" s="22">
        <v>0</v>
      </c>
      <c r="L77" s="22">
        <v>0</v>
      </c>
      <c r="M77" s="22">
        <v>0</v>
      </c>
      <c r="N77" s="22">
        <v>5000</v>
      </c>
      <c r="O77" s="22">
        <v>319060</v>
      </c>
      <c r="P77" s="22">
        <v>0</v>
      </c>
      <c r="Q77" s="22">
        <v>0</v>
      </c>
      <c r="R77" s="22">
        <v>47908</v>
      </c>
      <c r="S77" s="22">
        <v>5986</v>
      </c>
      <c r="T77" s="22">
        <v>4844792</v>
      </c>
      <c r="U77" s="22">
        <v>2249988</v>
      </c>
      <c r="V77" s="22">
        <v>15427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84500</v>
      </c>
      <c r="AC77" s="22">
        <v>32636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73764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8145784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20941</v>
      </c>
      <c r="G78" s="22">
        <v>0</v>
      </c>
      <c r="H78" s="22">
        <v>0</v>
      </c>
      <c r="I78" s="22">
        <v>60452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220093</v>
      </c>
      <c r="P78" s="22">
        <v>0</v>
      </c>
      <c r="Q78" s="22">
        <v>0</v>
      </c>
      <c r="R78" s="22">
        <v>0</v>
      </c>
      <c r="S78" s="22">
        <v>0</v>
      </c>
      <c r="T78" s="22">
        <v>565983</v>
      </c>
      <c r="U78" s="22">
        <v>0</v>
      </c>
      <c r="V78" s="22">
        <v>25848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63356</v>
      </c>
      <c r="AD78" s="22">
        <v>148540</v>
      </c>
      <c r="AE78" s="22">
        <v>0</v>
      </c>
      <c r="AF78" s="22">
        <v>0</v>
      </c>
      <c r="AG78" s="22">
        <v>4037</v>
      </c>
      <c r="AH78" s="22">
        <v>0</v>
      </c>
      <c r="AI78" s="22">
        <v>149148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1258398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120097</v>
      </c>
      <c r="G79" s="22">
        <v>0</v>
      </c>
      <c r="H79" s="22">
        <v>0</v>
      </c>
      <c r="I79" s="22">
        <v>73400</v>
      </c>
      <c r="J79" s="22">
        <v>20523</v>
      </c>
      <c r="K79" s="22">
        <v>0</v>
      </c>
      <c r="L79" s="22">
        <v>0</v>
      </c>
      <c r="M79" s="22">
        <v>0</v>
      </c>
      <c r="N79" s="22">
        <v>0</v>
      </c>
      <c r="O79" s="22">
        <v>136385</v>
      </c>
      <c r="P79" s="22">
        <v>0</v>
      </c>
      <c r="Q79" s="22">
        <v>0</v>
      </c>
      <c r="R79" s="22">
        <v>0</v>
      </c>
      <c r="S79" s="22">
        <v>0</v>
      </c>
      <c r="T79" s="22">
        <v>669075</v>
      </c>
      <c r="U79" s="22">
        <v>143666</v>
      </c>
      <c r="V79" s="22">
        <v>1300350</v>
      </c>
      <c r="W79" s="22">
        <v>0</v>
      </c>
      <c r="X79" s="22">
        <v>66544</v>
      </c>
      <c r="Y79" s="22">
        <v>0</v>
      </c>
      <c r="Z79" s="22">
        <v>0</v>
      </c>
      <c r="AA79" s="22">
        <v>0</v>
      </c>
      <c r="AB79" s="22">
        <v>332430</v>
      </c>
      <c r="AC79" s="22">
        <v>30230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94994</v>
      </c>
      <c r="AJ79" s="22">
        <v>0</v>
      </c>
      <c r="AK79" s="22">
        <v>0</v>
      </c>
      <c r="AL79" s="22">
        <v>0</v>
      </c>
      <c r="AM79" s="22">
        <v>3026439</v>
      </c>
      <c r="AN79" s="22">
        <v>0</v>
      </c>
      <c r="AO79" s="22">
        <v>0</v>
      </c>
      <c r="AP79" s="22">
        <v>6014133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8288</v>
      </c>
      <c r="G80" s="22">
        <v>0</v>
      </c>
      <c r="H80" s="22">
        <v>0</v>
      </c>
      <c r="I80" s="22">
        <v>49969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2467139</v>
      </c>
      <c r="P80" s="22">
        <v>0</v>
      </c>
      <c r="Q80" s="22">
        <v>0</v>
      </c>
      <c r="R80" s="22">
        <v>0</v>
      </c>
      <c r="S80" s="22">
        <v>0</v>
      </c>
      <c r="T80" s="22">
        <v>144727</v>
      </c>
      <c r="U80" s="22">
        <v>0</v>
      </c>
      <c r="V80" s="22">
        <v>111567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10311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21391</v>
      </c>
      <c r="AJ80" s="22">
        <v>0</v>
      </c>
      <c r="AK80" s="22">
        <v>0</v>
      </c>
      <c r="AL80" s="22">
        <v>0</v>
      </c>
      <c r="AM80" s="22">
        <v>2330927</v>
      </c>
      <c r="AN80" s="22">
        <v>0</v>
      </c>
      <c r="AO80" s="22">
        <v>0</v>
      </c>
      <c r="AP80" s="22">
        <v>5144319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16305</v>
      </c>
      <c r="G81" s="22">
        <v>0</v>
      </c>
      <c r="H81" s="22">
        <v>82387</v>
      </c>
      <c r="I81" s="22">
        <v>177692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944630</v>
      </c>
      <c r="P81" s="22">
        <v>0</v>
      </c>
      <c r="Q81" s="22">
        <v>0</v>
      </c>
      <c r="R81" s="22">
        <v>0</v>
      </c>
      <c r="S81" s="22">
        <v>0</v>
      </c>
      <c r="T81" s="22">
        <v>136313</v>
      </c>
      <c r="U81" s="22">
        <v>31471</v>
      </c>
      <c r="V81" s="22">
        <v>346878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70354</v>
      </c>
      <c r="AC81" s="22">
        <v>42114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8937827</v>
      </c>
      <c r="AN81" s="22">
        <v>0</v>
      </c>
      <c r="AO81" s="22">
        <v>0</v>
      </c>
      <c r="AP81" s="22">
        <v>10785971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79725</v>
      </c>
      <c r="G82" s="22">
        <v>2</v>
      </c>
      <c r="H82" s="22">
        <v>0</v>
      </c>
      <c r="I82" s="22">
        <v>135797</v>
      </c>
      <c r="J82" s="22">
        <v>0</v>
      </c>
      <c r="K82" s="22">
        <v>7163</v>
      </c>
      <c r="L82" s="22">
        <v>2705</v>
      </c>
      <c r="M82" s="22">
        <v>0</v>
      </c>
      <c r="N82" s="22">
        <v>11934</v>
      </c>
      <c r="O82" s="22">
        <v>302780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2106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83729</v>
      </c>
      <c r="AC82" s="22">
        <v>38499</v>
      </c>
      <c r="AD82" s="22">
        <v>1960</v>
      </c>
      <c r="AE82" s="22">
        <v>0</v>
      </c>
      <c r="AF82" s="22">
        <v>375514</v>
      </c>
      <c r="AG82" s="22">
        <v>0</v>
      </c>
      <c r="AH82" s="22">
        <v>0</v>
      </c>
      <c r="AI82" s="22">
        <v>10521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1052435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110078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220183</v>
      </c>
      <c r="P83" s="22">
        <v>0</v>
      </c>
      <c r="Q83" s="22">
        <v>0</v>
      </c>
      <c r="R83" s="22">
        <v>0</v>
      </c>
      <c r="S83" s="22">
        <v>0</v>
      </c>
      <c r="T83" s="22">
        <v>36210</v>
      </c>
      <c r="U83" s="22">
        <v>17960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41415</v>
      </c>
      <c r="AC83" s="22">
        <v>43457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363121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832424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11009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3758</v>
      </c>
      <c r="M84" s="22">
        <v>0</v>
      </c>
      <c r="N84" s="22">
        <v>0</v>
      </c>
      <c r="O84" s="22">
        <v>215710</v>
      </c>
      <c r="P84" s="22">
        <v>0</v>
      </c>
      <c r="Q84" s="22">
        <v>0</v>
      </c>
      <c r="R84" s="22">
        <v>0</v>
      </c>
      <c r="S84" s="22">
        <v>0</v>
      </c>
      <c r="T84" s="22">
        <v>66312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436121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9872</v>
      </c>
      <c r="AP84" s="22">
        <v>742782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37035</v>
      </c>
      <c r="G85" s="22">
        <v>0</v>
      </c>
      <c r="H85" s="22">
        <v>0</v>
      </c>
      <c r="I85" s="22">
        <v>72656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709086</v>
      </c>
      <c r="P85" s="22">
        <v>103096</v>
      </c>
      <c r="Q85" s="22">
        <v>0</v>
      </c>
      <c r="R85" s="22">
        <v>0</v>
      </c>
      <c r="S85" s="22">
        <v>0</v>
      </c>
      <c r="T85" s="22">
        <v>491983</v>
      </c>
      <c r="U85" s="22">
        <v>80772</v>
      </c>
      <c r="V85" s="22">
        <v>105985</v>
      </c>
      <c r="W85" s="22">
        <v>0</v>
      </c>
      <c r="X85" s="22">
        <v>0</v>
      </c>
      <c r="Y85" s="22">
        <v>0</v>
      </c>
      <c r="Z85" s="22">
        <v>600</v>
      </c>
      <c r="AA85" s="22">
        <v>0</v>
      </c>
      <c r="AB85" s="22">
        <v>0</v>
      </c>
      <c r="AC85" s="22">
        <v>25976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111644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1738833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185892</v>
      </c>
      <c r="G86" s="22">
        <v>0</v>
      </c>
      <c r="H86" s="22">
        <v>0</v>
      </c>
      <c r="I86" s="22">
        <v>137363</v>
      </c>
      <c r="J86" s="22">
        <v>0</v>
      </c>
      <c r="K86" s="22">
        <v>0</v>
      </c>
      <c r="L86" s="22">
        <v>0</v>
      </c>
      <c r="M86" s="22">
        <v>0</v>
      </c>
      <c r="N86" s="22">
        <v>1587270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447155</v>
      </c>
      <c r="U86" s="22">
        <v>370576</v>
      </c>
      <c r="V86" s="22">
        <v>164015</v>
      </c>
      <c r="W86" s="22">
        <v>0</v>
      </c>
      <c r="X86" s="22">
        <v>28918</v>
      </c>
      <c r="Y86" s="22">
        <v>0</v>
      </c>
      <c r="Z86" s="22">
        <v>0</v>
      </c>
      <c r="AA86" s="22">
        <v>0</v>
      </c>
      <c r="AB86" s="22">
        <v>0</v>
      </c>
      <c r="AC86" s="22">
        <v>11636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2932825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93433</v>
      </c>
      <c r="G87" s="22">
        <v>0</v>
      </c>
      <c r="H87" s="22">
        <v>199693</v>
      </c>
      <c r="I87" s="22">
        <v>135969</v>
      </c>
      <c r="J87" s="22">
        <v>0</v>
      </c>
      <c r="K87" s="22">
        <v>16094</v>
      </c>
      <c r="L87" s="22">
        <v>0</v>
      </c>
      <c r="M87" s="22">
        <v>0</v>
      </c>
      <c r="N87" s="22">
        <v>0</v>
      </c>
      <c r="O87" s="22">
        <v>215718</v>
      </c>
      <c r="P87" s="22">
        <v>0</v>
      </c>
      <c r="Q87" s="22">
        <v>0</v>
      </c>
      <c r="R87" s="22">
        <v>0</v>
      </c>
      <c r="S87" s="22">
        <v>0</v>
      </c>
      <c r="T87" s="22">
        <v>427535</v>
      </c>
      <c r="U87" s="22">
        <v>365277</v>
      </c>
      <c r="V87" s="22">
        <v>48700</v>
      </c>
      <c r="W87" s="22">
        <v>0</v>
      </c>
      <c r="X87" s="22">
        <v>0</v>
      </c>
      <c r="Y87" s="22">
        <v>0</v>
      </c>
      <c r="Z87" s="22">
        <v>10920</v>
      </c>
      <c r="AA87" s="22">
        <v>0</v>
      </c>
      <c r="AB87" s="22">
        <v>0</v>
      </c>
      <c r="AC87" s="22">
        <v>145970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49601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1708910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14904</v>
      </c>
      <c r="G88" s="22">
        <v>0</v>
      </c>
      <c r="H88" s="22">
        <v>0</v>
      </c>
      <c r="I88" s="22">
        <v>400175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42714</v>
      </c>
      <c r="P88" s="22">
        <v>0</v>
      </c>
      <c r="Q88" s="22">
        <v>0</v>
      </c>
      <c r="R88" s="22">
        <v>0</v>
      </c>
      <c r="S88" s="22">
        <v>0</v>
      </c>
      <c r="T88" s="22">
        <v>4602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243632</v>
      </c>
      <c r="AC88" s="22">
        <v>111065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817092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8652</v>
      </c>
      <c r="F89" s="22">
        <v>24263</v>
      </c>
      <c r="G89" s="22">
        <v>416175</v>
      </c>
      <c r="H89" s="22">
        <v>527</v>
      </c>
      <c r="I89" s="22">
        <v>85319</v>
      </c>
      <c r="J89" s="22">
        <v>1498</v>
      </c>
      <c r="K89" s="22">
        <v>0</v>
      </c>
      <c r="L89" s="22">
        <v>0</v>
      </c>
      <c r="M89" s="22">
        <v>48</v>
      </c>
      <c r="N89" s="22">
        <v>0</v>
      </c>
      <c r="O89" s="22">
        <v>233438</v>
      </c>
      <c r="P89" s="22">
        <v>14057</v>
      </c>
      <c r="Q89" s="22">
        <v>0</v>
      </c>
      <c r="R89" s="22">
        <v>0</v>
      </c>
      <c r="S89" s="22">
        <v>0</v>
      </c>
      <c r="T89" s="22">
        <v>158651</v>
      </c>
      <c r="U89" s="22">
        <v>64400</v>
      </c>
      <c r="V89" s="22">
        <v>31691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52290</v>
      </c>
      <c r="AD89" s="22">
        <v>0</v>
      </c>
      <c r="AE89" s="22">
        <v>0</v>
      </c>
      <c r="AF89" s="22">
        <v>0</v>
      </c>
      <c r="AG89" s="22">
        <v>6651</v>
      </c>
      <c r="AH89" s="22">
        <v>0</v>
      </c>
      <c r="AI89" s="22">
        <v>8362</v>
      </c>
      <c r="AJ89" s="22">
        <v>21975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1127997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297463</v>
      </c>
      <c r="G90" s="22">
        <v>0</v>
      </c>
      <c r="H90" s="22">
        <v>247352</v>
      </c>
      <c r="I90" s="22">
        <v>568365</v>
      </c>
      <c r="J90" s="22">
        <v>103432</v>
      </c>
      <c r="K90" s="22">
        <v>0</v>
      </c>
      <c r="L90" s="22">
        <v>0</v>
      </c>
      <c r="M90" s="22">
        <v>0</v>
      </c>
      <c r="N90" s="22">
        <v>0</v>
      </c>
      <c r="O90" s="22">
        <v>391095</v>
      </c>
      <c r="P90" s="22">
        <v>6500</v>
      </c>
      <c r="Q90" s="22">
        <v>0</v>
      </c>
      <c r="R90" s="22">
        <v>0</v>
      </c>
      <c r="S90" s="22">
        <v>0</v>
      </c>
      <c r="T90" s="22">
        <v>292256</v>
      </c>
      <c r="U90" s="22">
        <v>326409</v>
      </c>
      <c r="V90" s="22">
        <v>95526</v>
      </c>
      <c r="W90" s="22">
        <v>0</v>
      </c>
      <c r="X90" s="22">
        <v>241544</v>
      </c>
      <c r="Y90" s="22">
        <v>0</v>
      </c>
      <c r="Z90" s="22">
        <v>5100</v>
      </c>
      <c r="AA90" s="22">
        <v>0</v>
      </c>
      <c r="AB90" s="22">
        <v>56099</v>
      </c>
      <c r="AC90" s="22">
        <v>47342</v>
      </c>
      <c r="AD90" s="22">
        <v>111792</v>
      </c>
      <c r="AE90" s="22">
        <v>0</v>
      </c>
      <c r="AF90" s="22">
        <v>0</v>
      </c>
      <c r="AG90" s="22">
        <v>0</v>
      </c>
      <c r="AH90" s="22">
        <v>0</v>
      </c>
      <c r="AI90" s="22">
        <v>48846</v>
      </c>
      <c r="AJ90" s="22">
        <v>1791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2840912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14463</v>
      </c>
      <c r="H91" s="22">
        <v>0</v>
      </c>
      <c r="I91" s="22">
        <v>46520</v>
      </c>
      <c r="J91" s="22">
        <v>0</v>
      </c>
      <c r="K91" s="22">
        <v>0</v>
      </c>
      <c r="L91" s="22">
        <v>0</v>
      </c>
      <c r="M91" s="22">
        <v>0</v>
      </c>
      <c r="N91" s="22">
        <v>22927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1186672</v>
      </c>
      <c r="U91" s="22">
        <v>409277</v>
      </c>
      <c r="V91" s="22">
        <v>497591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122436</v>
      </c>
      <c r="AH91" s="22">
        <v>0</v>
      </c>
      <c r="AI91" s="22">
        <v>482866</v>
      </c>
      <c r="AJ91" s="22">
        <v>0</v>
      </c>
      <c r="AK91" s="22">
        <v>0</v>
      </c>
      <c r="AL91" s="22">
        <v>26405</v>
      </c>
      <c r="AM91" s="22">
        <v>0</v>
      </c>
      <c r="AN91" s="22">
        <v>0</v>
      </c>
      <c r="AO91" s="22">
        <v>0</v>
      </c>
      <c r="AP91" s="22">
        <v>2809157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178</v>
      </c>
      <c r="G92" s="22">
        <v>0</v>
      </c>
      <c r="H92" s="22">
        <v>34892</v>
      </c>
      <c r="I92" s="22">
        <v>116386</v>
      </c>
      <c r="J92" s="22">
        <v>0</v>
      </c>
      <c r="K92" s="22">
        <v>0</v>
      </c>
      <c r="L92" s="22">
        <v>0</v>
      </c>
      <c r="M92" s="22">
        <v>0</v>
      </c>
      <c r="N92" s="22">
        <v>538436</v>
      </c>
      <c r="O92" s="22">
        <v>0</v>
      </c>
      <c r="P92" s="22">
        <v>0</v>
      </c>
      <c r="Q92" s="22">
        <v>13489</v>
      </c>
      <c r="R92" s="22">
        <v>0</v>
      </c>
      <c r="S92" s="22">
        <v>0</v>
      </c>
      <c r="T92" s="22">
        <v>2225717</v>
      </c>
      <c r="U92" s="22">
        <v>4335844</v>
      </c>
      <c r="V92" s="22">
        <v>3660228</v>
      </c>
      <c r="W92" s="22">
        <v>0</v>
      </c>
      <c r="X92" s="22">
        <v>335045</v>
      </c>
      <c r="Y92" s="22">
        <v>0</v>
      </c>
      <c r="Z92" s="22">
        <v>7766</v>
      </c>
      <c r="AA92" s="22">
        <v>0</v>
      </c>
      <c r="AB92" s="22">
        <v>62</v>
      </c>
      <c r="AC92" s="22">
        <v>4845</v>
      </c>
      <c r="AD92" s="22">
        <v>0</v>
      </c>
      <c r="AE92" s="22">
        <v>69310</v>
      </c>
      <c r="AF92" s="22">
        <v>0</v>
      </c>
      <c r="AG92" s="22">
        <v>0</v>
      </c>
      <c r="AH92" s="22">
        <v>0</v>
      </c>
      <c r="AI92" s="22">
        <v>755845</v>
      </c>
      <c r="AJ92" s="22">
        <v>25561</v>
      </c>
      <c r="AK92" s="22">
        <v>0</v>
      </c>
      <c r="AL92" s="22">
        <v>250</v>
      </c>
      <c r="AM92" s="22">
        <v>0</v>
      </c>
      <c r="AN92" s="22">
        <v>0</v>
      </c>
      <c r="AO92" s="22">
        <v>0</v>
      </c>
      <c r="AP92" s="22">
        <v>12123854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20938</v>
      </c>
      <c r="G93" s="22">
        <v>0</v>
      </c>
      <c r="H93" s="22">
        <v>0</v>
      </c>
      <c r="I93" s="22">
        <v>45609</v>
      </c>
      <c r="J93" s="22">
        <v>0</v>
      </c>
      <c r="K93" s="22">
        <v>0</v>
      </c>
      <c r="L93" s="22">
        <v>0</v>
      </c>
      <c r="M93" s="22">
        <v>0</v>
      </c>
      <c r="N93" s="22">
        <v>10625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2258879</v>
      </c>
      <c r="U93" s="22">
        <v>552419</v>
      </c>
      <c r="V93" s="22">
        <v>549713</v>
      </c>
      <c r="W93" s="22">
        <v>0</v>
      </c>
      <c r="X93" s="22">
        <v>0</v>
      </c>
      <c r="Y93" s="22">
        <v>0</v>
      </c>
      <c r="Z93" s="22">
        <v>5600</v>
      </c>
      <c r="AA93" s="22">
        <v>0</v>
      </c>
      <c r="AB93" s="22">
        <v>2740</v>
      </c>
      <c r="AC93" s="22">
        <v>0</v>
      </c>
      <c r="AD93" s="22">
        <v>64871</v>
      </c>
      <c r="AE93" s="22">
        <v>0</v>
      </c>
      <c r="AF93" s="22">
        <v>0</v>
      </c>
      <c r="AG93" s="22">
        <v>0</v>
      </c>
      <c r="AH93" s="22">
        <v>0</v>
      </c>
      <c r="AI93" s="22">
        <v>266063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3777457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2480</v>
      </c>
      <c r="G94" s="22">
        <v>0</v>
      </c>
      <c r="H94" s="22">
        <v>0</v>
      </c>
      <c r="I94" s="22">
        <v>71139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371987</v>
      </c>
      <c r="U94" s="22">
        <v>112411</v>
      </c>
      <c r="V94" s="22">
        <v>75634</v>
      </c>
      <c r="W94" s="22">
        <v>5180</v>
      </c>
      <c r="X94" s="22">
        <v>0</v>
      </c>
      <c r="Y94" s="22">
        <v>0</v>
      </c>
      <c r="Z94" s="22">
        <v>6599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55</v>
      </c>
      <c r="AH94" s="22">
        <v>0</v>
      </c>
      <c r="AI94" s="22">
        <v>74898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720383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15667</v>
      </c>
      <c r="G95" s="22">
        <v>0</v>
      </c>
      <c r="H95" s="22">
        <v>0</v>
      </c>
      <c r="I95" s="22">
        <v>120200</v>
      </c>
      <c r="J95" s="22">
        <v>0</v>
      </c>
      <c r="K95" s="22">
        <v>0</v>
      </c>
      <c r="L95" s="22">
        <v>7173</v>
      </c>
      <c r="M95" s="22">
        <v>0</v>
      </c>
      <c r="N95" s="22">
        <v>0</v>
      </c>
      <c r="O95" s="22">
        <v>520</v>
      </c>
      <c r="P95" s="22">
        <v>2525</v>
      </c>
      <c r="Q95" s="22">
        <v>0</v>
      </c>
      <c r="R95" s="22">
        <v>0</v>
      </c>
      <c r="S95" s="22">
        <v>0</v>
      </c>
      <c r="T95" s="22">
        <v>458010</v>
      </c>
      <c r="U95" s="22">
        <v>123364</v>
      </c>
      <c r="V95" s="22">
        <v>125074</v>
      </c>
      <c r="W95" s="22">
        <v>0</v>
      </c>
      <c r="X95" s="22">
        <v>9387</v>
      </c>
      <c r="Y95" s="22">
        <v>0</v>
      </c>
      <c r="Z95" s="22">
        <v>11572</v>
      </c>
      <c r="AA95" s="22">
        <v>3727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76379</v>
      </c>
      <c r="AJ95" s="22">
        <v>460</v>
      </c>
      <c r="AK95" s="22">
        <v>3339</v>
      </c>
      <c r="AL95" s="22">
        <v>0</v>
      </c>
      <c r="AM95" s="22">
        <v>0</v>
      </c>
      <c r="AN95" s="22">
        <v>0</v>
      </c>
      <c r="AO95" s="22">
        <v>0</v>
      </c>
      <c r="AP95" s="22">
        <v>957397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94659</v>
      </c>
      <c r="F96" s="22">
        <v>4388</v>
      </c>
      <c r="G96" s="22">
        <v>0</v>
      </c>
      <c r="H96" s="22">
        <v>0</v>
      </c>
      <c r="I96" s="22">
        <v>4916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176162</v>
      </c>
      <c r="P96" s="22">
        <v>0</v>
      </c>
      <c r="Q96" s="22">
        <v>20394</v>
      </c>
      <c r="R96" s="22">
        <v>0</v>
      </c>
      <c r="S96" s="22">
        <v>58089</v>
      </c>
      <c r="T96" s="22">
        <v>3275681</v>
      </c>
      <c r="U96" s="22">
        <v>2365326</v>
      </c>
      <c r="V96" s="22">
        <v>1918698</v>
      </c>
      <c r="W96" s="22">
        <v>0</v>
      </c>
      <c r="X96" s="22">
        <v>5405</v>
      </c>
      <c r="Y96" s="22">
        <v>1176167</v>
      </c>
      <c r="Z96" s="22">
        <v>4980</v>
      </c>
      <c r="AA96" s="22">
        <v>0</v>
      </c>
      <c r="AB96" s="22">
        <v>487595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1381849</v>
      </c>
      <c r="AJ96" s="22">
        <v>47241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11021550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719314</v>
      </c>
      <c r="U97" s="22">
        <v>401334</v>
      </c>
      <c r="V97" s="22">
        <v>374217</v>
      </c>
      <c r="W97" s="22">
        <v>0</v>
      </c>
      <c r="X97" s="22">
        <v>5728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490681</v>
      </c>
      <c r="AJ97" s="22">
        <v>20354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2011628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2357</v>
      </c>
      <c r="G98" s="22">
        <v>0</v>
      </c>
      <c r="H98" s="22">
        <v>0</v>
      </c>
      <c r="I98" s="22">
        <v>66594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2745</v>
      </c>
      <c r="P98" s="22">
        <v>0</v>
      </c>
      <c r="Q98" s="22">
        <v>0</v>
      </c>
      <c r="R98" s="22">
        <v>0</v>
      </c>
      <c r="S98" s="22">
        <v>0</v>
      </c>
      <c r="T98" s="22">
        <v>166927</v>
      </c>
      <c r="U98" s="22">
        <v>126525</v>
      </c>
      <c r="V98" s="22">
        <v>194053</v>
      </c>
      <c r="W98" s="22">
        <v>0</v>
      </c>
      <c r="X98" s="22">
        <v>432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186824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746457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53510</v>
      </c>
      <c r="G99" s="22">
        <v>0</v>
      </c>
      <c r="H99" s="22">
        <v>0</v>
      </c>
      <c r="I99" s="22">
        <v>45183</v>
      </c>
      <c r="J99" s="22">
        <v>0</v>
      </c>
      <c r="K99" s="22">
        <v>0</v>
      </c>
      <c r="L99" s="22">
        <v>3051</v>
      </c>
      <c r="M99" s="22">
        <v>0</v>
      </c>
      <c r="N99" s="22">
        <v>0</v>
      </c>
      <c r="O99" s="22">
        <v>6957</v>
      </c>
      <c r="P99" s="22">
        <v>0</v>
      </c>
      <c r="Q99" s="22">
        <v>5383</v>
      </c>
      <c r="R99" s="22">
        <v>0</v>
      </c>
      <c r="S99" s="22">
        <v>0</v>
      </c>
      <c r="T99" s="22">
        <v>3051130</v>
      </c>
      <c r="U99" s="22">
        <v>1892847</v>
      </c>
      <c r="V99" s="22">
        <v>1318782</v>
      </c>
      <c r="W99" s="22">
        <v>0</v>
      </c>
      <c r="X99" s="22">
        <v>76476</v>
      </c>
      <c r="Y99" s="22">
        <v>0</v>
      </c>
      <c r="Z99" s="22">
        <v>6375</v>
      </c>
      <c r="AA99" s="22">
        <v>0</v>
      </c>
      <c r="AB99" s="22">
        <v>22250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1568450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8050394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3478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439512</v>
      </c>
      <c r="U100" s="22">
        <v>287618</v>
      </c>
      <c r="V100" s="22">
        <v>144367</v>
      </c>
      <c r="W100" s="22">
        <v>0</v>
      </c>
      <c r="X100" s="22">
        <v>2981</v>
      </c>
      <c r="Y100" s="22">
        <v>0</v>
      </c>
      <c r="Z100" s="22">
        <v>2686</v>
      </c>
      <c r="AA100" s="22">
        <v>0</v>
      </c>
      <c r="AB100" s="22">
        <v>1120</v>
      </c>
      <c r="AC100" s="22">
        <v>12619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167473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1061854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10790</v>
      </c>
      <c r="G101" s="22">
        <v>0</v>
      </c>
      <c r="H101" s="22">
        <v>0</v>
      </c>
      <c r="I101" s="22">
        <v>0</v>
      </c>
      <c r="J101" s="22">
        <v>0</v>
      </c>
      <c r="K101" s="22">
        <v>41386</v>
      </c>
      <c r="L101" s="22">
        <v>0</v>
      </c>
      <c r="M101" s="22">
        <v>0</v>
      </c>
      <c r="N101" s="22">
        <v>18615</v>
      </c>
      <c r="O101" s="22">
        <v>25949</v>
      </c>
      <c r="P101" s="22">
        <v>0</v>
      </c>
      <c r="Q101" s="22">
        <v>0</v>
      </c>
      <c r="R101" s="22">
        <v>0</v>
      </c>
      <c r="S101" s="22">
        <v>0</v>
      </c>
      <c r="T101" s="22">
        <v>1782628</v>
      </c>
      <c r="U101" s="22">
        <v>834509</v>
      </c>
      <c r="V101" s="22">
        <v>1435451</v>
      </c>
      <c r="W101" s="22">
        <v>0</v>
      </c>
      <c r="X101" s="22">
        <v>25066</v>
      </c>
      <c r="Y101" s="22">
        <v>0</v>
      </c>
      <c r="Z101" s="22">
        <v>0</v>
      </c>
      <c r="AA101" s="22">
        <v>0</v>
      </c>
      <c r="AB101" s="22">
        <v>16500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164753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4355647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4584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145</v>
      </c>
      <c r="O102" s="22">
        <v>0</v>
      </c>
      <c r="P102" s="22">
        <v>50</v>
      </c>
      <c r="Q102" s="22">
        <v>0</v>
      </c>
      <c r="R102" s="22">
        <v>0</v>
      </c>
      <c r="S102" s="22">
        <v>0</v>
      </c>
      <c r="T102" s="22">
        <v>647123</v>
      </c>
      <c r="U102" s="22">
        <v>203403</v>
      </c>
      <c r="V102" s="22">
        <v>147112</v>
      </c>
      <c r="W102" s="22">
        <v>49942</v>
      </c>
      <c r="X102" s="22">
        <v>0</v>
      </c>
      <c r="Y102" s="22">
        <v>0</v>
      </c>
      <c r="Z102" s="22">
        <v>6212</v>
      </c>
      <c r="AA102" s="22">
        <v>0</v>
      </c>
      <c r="AB102" s="22">
        <v>0</v>
      </c>
      <c r="AC102" s="22">
        <v>0</v>
      </c>
      <c r="AD102" s="22">
        <v>435</v>
      </c>
      <c r="AE102" s="22">
        <v>0</v>
      </c>
      <c r="AF102" s="22">
        <v>0</v>
      </c>
      <c r="AG102" s="22">
        <v>0</v>
      </c>
      <c r="AH102" s="22">
        <v>0</v>
      </c>
      <c r="AI102" s="22">
        <v>31012</v>
      </c>
      <c r="AJ102" s="22">
        <v>0</v>
      </c>
      <c r="AK102" s="22">
        <v>0</v>
      </c>
      <c r="AL102" s="22">
        <v>810</v>
      </c>
      <c r="AM102" s="22">
        <v>0</v>
      </c>
      <c r="AN102" s="22">
        <v>0</v>
      </c>
      <c r="AO102" s="22">
        <v>0</v>
      </c>
      <c r="AP102" s="22">
        <v>1090828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6322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755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285799</v>
      </c>
      <c r="U103" s="22">
        <v>253345</v>
      </c>
      <c r="V103" s="22">
        <v>137770</v>
      </c>
      <c r="W103" s="22">
        <v>0</v>
      </c>
      <c r="X103" s="22">
        <v>0</v>
      </c>
      <c r="Y103" s="22">
        <v>0</v>
      </c>
      <c r="Z103" s="22">
        <v>3925</v>
      </c>
      <c r="AA103" s="22">
        <v>0</v>
      </c>
      <c r="AB103" s="22">
        <v>4049</v>
      </c>
      <c r="AC103" s="22">
        <v>0</v>
      </c>
      <c r="AD103" s="22">
        <v>34527</v>
      </c>
      <c r="AE103" s="22">
        <v>0</v>
      </c>
      <c r="AF103" s="22">
        <v>0</v>
      </c>
      <c r="AG103" s="22">
        <v>0</v>
      </c>
      <c r="AH103" s="22">
        <v>0</v>
      </c>
      <c r="AI103" s="22">
        <v>92737</v>
      </c>
      <c r="AJ103" s="22">
        <v>0</v>
      </c>
      <c r="AK103" s="22">
        <v>0</v>
      </c>
      <c r="AL103" s="22">
        <v>8625</v>
      </c>
      <c r="AM103" s="22">
        <v>0</v>
      </c>
      <c r="AN103" s="22">
        <v>0</v>
      </c>
      <c r="AO103" s="22">
        <v>0</v>
      </c>
      <c r="AP103" s="22">
        <v>827854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2864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465446</v>
      </c>
      <c r="U104" s="22">
        <v>170227</v>
      </c>
      <c r="V104" s="22">
        <v>244841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1929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1458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886765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11580</v>
      </c>
      <c r="G105" s="22">
        <v>0</v>
      </c>
      <c r="H105" s="22">
        <v>0</v>
      </c>
      <c r="I105" s="22">
        <v>92322</v>
      </c>
      <c r="J105" s="22">
        <v>0</v>
      </c>
      <c r="K105" s="22">
        <v>0</v>
      </c>
      <c r="L105" s="22">
        <v>12430</v>
      </c>
      <c r="M105" s="22">
        <v>0</v>
      </c>
      <c r="N105" s="22">
        <v>0</v>
      </c>
      <c r="O105" s="22">
        <v>5758</v>
      </c>
      <c r="P105" s="22">
        <v>0</v>
      </c>
      <c r="Q105" s="22">
        <v>0</v>
      </c>
      <c r="R105" s="22">
        <v>0</v>
      </c>
      <c r="S105" s="22">
        <v>0</v>
      </c>
      <c r="T105" s="22">
        <v>912212</v>
      </c>
      <c r="U105" s="22">
        <v>699474</v>
      </c>
      <c r="V105" s="22">
        <v>199064</v>
      </c>
      <c r="W105" s="22">
        <v>0</v>
      </c>
      <c r="X105" s="22">
        <v>7417</v>
      </c>
      <c r="Y105" s="22">
        <v>0</v>
      </c>
      <c r="Z105" s="22">
        <v>0</v>
      </c>
      <c r="AA105" s="22">
        <v>0</v>
      </c>
      <c r="AB105" s="22">
        <v>52116</v>
      </c>
      <c r="AC105" s="22">
        <v>584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5420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1998377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17654</v>
      </c>
      <c r="G106" s="22">
        <v>0</v>
      </c>
      <c r="H106" s="22">
        <v>0</v>
      </c>
      <c r="I106" s="22">
        <v>40179</v>
      </c>
      <c r="J106" s="22">
        <v>0</v>
      </c>
      <c r="K106" s="22">
        <v>0</v>
      </c>
      <c r="L106" s="22">
        <v>250</v>
      </c>
      <c r="M106" s="22">
        <v>0</v>
      </c>
      <c r="N106" s="22">
        <v>0</v>
      </c>
      <c r="O106" s="22">
        <v>560</v>
      </c>
      <c r="P106" s="22">
        <v>0</v>
      </c>
      <c r="Q106" s="22">
        <v>0</v>
      </c>
      <c r="R106" s="22">
        <v>0</v>
      </c>
      <c r="S106" s="22">
        <v>0</v>
      </c>
      <c r="T106" s="22">
        <v>592495</v>
      </c>
      <c r="U106" s="22">
        <v>455071</v>
      </c>
      <c r="V106" s="22">
        <v>238965</v>
      </c>
      <c r="W106" s="22">
        <v>0</v>
      </c>
      <c r="X106" s="22">
        <v>1000</v>
      </c>
      <c r="Y106" s="22">
        <v>0</v>
      </c>
      <c r="Z106" s="22">
        <v>0</v>
      </c>
      <c r="AA106" s="22">
        <v>0</v>
      </c>
      <c r="AB106" s="22">
        <v>114914</v>
      </c>
      <c r="AC106" s="22">
        <v>2310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100636</v>
      </c>
      <c r="AJ106" s="22">
        <v>2451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1566485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85806</v>
      </c>
      <c r="G107" s="22">
        <v>0</v>
      </c>
      <c r="H107" s="22">
        <v>206354</v>
      </c>
      <c r="I107" s="22">
        <v>148279</v>
      </c>
      <c r="J107" s="22">
        <v>0</v>
      </c>
      <c r="K107" s="22">
        <v>0</v>
      </c>
      <c r="L107" s="22">
        <v>896354</v>
      </c>
      <c r="M107" s="22">
        <v>0</v>
      </c>
      <c r="N107" s="22">
        <v>0</v>
      </c>
      <c r="O107" s="22">
        <v>243</v>
      </c>
      <c r="P107" s="22">
        <v>0</v>
      </c>
      <c r="Q107" s="22">
        <v>0</v>
      </c>
      <c r="R107" s="22">
        <v>0</v>
      </c>
      <c r="S107" s="22">
        <v>0</v>
      </c>
      <c r="T107" s="22">
        <v>3082445</v>
      </c>
      <c r="U107" s="22">
        <v>6275263</v>
      </c>
      <c r="V107" s="22">
        <v>3035533</v>
      </c>
      <c r="W107" s="22">
        <v>0</v>
      </c>
      <c r="X107" s="22">
        <v>51468</v>
      </c>
      <c r="Y107" s="22">
        <v>0</v>
      </c>
      <c r="Z107" s="22">
        <v>27000</v>
      </c>
      <c r="AA107" s="22">
        <v>7998</v>
      </c>
      <c r="AB107" s="22">
        <v>10499</v>
      </c>
      <c r="AC107" s="22">
        <v>82175</v>
      </c>
      <c r="AD107" s="22">
        <v>0</v>
      </c>
      <c r="AE107" s="22">
        <v>0</v>
      </c>
      <c r="AF107" s="22">
        <v>0</v>
      </c>
      <c r="AG107" s="22">
        <v>294</v>
      </c>
      <c r="AH107" s="22">
        <v>0</v>
      </c>
      <c r="AI107" s="22">
        <v>27026</v>
      </c>
      <c r="AJ107" s="22">
        <v>58607</v>
      </c>
      <c r="AK107" s="22">
        <v>0</v>
      </c>
      <c r="AL107" s="22">
        <v>2649789</v>
      </c>
      <c r="AM107" s="22">
        <v>0</v>
      </c>
      <c r="AN107" s="22">
        <v>0</v>
      </c>
      <c r="AO107" s="22">
        <v>0</v>
      </c>
      <c r="AP107" s="22">
        <v>16645133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80038</v>
      </c>
      <c r="G108" s="22">
        <v>0</v>
      </c>
      <c r="H108" s="22">
        <v>0</v>
      </c>
      <c r="I108" s="22">
        <v>27466</v>
      </c>
      <c r="J108" s="22">
        <v>0</v>
      </c>
      <c r="K108" s="22">
        <v>0</v>
      </c>
      <c r="L108" s="22">
        <v>26662</v>
      </c>
      <c r="M108" s="22">
        <v>0</v>
      </c>
      <c r="N108" s="22">
        <v>0</v>
      </c>
      <c r="O108" s="22">
        <v>100063</v>
      </c>
      <c r="P108" s="22">
        <v>974</v>
      </c>
      <c r="Q108" s="22">
        <v>0</v>
      </c>
      <c r="R108" s="22">
        <v>0</v>
      </c>
      <c r="S108" s="22">
        <v>0</v>
      </c>
      <c r="T108" s="22">
        <v>1217111</v>
      </c>
      <c r="U108" s="22">
        <v>1057626</v>
      </c>
      <c r="V108" s="22">
        <v>367434</v>
      </c>
      <c r="W108" s="22">
        <v>0</v>
      </c>
      <c r="X108" s="22">
        <v>0</v>
      </c>
      <c r="Y108" s="22">
        <v>0</v>
      </c>
      <c r="Z108" s="22">
        <v>28926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2749</v>
      </c>
      <c r="AH108" s="22">
        <v>0</v>
      </c>
      <c r="AI108" s="22">
        <v>298659</v>
      </c>
      <c r="AJ108" s="22">
        <v>0</v>
      </c>
      <c r="AK108" s="22">
        <v>0</v>
      </c>
      <c r="AL108" s="22">
        <v>0</v>
      </c>
      <c r="AM108" s="22">
        <v>0</v>
      </c>
      <c r="AN108" s="22">
        <v>2033929</v>
      </c>
      <c r="AO108" s="22">
        <v>0</v>
      </c>
      <c r="AP108" s="22">
        <v>5241637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12660</v>
      </c>
      <c r="G109" s="22">
        <v>0</v>
      </c>
      <c r="H109" s="22">
        <v>0</v>
      </c>
      <c r="I109" s="22">
        <v>55905</v>
      </c>
      <c r="J109" s="22">
        <v>0</v>
      </c>
      <c r="K109" s="22">
        <v>0</v>
      </c>
      <c r="L109" s="22">
        <v>174</v>
      </c>
      <c r="M109" s="22">
        <v>0</v>
      </c>
      <c r="N109" s="22">
        <v>0</v>
      </c>
      <c r="O109" s="22">
        <v>50</v>
      </c>
      <c r="P109" s="22">
        <v>0</v>
      </c>
      <c r="Q109" s="22">
        <v>0</v>
      </c>
      <c r="R109" s="22">
        <v>0</v>
      </c>
      <c r="S109" s="22">
        <v>0</v>
      </c>
      <c r="T109" s="22">
        <v>1040463</v>
      </c>
      <c r="U109" s="22">
        <v>391638</v>
      </c>
      <c r="V109" s="22">
        <v>390738</v>
      </c>
      <c r="W109" s="22">
        <v>0</v>
      </c>
      <c r="X109" s="22">
        <v>8768</v>
      </c>
      <c r="Y109" s="22">
        <v>0</v>
      </c>
      <c r="Z109" s="22">
        <v>0</v>
      </c>
      <c r="AA109" s="22">
        <v>0</v>
      </c>
      <c r="AB109" s="22">
        <v>7547</v>
      </c>
      <c r="AC109" s="22">
        <v>0</v>
      </c>
      <c r="AD109" s="22">
        <v>101071</v>
      </c>
      <c r="AE109" s="22">
        <v>0</v>
      </c>
      <c r="AF109" s="22">
        <v>0</v>
      </c>
      <c r="AG109" s="22">
        <v>0</v>
      </c>
      <c r="AH109" s="22">
        <v>0</v>
      </c>
      <c r="AI109" s="22">
        <v>300854</v>
      </c>
      <c r="AJ109" s="22">
        <v>23452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2333320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24620</v>
      </c>
      <c r="G110" s="22">
        <v>0</v>
      </c>
      <c r="H110" s="22">
        <v>26405</v>
      </c>
      <c r="I110" s="22">
        <v>132268</v>
      </c>
      <c r="J110" s="22">
        <v>0</v>
      </c>
      <c r="K110" s="22">
        <v>21550</v>
      </c>
      <c r="L110" s="22">
        <v>0</v>
      </c>
      <c r="M110" s="22">
        <v>0</v>
      </c>
      <c r="N110" s="22">
        <v>0</v>
      </c>
      <c r="O110" s="22">
        <v>23298</v>
      </c>
      <c r="P110" s="22">
        <v>2245</v>
      </c>
      <c r="Q110" s="22">
        <v>0</v>
      </c>
      <c r="R110" s="22">
        <v>0</v>
      </c>
      <c r="S110" s="22">
        <v>0</v>
      </c>
      <c r="T110" s="22">
        <v>582967</v>
      </c>
      <c r="U110" s="22">
        <v>181002</v>
      </c>
      <c r="V110" s="22">
        <v>121511</v>
      </c>
      <c r="W110" s="22">
        <v>0</v>
      </c>
      <c r="X110" s="22">
        <v>0</v>
      </c>
      <c r="Y110" s="22">
        <v>0</v>
      </c>
      <c r="Z110" s="22">
        <v>11920</v>
      </c>
      <c r="AA110" s="22">
        <v>27669</v>
      </c>
      <c r="AB110" s="22">
        <v>0</v>
      </c>
      <c r="AC110" s="22">
        <v>0</v>
      </c>
      <c r="AD110" s="22">
        <v>7500</v>
      </c>
      <c r="AE110" s="22">
        <v>0</v>
      </c>
      <c r="AF110" s="22">
        <v>0</v>
      </c>
      <c r="AG110" s="22">
        <v>0</v>
      </c>
      <c r="AH110" s="22">
        <v>0</v>
      </c>
      <c r="AI110" s="22">
        <v>183011</v>
      </c>
      <c r="AJ110" s="22">
        <v>38427</v>
      </c>
      <c r="AK110" s="22">
        <v>0</v>
      </c>
      <c r="AL110" s="22">
        <v>0</v>
      </c>
      <c r="AM110" s="22">
        <v>669498</v>
      </c>
      <c r="AN110" s="22">
        <v>0</v>
      </c>
      <c r="AO110" s="22">
        <v>0</v>
      </c>
      <c r="AP110" s="22">
        <v>2053891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8916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4586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1105625</v>
      </c>
      <c r="U111" s="22">
        <v>305549</v>
      </c>
      <c r="V111" s="22">
        <v>422053</v>
      </c>
      <c r="W111" s="22">
        <v>190066</v>
      </c>
      <c r="X111" s="22">
        <v>0</v>
      </c>
      <c r="Y111" s="22">
        <v>0</v>
      </c>
      <c r="Z111" s="22">
        <v>13604</v>
      </c>
      <c r="AA111" s="22">
        <v>0</v>
      </c>
      <c r="AB111" s="22">
        <v>9389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197035</v>
      </c>
      <c r="AJ111" s="22">
        <v>474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2257297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13953</v>
      </c>
      <c r="F112" s="22">
        <v>17491</v>
      </c>
      <c r="G112" s="22">
        <v>0</v>
      </c>
      <c r="H112" s="22">
        <v>0</v>
      </c>
      <c r="I112" s="22">
        <v>313113</v>
      </c>
      <c r="J112" s="22">
        <v>0</v>
      </c>
      <c r="K112" s="22">
        <v>0</v>
      </c>
      <c r="L112" s="22">
        <v>30906</v>
      </c>
      <c r="M112" s="22">
        <v>0</v>
      </c>
      <c r="N112" s="22">
        <v>11784</v>
      </c>
      <c r="O112" s="22">
        <v>-7931</v>
      </c>
      <c r="P112" s="22">
        <v>0</v>
      </c>
      <c r="Q112" s="22">
        <v>0</v>
      </c>
      <c r="R112" s="22">
        <v>272484</v>
      </c>
      <c r="S112" s="22">
        <v>0</v>
      </c>
      <c r="T112" s="22">
        <v>1831069</v>
      </c>
      <c r="U112" s="22">
        <v>1092067</v>
      </c>
      <c r="V112" s="22">
        <v>1035898</v>
      </c>
      <c r="W112" s="22">
        <v>0</v>
      </c>
      <c r="X112" s="22">
        <v>0</v>
      </c>
      <c r="Y112" s="22">
        <v>0</v>
      </c>
      <c r="Z112" s="22">
        <v>39768</v>
      </c>
      <c r="AA112" s="22">
        <v>0</v>
      </c>
      <c r="AB112" s="22">
        <v>55000</v>
      </c>
      <c r="AC112" s="22">
        <v>22672</v>
      </c>
      <c r="AD112" s="22">
        <v>1512933</v>
      </c>
      <c r="AE112" s="22">
        <v>0</v>
      </c>
      <c r="AF112" s="22">
        <v>0</v>
      </c>
      <c r="AG112" s="22">
        <v>0</v>
      </c>
      <c r="AH112" s="22">
        <v>0</v>
      </c>
      <c r="AI112" s="22">
        <v>408684</v>
      </c>
      <c r="AJ112" s="22">
        <v>21681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6671572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12591</v>
      </c>
      <c r="G113" s="22">
        <v>0</v>
      </c>
      <c r="H113" s="22">
        <v>0</v>
      </c>
      <c r="I113" s="22">
        <v>127222</v>
      </c>
      <c r="J113" s="22">
        <v>0</v>
      </c>
      <c r="K113" s="22">
        <v>0</v>
      </c>
      <c r="L113" s="22">
        <v>340</v>
      </c>
      <c r="M113" s="22">
        <v>0</v>
      </c>
      <c r="N113" s="22">
        <v>0</v>
      </c>
      <c r="O113" s="22">
        <v>138124</v>
      </c>
      <c r="P113" s="22">
        <v>0</v>
      </c>
      <c r="Q113" s="22">
        <v>0</v>
      </c>
      <c r="R113" s="22">
        <v>60226</v>
      </c>
      <c r="S113" s="22">
        <v>0</v>
      </c>
      <c r="T113" s="22">
        <v>643049</v>
      </c>
      <c r="U113" s="22">
        <v>447691</v>
      </c>
      <c r="V113" s="22">
        <v>324134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787321</v>
      </c>
      <c r="AE113" s="22">
        <v>0</v>
      </c>
      <c r="AF113" s="22">
        <v>0</v>
      </c>
      <c r="AG113" s="22">
        <v>1025</v>
      </c>
      <c r="AH113" s="22">
        <v>0</v>
      </c>
      <c r="AI113" s="22">
        <v>4540</v>
      </c>
      <c r="AJ113" s="22">
        <v>883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2547146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53820</v>
      </c>
      <c r="G114" s="22">
        <v>0</v>
      </c>
      <c r="H114" s="22">
        <v>0</v>
      </c>
      <c r="I114" s="22">
        <v>191817</v>
      </c>
      <c r="J114" s="22">
        <v>0</v>
      </c>
      <c r="K114" s="22">
        <v>0</v>
      </c>
      <c r="L114" s="22">
        <v>940</v>
      </c>
      <c r="M114" s="22">
        <v>0</v>
      </c>
      <c r="N114" s="22">
        <v>0</v>
      </c>
      <c r="O114" s="22">
        <v>2603</v>
      </c>
      <c r="P114" s="22">
        <v>0</v>
      </c>
      <c r="Q114" s="22">
        <v>0</v>
      </c>
      <c r="R114" s="22">
        <v>491620</v>
      </c>
      <c r="S114" s="22">
        <v>0</v>
      </c>
      <c r="T114" s="22">
        <v>4136820</v>
      </c>
      <c r="U114" s="22">
        <v>5532925</v>
      </c>
      <c r="V114" s="22">
        <v>2294290</v>
      </c>
      <c r="W114" s="22">
        <v>778680</v>
      </c>
      <c r="X114" s="22">
        <v>34010</v>
      </c>
      <c r="Y114" s="22">
        <v>0</v>
      </c>
      <c r="Z114" s="22">
        <v>56310</v>
      </c>
      <c r="AA114" s="22">
        <v>0</v>
      </c>
      <c r="AB114" s="22">
        <v>433550</v>
      </c>
      <c r="AC114" s="22">
        <v>2690</v>
      </c>
      <c r="AD114" s="22">
        <v>0</v>
      </c>
      <c r="AE114" s="22">
        <v>0</v>
      </c>
      <c r="AF114" s="22">
        <v>0</v>
      </c>
      <c r="AG114" s="22">
        <v>546986</v>
      </c>
      <c r="AH114" s="22">
        <v>0</v>
      </c>
      <c r="AI114" s="22">
        <v>157020</v>
      </c>
      <c r="AJ114" s="22">
        <v>797043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15511124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1606</v>
      </c>
      <c r="G115" s="22">
        <v>0</v>
      </c>
      <c r="H115" s="22">
        <v>0</v>
      </c>
      <c r="I115" s="22">
        <v>36622</v>
      </c>
      <c r="J115" s="22">
        <v>0</v>
      </c>
      <c r="K115" s="22">
        <v>0</v>
      </c>
      <c r="L115" s="22">
        <v>0</v>
      </c>
      <c r="M115" s="22">
        <v>0</v>
      </c>
      <c r="N115" s="22">
        <v>13</v>
      </c>
      <c r="O115" s="22">
        <v>0</v>
      </c>
      <c r="P115" s="22">
        <v>13857</v>
      </c>
      <c r="Q115" s="22">
        <v>0</v>
      </c>
      <c r="R115" s="22">
        <v>0</v>
      </c>
      <c r="S115" s="22">
        <v>0</v>
      </c>
      <c r="T115" s="22">
        <v>657937</v>
      </c>
      <c r="U115" s="22">
        <v>130246</v>
      </c>
      <c r="V115" s="22">
        <v>129136</v>
      </c>
      <c r="W115" s="22">
        <v>0</v>
      </c>
      <c r="X115" s="22">
        <v>0</v>
      </c>
      <c r="Y115" s="22">
        <v>0</v>
      </c>
      <c r="Z115" s="22">
        <v>3300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106375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1079092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25879</v>
      </c>
      <c r="G116" s="22">
        <v>0</v>
      </c>
      <c r="H116" s="22">
        <v>0</v>
      </c>
      <c r="I116" s="22">
        <v>197234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1240473</v>
      </c>
      <c r="U116" s="22">
        <v>631607</v>
      </c>
      <c r="V116" s="22">
        <v>347899</v>
      </c>
      <c r="W116" s="22">
        <v>0</v>
      </c>
      <c r="X116" s="22">
        <v>0</v>
      </c>
      <c r="Y116" s="22">
        <v>0</v>
      </c>
      <c r="Z116" s="22">
        <v>33173</v>
      </c>
      <c r="AA116" s="22">
        <v>0</v>
      </c>
      <c r="AB116" s="22">
        <v>1020</v>
      </c>
      <c r="AC116" s="22">
        <v>0</v>
      </c>
      <c r="AD116" s="22">
        <v>39644</v>
      </c>
      <c r="AE116" s="22">
        <v>0</v>
      </c>
      <c r="AF116" s="22">
        <v>0</v>
      </c>
      <c r="AG116" s="22">
        <v>0</v>
      </c>
      <c r="AH116" s="22">
        <v>0</v>
      </c>
      <c r="AI116" s="22">
        <v>219127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2736056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2026</v>
      </c>
      <c r="G117" s="22">
        <v>0</v>
      </c>
      <c r="H117" s="22">
        <v>0</v>
      </c>
      <c r="I117" s="22">
        <v>5550</v>
      </c>
      <c r="J117" s="22">
        <v>0</v>
      </c>
      <c r="K117" s="22">
        <v>0</v>
      </c>
      <c r="L117" s="22">
        <v>0</v>
      </c>
      <c r="M117" s="22">
        <v>0</v>
      </c>
      <c r="N117" s="22">
        <v>2595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288926</v>
      </c>
      <c r="U117" s="22">
        <v>226938</v>
      </c>
      <c r="V117" s="22">
        <v>167905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6200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470992</v>
      </c>
      <c r="AN117" s="22">
        <v>0</v>
      </c>
      <c r="AO117" s="22">
        <v>0</v>
      </c>
      <c r="AP117" s="22">
        <v>1171132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185282</v>
      </c>
      <c r="G118" s="22">
        <v>0</v>
      </c>
      <c r="H118" s="22">
        <v>1009703</v>
      </c>
      <c r="I118" s="22">
        <v>0</v>
      </c>
      <c r="J118" s="22">
        <v>0</v>
      </c>
      <c r="K118" s="22">
        <v>0</v>
      </c>
      <c r="L118" s="22">
        <v>13033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241457</v>
      </c>
      <c r="S118" s="22">
        <v>0</v>
      </c>
      <c r="T118" s="22">
        <v>2128529</v>
      </c>
      <c r="U118" s="22">
        <v>2333032</v>
      </c>
      <c r="V118" s="22">
        <v>829164</v>
      </c>
      <c r="W118" s="22">
        <v>0</v>
      </c>
      <c r="X118" s="22">
        <v>4961</v>
      </c>
      <c r="Y118" s="22">
        <v>0</v>
      </c>
      <c r="Z118" s="22">
        <v>0</v>
      </c>
      <c r="AA118" s="22">
        <v>51517</v>
      </c>
      <c r="AB118" s="22">
        <v>157440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316717</v>
      </c>
      <c r="AJ118" s="22">
        <v>63524</v>
      </c>
      <c r="AK118" s="22">
        <v>0</v>
      </c>
      <c r="AL118" s="22">
        <v>0</v>
      </c>
      <c r="AM118" s="22">
        <v>2888605</v>
      </c>
      <c r="AN118" s="22">
        <v>0</v>
      </c>
      <c r="AO118" s="22">
        <v>0</v>
      </c>
      <c r="AP118" s="22">
        <v>10222964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118790</v>
      </c>
      <c r="G119" s="22">
        <v>0</v>
      </c>
      <c r="H119" s="22">
        <v>191986</v>
      </c>
      <c r="I119" s="22">
        <v>434693</v>
      </c>
      <c r="J119" s="22">
        <v>0</v>
      </c>
      <c r="K119" s="22">
        <v>0</v>
      </c>
      <c r="L119" s="22">
        <v>41249</v>
      </c>
      <c r="M119" s="22">
        <v>0</v>
      </c>
      <c r="N119" s="22">
        <v>0</v>
      </c>
      <c r="O119" s="22">
        <v>53579</v>
      </c>
      <c r="P119" s="22">
        <v>0</v>
      </c>
      <c r="Q119" s="22">
        <v>0</v>
      </c>
      <c r="R119" s="22">
        <v>0</v>
      </c>
      <c r="S119" s="22">
        <v>0</v>
      </c>
      <c r="T119" s="22">
        <v>1234856</v>
      </c>
      <c r="U119" s="22">
        <v>1155990</v>
      </c>
      <c r="V119" s="22">
        <v>601556</v>
      </c>
      <c r="W119" s="22">
        <v>0</v>
      </c>
      <c r="X119" s="22">
        <v>149992</v>
      </c>
      <c r="Y119" s="22">
        <v>0</v>
      </c>
      <c r="Z119" s="22">
        <v>28000</v>
      </c>
      <c r="AA119" s="22">
        <v>0</v>
      </c>
      <c r="AB119" s="22">
        <v>39883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1015870</v>
      </c>
      <c r="AJ119" s="22">
        <v>8179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5074623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48212</v>
      </c>
      <c r="G120" s="22">
        <v>0</v>
      </c>
      <c r="H120" s="22">
        <v>0</v>
      </c>
      <c r="I120" s="22">
        <v>54845</v>
      </c>
      <c r="J120" s="22">
        <v>0</v>
      </c>
      <c r="K120" s="22">
        <v>0</v>
      </c>
      <c r="L120" s="22">
        <v>0</v>
      </c>
      <c r="M120" s="22">
        <v>0</v>
      </c>
      <c r="N120" s="22">
        <v>21038</v>
      </c>
      <c r="O120" s="22">
        <v>456</v>
      </c>
      <c r="P120" s="22">
        <v>0</v>
      </c>
      <c r="Q120" s="22">
        <v>0</v>
      </c>
      <c r="R120" s="22">
        <v>0</v>
      </c>
      <c r="S120" s="22">
        <v>0</v>
      </c>
      <c r="T120" s="22">
        <v>4640055</v>
      </c>
      <c r="U120" s="22">
        <v>0</v>
      </c>
      <c r="V120" s="22">
        <v>1337092</v>
      </c>
      <c r="W120" s="22">
        <v>0</v>
      </c>
      <c r="X120" s="22">
        <v>750</v>
      </c>
      <c r="Y120" s="22">
        <v>4258</v>
      </c>
      <c r="Z120" s="22">
        <v>33501</v>
      </c>
      <c r="AA120" s="22">
        <v>633642</v>
      </c>
      <c r="AB120" s="22">
        <v>0</v>
      </c>
      <c r="AC120" s="22">
        <v>238339</v>
      </c>
      <c r="AD120" s="22">
        <v>0</v>
      </c>
      <c r="AE120" s="22">
        <v>0</v>
      </c>
      <c r="AF120" s="22">
        <v>0</v>
      </c>
      <c r="AG120" s="22">
        <v>184</v>
      </c>
      <c r="AH120" s="22">
        <v>0</v>
      </c>
      <c r="AI120" s="22">
        <v>784622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81269</v>
      </c>
      <c r="AP120" s="22">
        <v>7878263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17198</v>
      </c>
      <c r="G121" s="22">
        <v>20928</v>
      </c>
      <c r="H121" s="22">
        <v>13953</v>
      </c>
      <c r="I121" s="22">
        <v>33621</v>
      </c>
      <c r="J121" s="22">
        <v>0</v>
      </c>
      <c r="K121" s="22">
        <v>0</v>
      </c>
      <c r="L121" s="22">
        <v>0</v>
      </c>
      <c r="M121" s="22">
        <v>78891</v>
      </c>
      <c r="N121" s="22">
        <v>2464</v>
      </c>
      <c r="O121" s="22">
        <v>8276</v>
      </c>
      <c r="P121" s="22">
        <v>20705</v>
      </c>
      <c r="Q121" s="22">
        <v>0</v>
      </c>
      <c r="R121" s="22">
        <v>0</v>
      </c>
      <c r="S121" s="22">
        <v>539329</v>
      </c>
      <c r="T121" s="22">
        <v>3396802</v>
      </c>
      <c r="U121" s="22">
        <v>2056689</v>
      </c>
      <c r="V121" s="22">
        <v>89993</v>
      </c>
      <c r="W121" s="22">
        <v>89</v>
      </c>
      <c r="X121" s="22">
        <v>52568</v>
      </c>
      <c r="Y121" s="22">
        <v>0</v>
      </c>
      <c r="Z121" s="22">
        <v>38785</v>
      </c>
      <c r="AA121" s="22">
        <v>4734</v>
      </c>
      <c r="AB121" s="22">
        <v>0</v>
      </c>
      <c r="AC121" s="22">
        <v>3856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215454</v>
      </c>
      <c r="AJ121" s="22">
        <v>355995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6950330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1779</v>
      </c>
      <c r="G122" s="22">
        <v>0</v>
      </c>
      <c r="H122" s="22">
        <v>0</v>
      </c>
      <c r="I122" s="22">
        <v>25342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240</v>
      </c>
      <c r="P122" s="22">
        <v>0</v>
      </c>
      <c r="Q122" s="22">
        <v>0</v>
      </c>
      <c r="R122" s="22">
        <v>0</v>
      </c>
      <c r="S122" s="22">
        <v>0</v>
      </c>
      <c r="T122" s="22">
        <v>156595</v>
      </c>
      <c r="U122" s="22">
        <v>155056</v>
      </c>
      <c r="V122" s="22">
        <v>161808</v>
      </c>
      <c r="W122" s="22">
        <v>0</v>
      </c>
      <c r="X122" s="22">
        <v>0</v>
      </c>
      <c r="Y122" s="22">
        <v>0</v>
      </c>
      <c r="Z122" s="22">
        <v>3650</v>
      </c>
      <c r="AA122" s="22">
        <v>0</v>
      </c>
      <c r="AB122" s="22">
        <v>349500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853970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16850</v>
      </c>
      <c r="G123" s="22">
        <v>0</v>
      </c>
      <c r="H123" s="22">
        <v>0</v>
      </c>
      <c r="I123" s="22">
        <v>25893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29283</v>
      </c>
      <c r="P123" s="22">
        <v>26349</v>
      </c>
      <c r="Q123" s="22">
        <v>0</v>
      </c>
      <c r="R123" s="22">
        <v>0</v>
      </c>
      <c r="S123" s="22">
        <v>0</v>
      </c>
      <c r="T123" s="22">
        <v>1563595</v>
      </c>
      <c r="U123" s="22">
        <v>1478485</v>
      </c>
      <c r="V123" s="22">
        <v>1165905</v>
      </c>
      <c r="W123" s="22">
        <v>0</v>
      </c>
      <c r="X123" s="22">
        <v>3022</v>
      </c>
      <c r="Y123" s="22">
        <v>0</v>
      </c>
      <c r="Z123" s="22">
        <v>26640</v>
      </c>
      <c r="AA123" s="22">
        <v>0</v>
      </c>
      <c r="AB123" s="22">
        <v>16045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356343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4708410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1433</v>
      </c>
      <c r="F124" s="22">
        <v>4695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943</v>
      </c>
      <c r="O124" s="22">
        <v>4056</v>
      </c>
      <c r="P124" s="22">
        <v>373</v>
      </c>
      <c r="Q124" s="22">
        <v>0</v>
      </c>
      <c r="R124" s="22">
        <v>0</v>
      </c>
      <c r="S124" s="22">
        <v>0</v>
      </c>
      <c r="T124" s="22">
        <v>677237</v>
      </c>
      <c r="U124" s="22">
        <v>186709</v>
      </c>
      <c r="V124" s="22">
        <v>146813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25167</v>
      </c>
      <c r="AD124" s="22">
        <v>230857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8176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1286459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20304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2678</v>
      </c>
      <c r="P125" s="22">
        <v>0</v>
      </c>
      <c r="Q125" s="22">
        <v>0</v>
      </c>
      <c r="R125" s="22">
        <v>0</v>
      </c>
      <c r="S125" s="22">
        <v>0</v>
      </c>
      <c r="T125" s="22">
        <v>1483528</v>
      </c>
      <c r="U125" s="22">
        <v>473388</v>
      </c>
      <c r="V125" s="22">
        <v>456627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244998</v>
      </c>
      <c r="AJ125" s="22">
        <v>0</v>
      </c>
      <c r="AK125" s="22">
        <v>13051</v>
      </c>
      <c r="AL125" s="22">
        <v>0</v>
      </c>
      <c r="AM125" s="22">
        <v>0</v>
      </c>
      <c r="AN125" s="22">
        <v>0</v>
      </c>
      <c r="AO125" s="22">
        <v>0</v>
      </c>
      <c r="AP125" s="22">
        <v>2694574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19076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927</v>
      </c>
      <c r="M126" s="22">
        <v>0</v>
      </c>
      <c r="N126" s="22">
        <v>12800</v>
      </c>
      <c r="O126" s="22">
        <v>3967</v>
      </c>
      <c r="P126" s="22">
        <v>0</v>
      </c>
      <c r="Q126" s="22">
        <v>0</v>
      </c>
      <c r="R126" s="22">
        <v>0</v>
      </c>
      <c r="S126" s="22">
        <v>0</v>
      </c>
      <c r="T126" s="22">
        <v>583011</v>
      </c>
      <c r="U126" s="22">
        <v>90117</v>
      </c>
      <c r="V126" s="22">
        <v>104153</v>
      </c>
      <c r="W126" s="22">
        <v>0</v>
      </c>
      <c r="X126" s="22">
        <v>38438</v>
      </c>
      <c r="Y126" s="22">
        <v>0</v>
      </c>
      <c r="Z126" s="22">
        <v>2300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70604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925393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8065</v>
      </c>
      <c r="G127" s="22">
        <v>0</v>
      </c>
      <c r="H127" s="22">
        <v>0</v>
      </c>
      <c r="I127" s="22">
        <v>17981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464</v>
      </c>
      <c r="P127" s="22">
        <v>0</v>
      </c>
      <c r="Q127" s="22">
        <v>0</v>
      </c>
      <c r="R127" s="22">
        <v>0</v>
      </c>
      <c r="S127" s="22">
        <v>0</v>
      </c>
      <c r="T127" s="22">
        <v>1259048</v>
      </c>
      <c r="U127" s="22">
        <v>660512</v>
      </c>
      <c r="V127" s="22">
        <v>406145</v>
      </c>
      <c r="W127" s="22">
        <v>0</v>
      </c>
      <c r="X127" s="22">
        <v>71417</v>
      </c>
      <c r="Y127" s="22">
        <v>0</v>
      </c>
      <c r="Z127" s="22">
        <v>19777</v>
      </c>
      <c r="AA127" s="22">
        <v>0</v>
      </c>
      <c r="AB127" s="22">
        <v>838421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3146</v>
      </c>
      <c r="AJ127" s="22">
        <v>2251</v>
      </c>
      <c r="AK127" s="22">
        <v>0</v>
      </c>
      <c r="AL127" s="22">
        <v>0</v>
      </c>
      <c r="AM127" s="22">
        <v>0</v>
      </c>
      <c r="AN127" s="22">
        <v>2098955</v>
      </c>
      <c r="AO127" s="22">
        <v>0</v>
      </c>
      <c r="AP127" s="22">
        <v>5386182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3683</v>
      </c>
      <c r="G128" s="22">
        <v>0</v>
      </c>
      <c r="H128" s="22">
        <v>0</v>
      </c>
      <c r="I128" s="22">
        <v>31316</v>
      </c>
      <c r="J128" s="22">
        <v>0</v>
      </c>
      <c r="K128" s="22">
        <v>0</v>
      </c>
      <c r="L128" s="22">
        <v>0</v>
      </c>
      <c r="M128" s="22">
        <v>0</v>
      </c>
      <c r="N128" s="22">
        <v>16170</v>
      </c>
      <c r="O128" s="22">
        <v>840</v>
      </c>
      <c r="P128" s="22">
        <v>0</v>
      </c>
      <c r="Q128" s="22">
        <v>0</v>
      </c>
      <c r="R128" s="22">
        <v>0</v>
      </c>
      <c r="S128" s="22">
        <v>0</v>
      </c>
      <c r="T128" s="22">
        <v>712342</v>
      </c>
      <c r="U128" s="22">
        <v>391195</v>
      </c>
      <c r="V128" s="22">
        <v>340501</v>
      </c>
      <c r="W128" s="22">
        <v>185855</v>
      </c>
      <c r="X128" s="22">
        <v>29386</v>
      </c>
      <c r="Y128" s="22">
        <v>0</v>
      </c>
      <c r="Z128" s="22">
        <v>3900</v>
      </c>
      <c r="AA128" s="22">
        <v>0</v>
      </c>
      <c r="AB128" s="22">
        <v>1886</v>
      </c>
      <c r="AC128" s="22">
        <v>617</v>
      </c>
      <c r="AD128" s="22">
        <v>94003</v>
      </c>
      <c r="AE128" s="22">
        <v>0</v>
      </c>
      <c r="AF128" s="22">
        <v>0</v>
      </c>
      <c r="AG128" s="22">
        <v>0</v>
      </c>
      <c r="AH128" s="22">
        <v>0</v>
      </c>
      <c r="AI128" s="22">
        <v>45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1811739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33959</v>
      </c>
      <c r="G129" s="22">
        <v>0</v>
      </c>
      <c r="H129" s="22">
        <v>0</v>
      </c>
      <c r="I129" s="22">
        <v>94946</v>
      </c>
      <c r="J129" s="22">
        <v>0</v>
      </c>
      <c r="K129" s="22">
        <v>0</v>
      </c>
      <c r="L129" s="22">
        <v>67</v>
      </c>
      <c r="M129" s="22">
        <v>0</v>
      </c>
      <c r="N129" s="22">
        <v>22134</v>
      </c>
      <c r="O129" s="22">
        <v>28184</v>
      </c>
      <c r="P129" s="22">
        <v>0</v>
      </c>
      <c r="Q129" s="22">
        <v>0</v>
      </c>
      <c r="R129" s="22">
        <v>0</v>
      </c>
      <c r="S129" s="22">
        <v>0</v>
      </c>
      <c r="T129" s="22">
        <v>796869</v>
      </c>
      <c r="U129" s="22">
        <v>563706</v>
      </c>
      <c r="V129" s="22">
        <v>302465</v>
      </c>
      <c r="W129" s="22">
        <v>0</v>
      </c>
      <c r="X129" s="22">
        <v>135099</v>
      </c>
      <c r="Y129" s="22">
        <v>0</v>
      </c>
      <c r="Z129" s="22">
        <v>4753</v>
      </c>
      <c r="AA129" s="22">
        <v>0</v>
      </c>
      <c r="AB129" s="22">
        <v>4240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91831</v>
      </c>
      <c r="AJ129" s="22">
        <v>7071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2085324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522280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25061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1269920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22855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234794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2074910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49841</v>
      </c>
      <c r="G131" s="22">
        <v>0</v>
      </c>
      <c r="H131" s="22">
        <v>0</v>
      </c>
      <c r="I131" s="22">
        <v>36653</v>
      </c>
      <c r="J131" s="22">
        <v>0</v>
      </c>
      <c r="K131" s="22">
        <v>0</v>
      </c>
      <c r="L131" s="22">
        <v>0</v>
      </c>
      <c r="M131" s="22">
        <v>0</v>
      </c>
      <c r="N131" s="22">
        <v>3420</v>
      </c>
      <c r="O131" s="22">
        <v>0</v>
      </c>
      <c r="P131" s="22">
        <v>5633</v>
      </c>
      <c r="Q131" s="22">
        <v>0</v>
      </c>
      <c r="R131" s="22">
        <v>0</v>
      </c>
      <c r="S131" s="22">
        <v>0</v>
      </c>
      <c r="T131" s="22">
        <v>865087</v>
      </c>
      <c r="U131" s="22">
        <v>609877</v>
      </c>
      <c r="V131" s="22">
        <v>527818</v>
      </c>
      <c r="W131" s="22">
        <v>0</v>
      </c>
      <c r="X131" s="22">
        <v>0</v>
      </c>
      <c r="Y131" s="22">
        <v>37855</v>
      </c>
      <c r="Z131" s="22">
        <v>11020</v>
      </c>
      <c r="AA131" s="22">
        <v>3683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15000</v>
      </c>
      <c r="AH131" s="22">
        <v>0</v>
      </c>
      <c r="AI131" s="22">
        <v>160478</v>
      </c>
      <c r="AJ131" s="22">
        <v>0</v>
      </c>
      <c r="AK131" s="22">
        <v>0</v>
      </c>
      <c r="AL131" s="22">
        <v>60160</v>
      </c>
      <c r="AM131" s="22">
        <v>0</v>
      </c>
      <c r="AN131" s="22">
        <v>0</v>
      </c>
      <c r="AO131" s="22">
        <v>0</v>
      </c>
      <c r="AP131" s="22">
        <v>2386525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3043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76191</v>
      </c>
      <c r="U132" s="22">
        <v>59204</v>
      </c>
      <c r="V132" s="22">
        <v>50475</v>
      </c>
      <c r="W132" s="22">
        <v>0</v>
      </c>
      <c r="X132" s="22">
        <v>0</v>
      </c>
      <c r="Y132" s="22">
        <v>0</v>
      </c>
      <c r="Z132" s="22">
        <v>1600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190513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18761</v>
      </c>
      <c r="G133" s="22">
        <v>0</v>
      </c>
      <c r="H133" s="22">
        <v>0</v>
      </c>
      <c r="I133" s="22">
        <v>156115</v>
      </c>
      <c r="J133" s="22">
        <v>0</v>
      </c>
      <c r="K133" s="22">
        <v>0</v>
      </c>
      <c r="L133" s="22">
        <v>3292</v>
      </c>
      <c r="M133" s="22">
        <v>0</v>
      </c>
      <c r="N133" s="22">
        <v>4125</v>
      </c>
      <c r="O133" s="22">
        <v>0</v>
      </c>
      <c r="P133" s="22">
        <v>2556</v>
      </c>
      <c r="Q133" s="22">
        <v>0</v>
      </c>
      <c r="R133" s="22">
        <v>0</v>
      </c>
      <c r="S133" s="22">
        <v>0</v>
      </c>
      <c r="T133" s="22">
        <v>1104597</v>
      </c>
      <c r="U133" s="22">
        <v>261382</v>
      </c>
      <c r="V133" s="22">
        <v>333621</v>
      </c>
      <c r="W133" s="22">
        <v>0</v>
      </c>
      <c r="X133" s="22">
        <v>1365</v>
      </c>
      <c r="Y133" s="22">
        <v>0</v>
      </c>
      <c r="Z133" s="22">
        <v>14293</v>
      </c>
      <c r="AA133" s="22">
        <v>0</v>
      </c>
      <c r="AB133" s="22">
        <v>0</v>
      </c>
      <c r="AC133" s="22">
        <v>19837</v>
      </c>
      <c r="AD133" s="22">
        <v>725</v>
      </c>
      <c r="AE133" s="22">
        <v>0</v>
      </c>
      <c r="AF133" s="22">
        <v>0</v>
      </c>
      <c r="AG133" s="22">
        <v>0</v>
      </c>
      <c r="AH133" s="22">
        <v>0</v>
      </c>
      <c r="AI133" s="22">
        <v>139245</v>
      </c>
      <c r="AJ133" s="22">
        <v>726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2060640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16269</v>
      </c>
      <c r="G134" s="22">
        <v>0</v>
      </c>
      <c r="H134" s="22">
        <v>0</v>
      </c>
      <c r="I134" s="22">
        <v>24328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204040</v>
      </c>
      <c r="U134" s="22">
        <v>154211</v>
      </c>
      <c r="V134" s="22">
        <v>128394</v>
      </c>
      <c r="W134" s="22">
        <v>0</v>
      </c>
      <c r="X134" s="22">
        <v>0</v>
      </c>
      <c r="Y134" s="22">
        <v>0</v>
      </c>
      <c r="Z134" s="22">
        <v>7840</v>
      </c>
      <c r="AA134" s="22">
        <v>33126</v>
      </c>
      <c r="AB134" s="22">
        <v>0</v>
      </c>
      <c r="AC134" s="22">
        <v>0</v>
      </c>
      <c r="AD134" s="22">
        <v>2632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45088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615928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3420</v>
      </c>
      <c r="G135" s="22">
        <v>0</v>
      </c>
      <c r="H135" s="22">
        <v>0</v>
      </c>
      <c r="I135" s="22">
        <v>131538</v>
      </c>
      <c r="J135" s="22">
        <v>0</v>
      </c>
      <c r="K135" s="22">
        <v>0</v>
      </c>
      <c r="L135" s="22">
        <v>1583</v>
      </c>
      <c r="M135" s="22">
        <v>0</v>
      </c>
      <c r="N135" s="22">
        <v>0</v>
      </c>
      <c r="O135" s="22">
        <v>0</v>
      </c>
      <c r="P135" s="22">
        <v>405556</v>
      </c>
      <c r="Q135" s="22">
        <v>0</v>
      </c>
      <c r="R135" s="22">
        <v>0</v>
      </c>
      <c r="S135" s="22">
        <v>0</v>
      </c>
      <c r="T135" s="22">
        <v>1491921</v>
      </c>
      <c r="U135" s="22">
        <v>353905</v>
      </c>
      <c r="V135" s="22">
        <v>218166</v>
      </c>
      <c r="W135" s="22">
        <v>0</v>
      </c>
      <c r="X135" s="22">
        <v>16249</v>
      </c>
      <c r="Y135" s="22">
        <v>0</v>
      </c>
      <c r="Z135" s="22">
        <v>2550</v>
      </c>
      <c r="AA135" s="22">
        <v>0</v>
      </c>
      <c r="AB135" s="22">
        <v>4944</v>
      </c>
      <c r="AC135" s="22">
        <v>0</v>
      </c>
      <c r="AD135" s="22">
        <v>54907</v>
      </c>
      <c r="AE135" s="22">
        <v>0</v>
      </c>
      <c r="AF135" s="22">
        <v>0</v>
      </c>
      <c r="AG135" s="22">
        <v>0</v>
      </c>
      <c r="AH135" s="22">
        <v>0</v>
      </c>
      <c r="AI135" s="22">
        <v>138652</v>
      </c>
      <c r="AJ135" s="22">
        <v>47436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2870827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1468350</v>
      </c>
      <c r="U136" s="22">
        <v>665592</v>
      </c>
      <c r="V136" s="22">
        <v>402843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285606</v>
      </c>
      <c r="AI136" s="22">
        <v>0</v>
      </c>
      <c r="AJ136" s="22">
        <v>5681</v>
      </c>
      <c r="AK136" s="22">
        <v>0</v>
      </c>
      <c r="AL136" s="22">
        <v>0</v>
      </c>
      <c r="AM136" s="22">
        <v>1733358</v>
      </c>
      <c r="AN136" s="22">
        <v>0</v>
      </c>
      <c r="AO136" s="22">
        <v>0</v>
      </c>
      <c r="AP136" s="22">
        <v>4561430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125371</v>
      </c>
      <c r="H137" s="22">
        <v>15201</v>
      </c>
      <c r="I137" s="22">
        <v>74057</v>
      </c>
      <c r="J137" s="22">
        <v>30381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195788</v>
      </c>
      <c r="S137" s="22">
        <v>0</v>
      </c>
      <c r="T137" s="22">
        <v>4446464</v>
      </c>
      <c r="U137" s="22">
        <v>2476482</v>
      </c>
      <c r="V137" s="22">
        <v>858019</v>
      </c>
      <c r="W137" s="22">
        <v>0</v>
      </c>
      <c r="X137" s="22">
        <v>19579</v>
      </c>
      <c r="Y137" s="22">
        <v>0</v>
      </c>
      <c r="Z137" s="22">
        <v>53480</v>
      </c>
      <c r="AA137" s="22">
        <v>0</v>
      </c>
      <c r="AB137" s="22">
        <v>38950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774849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9108621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19948</v>
      </c>
      <c r="G138" s="22">
        <v>0</v>
      </c>
      <c r="H138" s="22">
        <v>84557</v>
      </c>
      <c r="I138" s="22">
        <v>355569</v>
      </c>
      <c r="J138" s="22">
        <v>0</v>
      </c>
      <c r="K138" s="22">
        <v>0</v>
      </c>
      <c r="L138" s="22">
        <v>13080</v>
      </c>
      <c r="M138" s="22">
        <v>0</v>
      </c>
      <c r="N138" s="22">
        <v>0</v>
      </c>
      <c r="O138" s="22">
        <v>1030</v>
      </c>
      <c r="P138" s="22">
        <v>0</v>
      </c>
      <c r="Q138" s="22">
        <v>71114</v>
      </c>
      <c r="R138" s="22">
        <v>0</v>
      </c>
      <c r="S138" s="22">
        <v>0</v>
      </c>
      <c r="T138" s="22">
        <v>2752549</v>
      </c>
      <c r="U138" s="22">
        <v>884061</v>
      </c>
      <c r="V138" s="22">
        <v>1413976</v>
      </c>
      <c r="W138" s="22">
        <v>0</v>
      </c>
      <c r="X138" s="22">
        <v>105091</v>
      </c>
      <c r="Y138" s="22">
        <v>0</v>
      </c>
      <c r="Z138" s="22">
        <v>0</v>
      </c>
      <c r="AA138" s="22">
        <v>0</v>
      </c>
      <c r="AB138" s="22">
        <v>8278</v>
      </c>
      <c r="AC138" s="22">
        <v>0</v>
      </c>
      <c r="AD138" s="22">
        <v>132365</v>
      </c>
      <c r="AE138" s="22">
        <v>0</v>
      </c>
      <c r="AF138" s="22">
        <v>0</v>
      </c>
      <c r="AG138" s="22">
        <v>0</v>
      </c>
      <c r="AH138" s="22">
        <v>0</v>
      </c>
      <c r="AI138" s="22">
        <v>651592</v>
      </c>
      <c r="AJ138" s="22">
        <v>23189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6516399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11832</v>
      </c>
      <c r="G139" s="22">
        <v>0</v>
      </c>
      <c r="H139" s="22">
        <v>0</v>
      </c>
      <c r="I139" s="22">
        <v>76094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10950</v>
      </c>
      <c r="P139" s="22">
        <v>0</v>
      </c>
      <c r="Q139" s="22">
        <v>0</v>
      </c>
      <c r="R139" s="22">
        <v>0</v>
      </c>
      <c r="S139" s="22">
        <v>0</v>
      </c>
      <c r="T139" s="22">
        <v>2182004</v>
      </c>
      <c r="U139" s="22">
        <v>3021828</v>
      </c>
      <c r="V139" s="22">
        <v>830683</v>
      </c>
      <c r="W139" s="22">
        <v>0</v>
      </c>
      <c r="X139" s="22">
        <v>12344</v>
      </c>
      <c r="Y139" s="22">
        <v>0</v>
      </c>
      <c r="Z139" s="22">
        <v>63200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124628</v>
      </c>
      <c r="AH139" s="22">
        <v>0</v>
      </c>
      <c r="AI139" s="22">
        <v>379807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6713370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10300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343558</v>
      </c>
      <c r="U140" s="22">
        <v>140953</v>
      </c>
      <c r="V140" s="22">
        <v>87294</v>
      </c>
      <c r="W140" s="22">
        <v>0</v>
      </c>
      <c r="X140" s="22">
        <v>0</v>
      </c>
      <c r="Y140" s="22">
        <v>0</v>
      </c>
      <c r="Z140" s="22">
        <v>500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771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583376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5069</v>
      </c>
      <c r="G141" s="22">
        <v>0</v>
      </c>
      <c r="H141" s="22">
        <v>0</v>
      </c>
      <c r="I141" s="22">
        <v>17424</v>
      </c>
      <c r="J141" s="22">
        <v>0</v>
      </c>
      <c r="K141" s="22">
        <v>0</v>
      </c>
      <c r="L141" s="22">
        <v>0</v>
      </c>
      <c r="M141" s="22">
        <v>0</v>
      </c>
      <c r="N141" s="22">
        <v>524</v>
      </c>
      <c r="O141" s="22">
        <v>28448</v>
      </c>
      <c r="P141" s="22">
        <v>0</v>
      </c>
      <c r="Q141" s="22">
        <v>0</v>
      </c>
      <c r="R141" s="22">
        <v>0</v>
      </c>
      <c r="S141" s="22">
        <v>0</v>
      </c>
      <c r="T141" s="22">
        <v>272399</v>
      </c>
      <c r="U141" s="22">
        <v>137713</v>
      </c>
      <c r="V141" s="22">
        <v>166580</v>
      </c>
      <c r="W141" s="22">
        <v>0</v>
      </c>
      <c r="X141" s="22">
        <v>0</v>
      </c>
      <c r="Y141" s="22">
        <v>0</v>
      </c>
      <c r="Z141" s="22">
        <v>2150</v>
      </c>
      <c r="AA141" s="22">
        <v>0</v>
      </c>
      <c r="AB141" s="22">
        <v>0</v>
      </c>
      <c r="AC141" s="22">
        <v>0</v>
      </c>
      <c r="AD141" s="22">
        <v>13380</v>
      </c>
      <c r="AE141" s="22">
        <v>0</v>
      </c>
      <c r="AF141" s="22">
        <v>0</v>
      </c>
      <c r="AG141" s="22">
        <v>0</v>
      </c>
      <c r="AH141" s="22">
        <v>72262</v>
      </c>
      <c r="AI141" s="22">
        <v>3114</v>
      </c>
      <c r="AJ141" s="22">
        <v>1500</v>
      </c>
      <c r="AK141" s="22">
        <v>0</v>
      </c>
      <c r="AL141" s="22">
        <v>0</v>
      </c>
      <c r="AM141" s="22">
        <v>647661</v>
      </c>
      <c r="AN141" s="22">
        <v>0</v>
      </c>
      <c r="AO141" s="22">
        <v>0</v>
      </c>
      <c r="AP141" s="22">
        <v>1368224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6513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560547</v>
      </c>
      <c r="U142" s="22">
        <v>163140</v>
      </c>
      <c r="V142" s="22">
        <v>329329</v>
      </c>
      <c r="W142" s="22">
        <v>0</v>
      </c>
      <c r="X142" s="22">
        <v>0</v>
      </c>
      <c r="Y142" s="22">
        <v>0</v>
      </c>
      <c r="Z142" s="22">
        <v>2400</v>
      </c>
      <c r="AA142" s="22">
        <v>0</v>
      </c>
      <c r="AB142" s="22">
        <v>0</v>
      </c>
      <c r="AC142" s="22">
        <v>0</v>
      </c>
      <c r="AD142" s="22">
        <v>223973</v>
      </c>
      <c r="AE142" s="22">
        <v>0</v>
      </c>
      <c r="AF142" s="22">
        <v>0</v>
      </c>
      <c r="AG142" s="22">
        <v>0</v>
      </c>
      <c r="AH142" s="22">
        <v>0</v>
      </c>
      <c r="AI142" s="22">
        <v>3462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1289364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3469</v>
      </c>
      <c r="I143" s="22">
        <v>20958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61958</v>
      </c>
      <c r="P143" s="22">
        <v>0</v>
      </c>
      <c r="Q143" s="22">
        <v>0</v>
      </c>
      <c r="R143" s="22">
        <v>0</v>
      </c>
      <c r="S143" s="22">
        <v>0</v>
      </c>
      <c r="T143" s="22">
        <v>382121</v>
      </c>
      <c r="U143" s="22">
        <v>66220</v>
      </c>
      <c r="V143" s="22">
        <v>125317</v>
      </c>
      <c r="W143" s="22">
        <v>0</v>
      </c>
      <c r="X143" s="22">
        <v>527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11999</v>
      </c>
      <c r="AI143" s="22">
        <v>2425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674994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665432</v>
      </c>
      <c r="U144" s="22">
        <v>213072</v>
      </c>
      <c r="V144" s="22">
        <v>153846</v>
      </c>
      <c r="W144" s="22">
        <v>0</v>
      </c>
      <c r="X144" s="22">
        <v>0</v>
      </c>
      <c r="Y144" s="22">
        <v>0</v>
      </c>
      <c r="Z144" s="22">
        <v>33390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92534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1158274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8458</v>
      </c>
      <c r="G145" s="22">
        <v>0</v>
      </c>
      <c r="H145" s="22">
        <v>0</v>
      </c>
      <c r="I145" s="22">
        <v>27733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780162</v>
      </c>
      <c r="U145" s="22">
        <v>162567</v>
      </c>
      <c r="V145" s="22">
        <v>121373</v>
      </c>
      <c r="W145" s="22">
        <v>0</v>
      </c>
      <c r="X145" s="22">
        <v>0</v>
      </c>
      <c r="Y145" s="22">
        <v>0</v>
      </c>
      <c r="Z145" s="22">
        <v>5000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19567</v>
      </c>
      <c r="AJ145" s="22">
        <v>2585</v>
      </c>
      <c r="AK145" s="22">
        <v>0</v>
      </c>
      <c r="AL145" s="22">
        <v>0</v>
      </c>
      <c r="AM145" s="22">
        <v>892784</v>
      </c>
      <c r="AN145" s="22">
        <v>0</v>
      </c>
      <c r="AO145" s="22">
        <v>0</v>
      </c>
      <c r="AP145" s="22">
        <v>2020229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4325</v>
      </c>
      <c r="G146" s="22">
        <v>0</v>
      </c>
      <c r="H146" s="22">
        <v>0</v>
      </c>
      <c r="I146" s="22">
        <v>49635</v>
      </c>
      <c r="J146" s="22">
        <v>0</v>
      </c>
      <c r="K146" s="22">
        <v>0</v>
      </c>
      <c r="L146" s="22">
        <v>84423</v>
      </c>
      <c r="M146" s="22">
        <v>0</v>
      </c>
      <c r="N146" s="22">
        <v>0</v>
      </c>
      <c r="O146" s="22">
        <v>1859</v>
      </c>
      <c r="P146" s="22">
        <v>0</v>
      </c>
      <c r="Q146" s="22">
        <v>36127</v>
      </c>
      <c r="R146" s="22">
        <v>19557</v>
      </c>
      <c r="S146" s="22">
        <v>0</v>
      </c>
      <c r="T146" s="22">
        <v>450593</v>
      </c>
      <c r="U146" s="22">
        <v>221321</v>
      </c>
      <c r="V146" s="22">
        <v>131063</v>
      </c>
      <c r="W146" s="22">
        <v>0</v>
      </c>
      <c r="X146" s="22">
        <v>21108</v>
      </c>
      <c r="Y146" s="22">
        <v>0</v>
      </c>
      <c r="Z146" s="22">
        <v>6555</v>
      </c>
      <c r="AA146" s="22">
        <v>0</v>
      </c>
      <c r="AB146" s="22">
        <v>675</v>
      </c>
      <c r="AC146" s="22">
        <v>11180</v>
      </c>
      <c r="AD146" s="22">
        <v>14045</v>
      </c>
      <c r="AE146" s="22">
        <v>0</v>
      </c>
      <c r="AF146" s="22">
        <v>0</v>
      </c>
      <c r="AG146" s="22">
        <v>0</v>
      </c>
      <c r="AH146" s="22">
        <v>0</v>
      </c>
      <c r="AI146" s="22">
        <v>67688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1120154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5084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3407</v>
      </c>
      <c r="P147" s="22">
        <v>0</v>
      </c>
      <c r="Q147" s="22">
        <v>0</v>
      </c>
      <c r="R147" s="22">
        <v>0</v>
      </c>
      <c r="S147" s="22">
        <v>0</v>
      </c>
      <c r="T147" s="22">
        <v>266082</v>
      </c>
      <c r="U147" s="22">
        <v>130838</v>
      </c>
      <c r="V147" s="22">
        <v>79436</v>
      </c>
      <c r="W147" s="22">
        <v>0</v>
      </c>
      <c r="X147" s="22">
        <v>0</v>
      </c>
      <c r="Y147" s="22">
        <v>0</v>
      </c>
      <c r="Z147" s="22">
        <v>367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7125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492339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3084</v>
      </c>
      <c r="G148" s="22">
        <v>0</v>
      </c>
      <c r="H148" s="22">
        <v>0</v>
      </c>
      <c r="I148" s="22">
        <v>10905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289519</v>
      </c>
      <c r="U148" s="22">
        <v>83394</v>
      </c>
      <c r="V148" s="22">
        <v>102065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30000</v>
      </c>
      <c r="AH148" s="22">
        <v>0</v>
      </c>
      <c r="AI148" s="22">
        <v>23073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542040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9316</v>
      </c>
      <c r="G149" s="22">
        <v>0</v>
      </c>
      <c r="H149" s="22">
        <v>0</v>
      </c>
      <c r="I149" s="22">
        <v>93594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442109</v>
      </c>
      <c r="U149" s="22">
        <v>238604</v>
      </c>
      <c r="V149" s="22">
        <v>235479</v>
      </c>
      <c r="W149" s="22">
        <v>0</v>
      </c>
      <c r="X149" s="22">
        <v>4688</v>
      </c>
      <c r="Y149" s="22">
        <v>0</v>
      </c>
      <c r="Z149" s="22">
        <v>0</v>
      </c>
      <c r="AA149" s="22">
        <v>0</v>
      </c>
      <c r="AB149" s="22">
        <v>33791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11950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1069531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10756</v>
      </c>
      <c r="G150" s="22">
        <v>0</v>
      </c>
      <c r="H150" s="22">
        <v>0</v>
      </c>
      <c r="I150" s="22">
        <v>0</v>
      </c>
      <c r="J150" s="22">
        <v>8621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41643</v>
      </c>
      <c r="R150" s="22">
        <v>0</v>
      </c>
      <c r="S150" s="22">
        <v>0</v>
      </c>
      <c r="T150" s="22">
        <v>2578936</v>
      </c>
      <c r="U150" s="22">
        <v>1747935</v>
      </c>
      <c r="V150" s="22">
        <v>826027</v>
      </c>
      <c r="W150" s="22">
        <v>0</v>
      </c>
      <c r="X150" s="22">
        <v>55706</v>
      </c>
      <c r="Y150" s="22">
        <v>0</v>
      </c>
      <c r="Z150" s="22">
        <v>0</v>
      </c>
      <c r="AA150" s="22">
        <v>0</v>
      </c>
      <c r="AB150" s="22">
        <v>311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5532</v>
      </c>
      <c r="AJ150" s="22">
        <v>21237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5296704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7736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11466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270199</v>
      </c>
      <c r="U151" s="22">
        <v>66967</v>
      </c>
      <c r="V151" s="22">
        <v>149758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20296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526422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6400</v>
      </c>
      <c r="F152" s="22">
        <v>0</v>
      </c>
      <c r="G152" s="22">
        <v>0</v>
      </c>
      <c r="H152" s="22">
        <v>0</v>
      </c>
      <c r="I152" s="22">
        <v>775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975</v>
      </c>
      <c r="P152" s="22">
        <v>0</v>
      </c>
      <c r="Q152" s="22">
        <v>0</v>
      </c>
      <c r="R152" s="22">
        <v>0</v>
      </c>
      <c r="S152" s="22">
        <v>0</v>
      </c>
      <c r="T152" s="22">
        <v>512010</v>
      </c>
      <c r="U152" s="22">
        <v>499462</v>
      </c>
      <c r="V152" s="22">
        <v>105159</v>
      </c>
      <c r="W152" s="22">
        <v>83273</v>
      </c>
      <c r="X152" s="22">
        <v>0</v>
      </c>
      <c r="Y152" s="22">
        <v>0</v>
      </c>
      <c r="Z152" s="22">
        <v>10340</v>
      </c>
      <c r="AA152" s="22">
        <v>0</v>
      </c>
      <c r="AB152" s="22">
        <v>337181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29548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1585123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25</v>
      </c>
      <c r="F153" s="22">
        <v>142412</v>
      </c>
      <c r="G153" s="22">
        <v>0</v>
      </c>
      <c r="H153" s="22">
        <v>297351</v>
      </c>
      <c r="I153" s="22">
        <v>205996</v>
      </c>
      <c r="J153" s="22">
        <v>0</v>
      </c>
      <c r="K153" s="22">
        <v>0</v>
      </c>
      <c r="L153" s="22">
        <v>465918</v>
      </c>
      <c r="M153" s="22">
        <v>1099919</v>
      </c>
      <c r="N153" s="22">
        <v>12385</v>
      </c>
      <c r="O153" s="22">
        <v>1446716</v>
      </c>
      <c r="P153" s="22">
        <v>0</v>
      </c>
      <c r="Q153" s="22">
        <v>0</v>
      </c>
      <c r="R153" s="22">
        <v>744142</v>
      </c>
      <c r="S153" s="22">
        <v>0</v>
      </c>
      <c r="T153" s="22">
        <v>5897367</v>
      </c>
      <c r="U153" s="22">
        <v>5608215</v>
      </c>
      <c r="V153" s="22">
        <v>2169172</v>
      </c>
      <c r="W153" s="22">
        <v>92900</v>
      </c>
      <c r="X153" s="22">
        <v>0</v>
      </c>
      <c r="Y153" s="22">
        <v>0</v>
      </c>
      <c r="Z153" s="22">
        <v>113801</v>
      </c>
      <c r="AA153" s="22">
        <v>0</v>
      </c>
      <c r="AB153" s="22">
        <v>351972</v>
      </c>
      <c r="AC153" s="22">
        <v>475785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1398745</v>
      </c>
      <c r="AJ153" s="22">
        <v>78496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20601317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89316</v>
      </c>
      <c r="G154" s="22">
        <v>0</v>
      </c>
      <c r="H154" s="22">
        <v>11475</v>
      </c>
      <c r="I154" s="22">
        <v>111492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11668</v>
      </c>
      <c r="P154" s="22">
        <v>0</v>
      </c>
      <c r="Q154" s="22">
        <v>0</v>
      </c>
      <c r="R154" s="22">
        <v>0</v>
      </c>
      <c r="S154" s="22">
        <v>0</v>
      </c>
      <c r="T154" s="22">
        <v>2738604</v>
      </c>
      <c r="U154" s="22">
        <v>4254015</v>
      </c>
      <c r="V154" s="22">
        <v>962411</v>
      </c>
      <c r="W154" s="22">
        <v>0</v>
      </c>
      <c r="X154" s="22">
        <v>0</v>
      </c>
      <c r="Y154" s="22">
        <v>0</v>
      </c>
      <c r="Z154" s="22">
        <v>44714</v>
      </c>
      <c r="AA154" s="22">
        <v>141014</v>
      </c>
      <c r="AB154" s="22">
        <v>35037</v>
      </c>
      <c r="AC154" s="22">
        <v>12356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686115</v>
      </c>
      <c r="AJ154" s="22">
        <v>2550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9100767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1532</v>
      </c>
      <c r="G155" s="22">
        <v>0</v>
      </c>
      <c r="H155" s="22">
        <v>0</v>
      </c>
      <c r="I155" s="22">
        <v>88462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395150</v>
      </c>
      <c r="U155" s="22">
        <v>177114</v>
      </c>
      <c r="V155" s="22">
        <v>128270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86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5158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795772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960</v>
      </c>
      <c r="F156" s="22">
        <v>0</v>
      </c>
      <c r="G156" s="22">
        <v>0</v>
      </c>
      <c r="H156" s="22">
        <v>0</v>
      </c>
      <c r="I156" s="22">
        <v>57373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8928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823384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3625</v>
      </c>
      <c r="AP156" s="22">
        <v>894270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440</v>
      </c>
      <c r="G157" s="22">
        <v>14805</v>
      </c>
      <c r="H157" s="22">
        <v>0</v>
      </c>
      <c r="I157" s="22">
        <v>0</v>
      </c>
      <c r="J157" s="22">
        <v>0</v>
      </c>
      <c r="K157" s="22">
        <v>0</v>
      </c>
      <c r="L157" s="22">
        <v>97794</v>
      </c>
      <c r="M157" s="22">
        <v>0</v>
      </c>
      <c r="N157" s="22">
        <v>0</v>
      </c>
      <c r="O157" s="22">
        <v>11751</v>
      </c>
      <c r="P157" s="22">
        <v>148106</v>
      </c>
      <c r="Q157" s="22">
        <v>19644</v>
      </c>
      <c r="R157" s="22">
        <v>0</v>
      </c>
      <c r="S157" s="22">
        <v>90511</v>
      </c>
      <c r="T157" s="22">
        <v>2363337</v>
      </c>
      <c r="U157" s="22">
        <v>1127608</v>
      </c>
      <c r="V157" s="22">
        <v>388842</v>
      </c>
      <c r="W157" s="22">
        <v>1564660</v>
      </c>
      <c r="X157" s="22">
        <v>12131</v>
      </c>
      <c r="Y157" s="22">
        <v>0</v>
      </c>
      <c r="Z157" s="22">
        <v>15525</v>
      </c>
      <c r="AA157" s="22">
        <v>0</v>
      </c>
      <c r="AB157" s="22">
        <v>42308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275722</v>
      </c>
      <c r="AJ157" s="22">
        <v>29369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6202553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52100</v>
      </c>
      <c r="G158" s="22">
        <v>0</v>
      </c>
      <c r="H158" s="22">
        <v>0</v>
      </c>
      <c r="I158" s="22">
        <v>109058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1035</v>
      </c>
      <c r="P158" s="22">
        <v>0</v>
      </c>
      <c r="Q158" s="22">
        <v>0</v>
      </c>
      <c r="R158" s="22">
        <v>0</v>
      </c>
      <c r="S158" s="22">
        <v>0</v>
      </c>
      <c r="T158" s="22">
        <v>435851</v>
      </c>
      <c r="U158" s="22">
        <v>915352</v>
      </c>
      <c r="V158" s="22">
        <v>328724</v>
      </c>
      <c r="W158" s="22">
        <v>0</v>
      </c>
      <c r="X158" s="22">
        <v>108047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268351</v>
      </c>
      <c r="AE158" s="22">
        <v>0</v>
      </c>
      <c r="AF158" s="22">
        <v>0</v>
      </c>
      <c r="AG158" s="22">
        <v>0</v>
      </c>
      <c r="AH158" s="22">
        <v>0</v>
      </c>
      <c r="AI158" s="22">
        <v>659832</v>
      </c>
      <c r="AJ158" s="22">
        <v>22270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2900620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47831</v>
      </c>
      <c r="G159" s="22">
        <v>0</v>
      </c>
      <c r="H159" s="22">
        <v>0</v>
      </c>
      <c r="I159" s="22">
        <v>513</v>
      </c>
      <c r="J159" s="22">
        <v>0</v>
      </c>
      <c r="K159" s="22">
        <v>435367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667534</v>
      </c>
      <c r="U159" s="22">
        <v>194253</v>
      </c>
      <c r="V159" s="22">
        <v>165456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7687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189772</v>
      </c>
      <c r="AJ159" s="22">
        <v>108562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1816975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4631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926844</v>
      </c>
      <c r="U160" s="22">
        <v>311124</v>
      </c>
      <c r="V160" s="22">
        <v>474374</v>
      </c>
      <c r="W160" s="22">
        <v>0</v>
      </c>
      <c r="X160" s="22">
        <v>0</v>
      </c>
      <c r="Y160" s="22">
        <v>0</v>
      </c>
      <c r="Z160" s="22">
        <v>19100</v>
      </c>
      <c r="AA160" s="22">
        <v>0</v>
      </c>
      <c r="AB160" s="22">
        <v>2775</v>
      </c>
      <c r="AC160" s="22">
        <v>0</v>
      </c>
      <c r="AD160" s="22">
        <v>207260</v>
      </c>
      <c r="AE160" s="22">
        <v>0</v>
      </c>
      <c r="AF160" s="22">
        <v>0</v>
      </c>
      <c r="AG160" s="22">
        <v>0</v>
      </c>
      <c r="AH160" s="22">
        <v>207343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2153451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20094</v>
      </c>
      <c r="G161" s="22">
        <v>0</v>
      </c>
      <c r="H161" s="22">
        <v>38326</v>
      </c>
      <c r="I161" s="22">
        <v>40218</v>
      </c>
      <c r="J161" s="22">
        <v>0</v>
      </c>
      <c r="K161" s="22">
        <v>0</v>
      </c>
      <c r="L161" s="22">
        <v>237</v>
      </c>
      <c r="M161" s="22">
        <v>0</v>
      </c>
      <c r="N161" s="22">
        <v>0</v>
      </c>
      <c r="O161" s="22">
        <v>21925</v>
      </c>
      <c r="P161" s="22">
        <v>0</v>
      </c>
      <c r="Q161" s="22">
        <v>0</v>
      </c>
      <c r="R161" s="22">
        <v>0</v>
      </c>
      <c r="S161" s="22">
        <v>0</v>
      </c>
      <c r="T161" s="22">
        <v>2360629</v>
      </c>
      <c r="U161" s="22">
        <v>996501</v>
      </c>
      <c r="V161" s="22">
        <v>998503</v>
      </c>
      <c r="W161" s="22">
        <v>0</v>
      </c>
      <c r="X161" s="22">
        <v>0</v>
      </c>
      <c r="Y161" s="22">
        <v>0</v>
      </c>
      <c r="Z161" s="22">
        <v>28286</v>
      </c>
      <c r="AA161" s="22">
        <v>0</v>
      </c>
      <c r="AB161" s="22">
        <v>315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11801</v>
      </c>
      <c r="AI161" s="22">
        <v>160314</v>
      </c>
      <c r="AJ161" s="22">
        <v>6853</v>
      </c>
      <c r="AK161" s="22">
        <v>0</v>
      </c>
      <c r="AL161" s="22">
        <v>0</v>
      </c>
      <c r="AM161" s="22">
        <v>0</v>
      </c>
      <c r="AN161" s="22">
        <v>3097178</v>
      </c>
      <c r="AO161" s="22">
        <v>0</v>
      </c>
      <c r="AP161" s="22">
        <v>7781180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3950</v>
      </c>
      <c r="G162" s="22">
        <v>0</v>
      </c>
      <c r="H162" s="22">
        <v>0</v>
      </c>
      <c r="I162" s="22">
        <v>64768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23724</v>
      </c>
      <c r="P162" s="22">
        <v>0</v>
      </c>
      <c r="Q162" s="22">
        <v>0</v>
      </c>
      <c r="R162" s="22">
        <v>0</v>
      </c>
      <c r="S162" s="22">
        <v>0</v>
      </c>
      <c r="T162" s="22">
        <v>636609</v>
      </c>
      <c r="U162" s="22">
        <v>210253</v>
      </c>
      <c r="V162" s="22">
        <v>76953</v>
      </c>
      <c r="W162" s="22">
        <v>0</v>
      </c>
      <c r="X162" s="22">
        <v>0</v>
      </c>
      <c r="Y162" s="22">
        <v>0</v>
      </c>
      <c r="Z162" s="22">
        <v>7150</v>
      </c>
      <c r="AA162" s="22">
        <v>0</v>
      </c>
      <c r="AB162" s="22">
        <v>5965</v>
      </c>
      <c r="AC162" s="22">
        <v>9773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133480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1172625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520</v>
      </c>
      <c r="G163" s="22">
        <v>0</v>
      </c>
      <c r="H163" s="22">
        <v>0</v>
      </c>
      <c r="I163" s="22">
        <v>1125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48655</v>
      </c>
      <c r="Q163" s="22">
        <v>0</v>
      </c>
      <c r="R163" s="22">
        <v>0</v>
      </c>
      <c r="S163" s="22">
        <v>0</v>
      </c>
      <c r="T163" s="22">
        <v>482601</v>
      </c>
      <c r="U163" s="22">
        <v>142736</v>
      </c>
      <c r="V163" s="22">
        <v>111785</v>
      </c>
      <c r="W163" s="22">
        <v>0</v>
      </c>
      <c r="X163" s="22">
        <v>4585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4181</v>
      </c>
      <c r="AM163" s="22">
        <v>595405</v>
      </c>
      <c r="AN163" s="22">
        <v>40831</v>
      </c>
      <c r="AO163" s="22">
        <v>0</v>
      </c>
      <c r="AP163" s="22">
        <v>1432424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16927</v>
      </c>
      <c r="G164" s="22">
        <v>0</v>
      </c>
      <c r="H164" s="22">
        <v>44800</v>
      </c>
      <c r="I164" s="22">
        <v>118201</v>
      </c>
      <c r="J164" s="22">
        <v>0</v>
      </c>
      <c r="K164" s="22">
        <v>0</v>
      </c>
      <c r="L164" s="22">
        <v>302691</v>
      </c>
      <c r="M164" s="22">
        <v>0</v>
      </c>
      <c r="N164" s="22">
        <v>3258</v>
      </c>
      <c r="O164" s="22">
        <v>3353</v>
      </c>
      <c r="P164" s="22">
        <v>0</v>
      </c>
      <c r="Q164" s="22">
        <v>0</v>
      </c>
      <c r="R164" s="22">
        <v>0</v>
      </c>
      <c r="S164" s="22">
        <v>0</v>
      </c>
      <c r="T164" s="22">
        <v>1227250</v>
      </c>
      <c r="U164" s="22">
        <v>336360</v>
      </c>
      <c r="V164" s="22">
        <v>355536</v>
      </c>
      <c r="W164" s="22">
        <v>0</v>
      </c>
      <c r="X164" s="22">
        <v>0</v>
      </c>
      <c r="Y164" s="22">
        <v>0</v>
      </c>
      <c r="Z164" s="22">
        <v>60299</v>
      </c>
      <c r="AA164" s="22">
        <v>0</v>
      </c>
      <c r="AB164" s="22">
        <v>189197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597698</v>
      </c>
      <c r="AJ164" s="22">
        <v>87561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3343131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24106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28190</v>
      </c>
      <c r="P165" s="22">
        <v>0</v>
      </c>
      <c r="Q165" s="22">
        <v>0</v>
      </c>
      <c r="R165" s="22">
        <v>880</v>
      </c>
      <c r="S165" s="22">
        <v>0</v>
      </c>
      <c r="T165" s="22">
        <v>2463598</v>
      </c>
      <c r="U165" s="22">
        <v>1115889</v>
      </c>
      <c r="V165" s="22">
        <v>512901</v>
      </c>
      <c r="W165" s="22">
        <v>0</v>
      </c>
      <c r="X165" s="22">
        <v>2948</v>
      </c>
      <c r="Y165" s="22">
        <v>0</v>
      </c>
      <c r="Z165" s="22">
        <v>26896</v>
      </c>
      <c r="AA165" s="22">
        <v>0</v>
      </c>
      <c r="AB165" s="22">
        <v>15311</v>
      </c>
      <c r="AC165" s="22">
        <v>0</v>
      </c>
      <c r="AD165" s="22">
        <v>341030</v>
      </c>
      <c r="AE165" s="22">
        <v>0</v>
      </c>
      <c r="AF165" s="22">
        <v>0</v>
      </c>
      <c r="AG165" s="22">
        <v>0</v>
      </c>
      <c r="AH165" s="22">
        <v>0</v>
      </c>
      <c r="AI165" s="22">
        <v>231073</v>
      </c>
      <c r="AJ165" s="22">
        <v>50021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4812843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19632</v>
      </c>
      <c r="G166" s="22">
        <v>0</v>
      </c>
      <c r="H166" s="22">
        <v>0</v>
      </c>
      <c r="I166" s="22">
        <v>7930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42852</v>
      </c>
      <c r="P166" s="22">
        <v>0</v>
      </c>
      <c r="Q166" s="22">
        <v>0</v>
      </c>
      <c r="R166" s="22">
        <v>0</v>
      </c>
      <c r="S166" s="22">
        <v>0</v>
      </c>
      <c r="T166" s="22">
        <v>717653</v>
      </c>
      <c r="U166" s="22">
        <v>390763</v>
      </c>
      <c r="V166" s="22">
        <v>265404</v>
      </c>
      <c r="W166" s="22">
        <v>0</v>
      </c>
      <c r="X166" s="22">
        <v>24176</v>
      </c>
      <c r="Y166" s="22">
        <v>0</v>
      </c>
      <c r="Z166" s="22">
        <v>0</v>
      </c>
      <c r="AA166" s="22">
        <v>0</v>
      </c>
      <c r="AB166" s="22">
        <v>0</v>
      </c>
      <c r="AC166" s="22">
        <v>71367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126696</v>
      </c>
      <c r="AJ166" s="22">
        <v>0</v>
      </c>
      <c r="AK166" s="22">
        <v>0</v>
      </c>
      <c r="AL166" s="22">
        <v>0</v>
      </c>
      <c r="AM166" s="22">
        <v>1247924</v>
      </c>
      <c r="AN166" s="22">
        <v>0</v>
      </c>
      <c r="AO166" s="22">
        <v>0</v>
      </c>
      <c r="AP166" s="22">
        <v>2914397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4035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516</v>
      </c>
      <c r="M167" s="22">
        <v>0</v>
      </c>
      <c r="N167" s="22">
        <v>0</v>
      </c>
      <c r="O167" s="22">
        <v>2960</v>
      </c>
      <c r="P167" s="22">
        <v>130</v>
      </c>
      <c r="Q167" s="22">
        <v>0</v>
      </c>
      <c r="R167" s="22">
        <v>0</v>
      </c>
      <c r="S167" s="22">
        <v>0</v>
      </c>
      <c r="T167" s="22">
        <v>519698</v>
      </c>
      <c r="U167" s="22">
        <v>301132</v>
      </c>
      <c r="V167" s="22">
        <v>244684</v>
      </c>
      <c r="W167" s="22">
        <v>0</v>
      </c>
      <c r="X167" s="22">
        <v>0</v>
      </c>
      <c r="Y167" s="22">
        <v>0</v>
      </c>
      <c r="Z167" s="22">
        <v>22670</v>
      </c>
      <c r="AA167" s="22">
        <v>0</v>
      </c>
      <c r="AB167" s="22">
        <v>7002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94805</v>
      </c>
      <c r="AJ167" s="22">
        <v>4571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1202203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24873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3111</v>
      </c>
      <c r="P168" s="22">
        <v>7759</v>
      </c>
      <c r="Q168" s="22">
        <v>0</v>
      </c>
      <c r="R168" s="22">
        <v>0</v>
      </c>
      <c r="S168" s="22">
        <v>0</v>
      </c>
      <c r="T168" s="22">
        <v>1682564</v>
      </c>
      <c r="U168" s="22">
        <v>804859</v>
      </c>
      <c r="V168" s="22">
        <v>1195731</v>
      </c>
      <c r="W168" s="22">
        <v>0</v>
      </c>
      <c r="X168" s="22">
        <v>0</v>
      </c>
      <c r="Y168" s="22">
        <v>0</v>
      </c>
      <c r="Z168" s="22">
        <v>12441</v>
      </c>
      <c r="AA168" s="22">
        <v>0</v>
      </c>
      <c r="AB168" s="22">
        <v>215914</v>
      </c>
      <c r="AC168" s="22">
        <v>47957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472282</v>
      </c>
      <c r="AJ168" s="22">
        <v>0</v>
      </c>
      <c r="AK168" s="22">
        <v>5335</v>
      </c>
      <c r="AL168" s="22">
        <v>0</v>
      </c>
      <c r="AM168" s="22">
        <v>0</v>
      </c>
      <c r="AN168" s="22">
        <v>0</v>
      </c>
      <c r="AO168" s="22">
        <v>0</v>
      </c>
      <c r="AP168" s="22">
        <v>4472826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3873</v>
      </c>
      <c r="G169" s="22">
        <v>0</v>
      </c>
      <c r="H169" s="22">
        <v>0</v>
      </c>
      <c r="I169" s="22">
        <v>3020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900</v>
      </c>
      <c r="P169" s="22">
        <v>0</v>
      </c>
      <c r="Q169" s="22">
        <v>0</v>
      </c>
      <c r="R169" s="22">
        <v>0</v>
      </c>
      <c r="S169" s="22">
        <v>0</v>
      </c>
      <c r="T169" s="22">
        <v>203277</v>
      </c>
      <c r="U169" s="22">
        <v>170972</v>
      </c>
      <c r="V169" s="22">
        <v>138778</v>
      </c>
      <c r="W169" s="22">
        <v>0</v>
      </c>
      <c r="X169" s="22">
        <v>0</v>
      </c>
      <c r="Y169" s="22">
        <v>0</v>
      </c>
      <c r="Z169" s="22">
        <v>2915</v>
      </c>
      <c r="AA169" s="22">
        <v>0</v>
      </c>
      <c r="AB169" s="22">
        <v>0</v>
      </c>
      <c r="AC169" s="22">
        <v>954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2078</v>
      </c>
      <c r="AJ169" s="22">
        <v>0</v>
      </c>
      <c r="AK169" s="22">
        <v>0</v>
      </c>
      <c r="AL169" s="22">
        <v>0</v>
      </c>
      <c r="AM169" s="22">
        <v>483053</v>
      </c>
      <c r="AN169" s="22">
        <v>0</v>
      </c>
      <c r="AO169" s="22">
        <v>0</v>
      </c>
      <c r="AP169" s="22">
        <v>1009820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88760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1119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50778</v>
      </c>
      <c r="T170" s="22">
        <v>0</v>
      </c>
      <c r="U170" s="22">
        <v>0</v>
      </c>
      <c r="V170" s="22">
        <v>35395</v>
      </c>
      <c r="W170" s="22">
        <v>9733</v>
      </c>
      <c r="X170" s="22">
        <v>0</v>
      </c>
      <c r="Y170" s="22">
        <v>0</v>
      </c>
      <c r="Z170" s="22">
        <v>0</v>
      </c>
      <c r="AA170" s="22">
        <v>73707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40407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299899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26972</v>
      </c>
      <c r="G171" s="22">
        <v>0</v>
      </c>
      <c r="H171" s="22">
        <v>9598</v>
      </c>
      <c r="I171" s="22">
        <v>397406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2222</v>
      </c>
      <c r="P171" s="22">
        <v>0</v>
      </c>
      <c r="Q171" s="22">
        <v>0</v>
      </c>
      <c r="R171" s="22">
        <v>0</v>
      </c>
      <c r="S171" s="22">
        <v>0</v>
      </c>
      <c r="T171" s="22">
        <v>2081278</v>
      </c>
      <c r="U171" s="22">
        <v>1145444</v>
      </c>
      <c r="V171" s="22">
        <v>689522</v>
      </c>
      <c r="W171" s="22">
        <v>0</v>
      </c>
      <c r="X171" s="22">
        <v>13034</v>
      </c>
      <c r="Y171" s="22">
        <v>0</v>
      </c>
      <c r="Z171" s="22">
        <v>14783</v>
      </c>
      <c r="AA171" s="22">
        <v>0</v>
      </c>
      <c r="AB171" s="22">
        <v>5853</v>
      </c>
      <c r="AC171" s="22">
        <v>0</v>
      </c>
      <c r="AD171" s="22">
        <v>3772</v>
      </c>
      <c r="AE171" s="22">
        <v>0</v>
      </c>
      <c r="AF171" s="22">
        <v>0</v>
      </c>
      <c r="AG171" s="22">
        <v>0</v>
      </c>
      <c r="AH171" s="22">
        <v>0</v>
      </c>
      <c r="AI171" s="22">
        <v>281120</v>
      </c>
      <c r="AJ171" s="22">
        <v>0</v>
      </c>
      <c r="AK171" s="22">
        <v>0</v>
      </c>
      <c r="AL171" s="22">
        <v>3601</v>
      </c>
      <c r="AM171" s="22">
        <v>0</v>
      </c>
      <c r="AN171" s="22">
        <v>0</v>
      </c>
      <c r="AO171" s="22">
        <v>0</v>
      </c>
      <c r="AP171" s="22">
        <v>4674605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27627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1875</v>
      </c>
      <c r="P172" s="22">
        <v>0</v>
      </c>
      <c r="Q172" s="22">
        <v>0</v>
      </c>
      <c r="R172" s="22">
        <v>0</v>
      </c>
      <c r="S172" s="22">
        <v>0</v>
      </c>
      <c r="T172" s="22">
        <v>664205</v>
      </c>
      <c r="U172" s="22">
        <v>133461</v>
      </c>
      <c r="V172" s="22">
        <v>300687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826825</v>
      </c>
      <c r="AN172" s="22">
        <v>0</v>
      </c>
      <c r="AO172" s="22">
        <v>0</v>
      </c>
      <c r="AP172" s="22">
        <v>1954680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9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671663</v>
      </c>
      <c r="U173" s="22">
        <v>107996</v>
      </c>
      <c r="V173" s="22">
        <v>118826</v>
      </c>
      <c r="W173" s="22">
        <v>0</v>
      </c>
      <c r="X173" s="22">
        <v>0</v>
      </c>
      <c r="Y173" s="22">
        <v>0</v>
      </c>
      <c r="Z173" s="22">
        <v>1900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109681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1010075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54895</v>
      </c>
      <c r="G174" s="22">
        <v>0</v>
      </c>
      <c r="H174" s="22">
        <v>19651</v>
      </c>
      <c r="I174" s="22">
        <v>21615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92450</v>
      </c>
      <c r="P174" s="22">
        <v>0</v>
      </c>
      <c r="Q174" s="22">
        <v>33343</v>
      </c>
      <c r="R174" s="22">
        <v>0</v>
      </c>
      <c r="S174" s="22">
        <v>0</v>
      </c>
      <c r="T174" s="22">
        <v>1446554</v>
      </c>
      <c r="U174" s="22">
        <v>625810</v>
      </c>
      <c r="V174" s="22">
        <v>452186</v>
      </c>
      <c r="W174" s="22">
        <v>0</v>
      </c>
      <c r="X174" s="22">
        <v>42936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665969</v>
      </c>
      <c r="AJ174" s="22">
        <v>45489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3500898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3322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2518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119358</v>
      </c>
      <c r="U175" s="22">
        <v>45709</v>
      </c>
      <c r="V175" s="22">
        <v>59756</v>
      </c>
      <c r="W175" s="22">
        <v>0</v>
      </c>
      <c r="X175" s="22">
        <v>11030</v>
      </c>
      <c r="Y175" s="22">
        <v>0</v>
      </c>
      <c r="Z175" s="22">
        <v>0</v>
      </c>
      <c r="AA175" s="22">
        <v>0</v>
      </c>
      <c r="AB175" s="22">
        <v>3398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4463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249554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29396</v>
      </c>
      <c r="G176" s="22">
        <v>0</v>
      </c>
      <c r="H176" s="22">
        <v>6629</v>
      </c>
      <c r="I176" s="22">
        <v>32761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8582</v>
      </c>
      <c r="P176" s="22">
        <v>0</v>
      </c>
      <c r="Q176" s="22">
        <v>0</v>
      </c>
      <c r="R176" s="22">
        <v>0</v>
      </c>
      <c r="S176" s="22">
        <v>0</v>
      </c>
      <c r="T176" s="22">
        <v>2980070</v>
      </c>
      <c r="U176" s="22">
        <v>886244</v>
      </c>
      <c r="V176" s="22">
        <v>773010</v>
      </c>
      <c r="W176" s="22">
        <v>0</v>
      </c>
      <c r="X176" s="22">
        <v>0</v>
      </c>
      <c r="Y176" s="22">
        <v>0</v>
      </c>
      <c r="Z176" s="22">
        <v>29662</v>
      </c>
      <c r="AA176" s="22">
        <v>0</v>
      </c>
      <c r="AB176" s="22">
        <v>0</v>
      </c>
      <c r="AC176" s="22">
        <v>207652</v>
      </c>
      <c r="AD176" s="22">
        <v>81692</v>
      </c>
      <c r="AE176" s="22">
        <v>0</v>
      </c>
      <c r="AF176" s="22">
        <v>0</v>
      </c>
      <c r="AG176" s="22">
        <v>0</v>
      </c>
      <c r="AH176" s="22">
        <v>2894</v>
      </c>
      <c r="AI176" s="22">
        <v>322891</v>
      </c>
      <c r="AJ176" s="22">
        <v>15271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5376754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31888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15024</v>
      </c>
      <c r="T177" s="22">
        <v>4386537</v>
      </c>
      <c r="U177" s="22">
        <v>3136976</v>
      </c>
      <c r="V177" s="22">
        <v>1850891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53165</v>
      </c>
      <c r="AC177" s="22">
        <v>0</v>
      </c>
      <c r="AD177" s="22">
        <v>86940</v>
      </c>
      <c r="AE177" s="22">
        <v>0</v>
      </c>
      <c r="AF177" s="22">
        <v>0</v>
      </c>
      <c r="AG177" s="22">
        <v>0</v>
      </c>
      <c r="AH177" s="22">
        <v>0</v>
      </c>
      <c r="AI177" s="22">
        <v>1886139</v>
      </c>
      <c r="AJ177" s="22">
        <v>0</v>
      </c>
      <c r="AK177" s="22">
        <v>0</v>
      </c>
      <c r="AL177" s="22">
        <v>1251619</v>
      </c>
      <c r="AM177" s="22">
        <v>0</v>
      </c>
      <c r="AN177" s="22">
        <v>0</v>
      </c>
      <c r="AO177" s="22">
        <v>0</v>
      </c>
      <c r="AP177" s="22">
        <v>12699179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1387422</v>
      </c>
      <c r="G178" s="22">
        <v>0</v>
      </c>
      <c r="H178" s="22">
        <v>182780</v>
      </c>
      <c r="I178" s="22">
        <v>12232</v>
      </c>
      <c r="J178" s="22">
        <v>0</v>
      </c>
      <c r="K178" s="22">
        <v>0</v>
      </c>
      <c r="L178" s="22">
        <v>67936</v>
      </c>
      <c r="M178" s="22">
        <v>0</v>
      </c>
      <c r="N178" s="22">
        <v>6788</v>
      </c>
      <c r="O178" s="22">
        <v>23099</v>
      </c>
      <c r="P178" s="22">
        <v>0</v>
      </c>
      <c r="Q178" s="22">
        <v>0</v>
      </c>
      <c r="R178" s="22">
        <v>223298</v>
      </c>
      <c r="S178" s="22">
        <v>0</v>
      </c>
      <c r="T178" s="22">
        <v>3829134</v>
      </c>
      <c r="U178" s="22">
        <v>4116192</v>
      </c>
      <c r="V178" s="22">
        <v>865243</v>
      </c>
      <c r="W178" s="22">
        <v>0</v>
      </c>
      <c r="X178" s="22">
        <v>164259</v>
      </c>
      <c r="Y178" s="22">
        <v>0</v>
      </c>
      <c r="Z178" s="22">
        <v>20340</v>
      </c>
      <c r="AA178" s="22">
        <v>0</v>
      </c>
      <c r="AB178" s="22">
        <v>834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831635</v>
      </c>
      <c r="AJ178" s="22">
        <v>97080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11828272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7714</v>
      </c>
      <c r="G179" s="22">
        <v>0</v>
      </c>
      <c r="H179" s="22">
        <v>0</v>
      </c>
      <c r="I179" s="22">
        <v>126639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26645</v>
      </c>
      <c r="P179" s="22">
        <v>0</v>
      </c>
      <c r="Q179" s="22">
        <v>0</v>
      </c>
      <c r="R179" s="22">
        <v>83245</v>
      </c>
      <c r="S179" s="22">
        <v>0</v>
      </c>
      <c r="T179" s="22">
        <v>906645</v>
      </c>
      <c r="U179" s="22">
        <v>736610</v>
      </c>
      <c r="V179" s="22">
        <v>321634</v>
      </c>
      <c r="W179" s="22">
        <v>0</v>
      </c>
      <c r="X179" s="22">
        <v>2594</v>
      </c>
      <c r="Y179" s="22">
        <v>0</v>
      </c>
      <c r="Z179" s="22">
        <v>0</v>
      </c>
      <c r="AA179" s="22">
        <v>0</v>
      </c>
      <c r="AB179" s="22">
        <v>1189493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156643</v>
      </c>
      <c r="AJ179" s="22">
        <v>136462</v>
      </c>
      <c r="AK179" s="22">
        <v>0</v>
      </c>
      <c r="AL179" s="22">
        <v>0</v>
      </c>
      <c r="AM179" s="22">
        <v>1385123</v>
      </c>
      <c r="AN179" s="22">
        <v>0</v>
      </c>
      <c r="AO179" s="22">
        <v>0</v>
      </c>
      <c r="AP179" s="22">
        <v>5079447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55871</v>
      </c>
      <c r="G180" s="22">
        <v>0</v>
      </c>
      <c r="H180" s="22">
        <v>0</v>
      </c>
      <c r="I180" s="22">
        <v>20498</v>
      </c>
      <c r="J180" s="22">
        <v>0</v>
      </c>
      <c r="K180" s="22">
        <v>0</v>
      </c>
      <c r="L180" s="22">
        <v>3040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483688</v>
      </c>
      <c r="U180" s="22">
        <v>161971</v>
      </c>
      <c r="V180" s="22">
        <v>171125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15067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67269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978529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69147</v>
      </c>
      <c r="G181" s="22">
        <v>0</v>
      </c>
      <c r="H181" s="22">
        <v>79625</v>
      </c>
      <c r="I181" s="22">
        <v>106480</v>
      </c>
      <c r="J181" s="22">
        <v>0</v>
      </c>
      <c r="K181" s="22">
        <v>0</v>
      </c>
      <c r="L181" s="22">
        <v>1429</v>
      </c>
      <c r="M181" s="22">
        <v>0</v>
      </c>
      <c r="N181" s="22">
        <v>0</v>
      </c>
      <c r="O181" s="22">
        <v>57471</v>
      </c>
      <c r="P181" s="22">
        <v>0</v>
      </c>
      <c r="Q181" s="22">
        <v>0</v>
      </c>
      <c r="R181" s="22">
        <v>0</v>
      </c>
      <c r="S181" s="22">
        <v>0</v>
      </c>
      <c r="T181" s="22">
        <v>3946294</v>
      </c>
      <c r="U181" s="22">
        <v>3351883</v>
      </c>
      <c r="V181" s="22">
        <v>1914581</v>
      </c>
      <c r="W181" s="22">
        <v>0</v>
      </c>
      <c r="X181" s="22">
        <v>75854</v>
      </c>
      <c r="Y181" s="22">
        <v>0</v>
      </c>
      <c r="Z181" s="22">
        <v>21323</v>
      </c>
      <c r="AA181" s="22">
        <v>0</v>
      </c>
      <c r="AB181" s="22">
        <v>197650</v>
      </c>
      <c r="AC181" s="22">
        <v>6353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1010461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10838551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19540</v>
      </c>
      <c r="G182" s="22">
        <v>0</v>
      </c>
      <c r="H182" s="22">
        <v>108386</v>
      </c>
      <c r="I182" s="22">
        <v>146780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4575</v>
      </c>
      <c r="P182" s="22">
        <v>0</v>
      </c>
      <c r="Q182" s="22">
        <v>0</v>
      </c>
      <c r="R182" s="22">
        <v>395004</v>
      </c>
      <c r="S182" s="22">
        <v>0</v>
      </c>
      <c r="T182" s="22">
        <v>3373059</v>
      </c>
      <c r="U182" s="22">
        <v>2133519</v>
      </c>
      <c r="V182" s="22">
        <v>1476343</v>
      </c>
      <c r="W182" s="22">
        <v>0</v>
      </c>
      <c r="X182" s="22">
        <v>0</v>
      </c>
      <c r="Y182" s="22">
        <v>0</v>
      </c>
      <c r="Z182" s="22">
        <v>80810</v>
      </c>
      <c r="AA182" s="22">
        <v>0</v>
      </c>
      <c r="AB182" s="22">
        <v>133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139555</v>
      </c>
      <c r="AJ182" s="22">
        <v>2927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7880631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8717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12400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573117</v>
      </c>
      <c r="U183" s="22">
        <v>159340</v>
      </c>
      <c r="V183" s="22">
        <v>106003</v>
      </c>
      <c r="W183" s="22">
        <v>0</v>
      </c>
      <c r="X183" s="22">
        <v>13136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75308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948021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355</v>
      </c>
      <c r="F184" s="22">
        <v>3385</v>
      </c>
      <c r="G184" s="22">
        <v>0</v>
      </c>
      <c r="H184" s="22">
        <v>0</v>
      </c>
      <c r="I184" s="22">
        <v>49749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6544</v>
      </c>
      <c r="P184" s="22">
        <v>63927</v>
      </c>
      <c r="Q184" s="22">
        <v>0</v>
      </c>
      <c r="R184" s="22">
        <v>0</v>
      </c>
      <c r="S184" s="22">
        <v>0</v>
      </c>
      <c r="T184" s="22">
        <v>1428329</v>
      </c>
      <c r="U184" s="22">
        <v>720268</v>
      </c>
      <c r="V184" s="22">
        <v>474181</v>
      </c>
      <c r="W184" s="22">
        <v>93641</v>
      </c>
      <c r="X184" s="22">
        <v>0</v>
      </c>
      <c r="Y184" s="22">
        <v>0</v>
      </c>
      <c r="Z184" s="22">
        <v>19475</v>
      </c>
      <c r="AA184" s="22">
        <v>0</v>
      </c>
      <c r="AB184" s="22">
        <v>0</v>
      </c>
      <c r="AC184" s="22">
        <v>423</v>
      </c>
      <c r="AD184" s="22">
        <v>1100</v>
      </c>
      <c r="AE184" s="22">
        <v>0</v>
      </c>
      <c r="AF184" s="22">
        <v>0</v>
      </c>
      <c r="AG184" s="22">
        <v>0</v>
      </c>
      <c r="AH184" s="22">
        <v>0</v>
      </c>
      <c r="AI184" s="22">
        <v>266416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3127793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2711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7730</v>
      </c>
      <c r="P185" s="22">
        <v>14914</v>
      </c>
      <c r="Q185" s="22">
        <v>0</v>
      </c>
      <c r="R185" s="22">
        <v>0</v>
      </c>
      <c r="S185" s="22">
        <v>0</v>
      </c>
      <c r="T185" s="22">
        <v>857726</v>
      </c>
      <c r="U185" s="22">
        <v>160807</v>
      </c>
      <c r="V185" s="22">
        <v>121500</v>
      </c>
      <c r="W185" s="22">
        <v>0</v>
      </c>
      <c r="X185" s="22">
        <v>29219</v>
      </c>
      <c r="Y185" s="22">
        <v>0</v>
      </c>
      <c r="Z185" s="22">
        <v>23250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38394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1256251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2235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1262</v>
      </c>
      <c r="P186" s="22">
        <v>0</v>
      </c>
      <c r="Q186" s="22">
        <v>0</v>
      </c>
      <c r="R186" s="22">
        <v>0</v>
      </c>
      <c r="S186" s="22">
        <v>0</v>
      </c>
      <c r="T186" s="22">
        <v>540621</v>
      </c>
      <c r="U186" s="22">
        <v>112757</v>
      </c>
      <c r="V186" s="22">
        <v>127347</v>
      </c>
      <c r="W186" s="22">
        <v>0</v>
      </c>
      <c r="X186" s="22">
        <v>0</v>
      </c>
      <c r="Y186" s="22">
        <v>0</v>
      </c>
      <c r="Z186" s="22">
        <v>3500</v>
      </c>
      <c r="AA186" s="22">
        <v>0</v>
      </c>
      <c r="AB186" s="22">
        <v>0</v>
      </c>
      <c r="AC186" s="22">
        <v>0</v>
      </c>
      <c r="AD186" s="22">
        <v>45000</v>
      </c>
      <c r="AE186" s="22">
        <v>0</v>
      </c>
      <c r="AF186" s="22">
        <v>0</v>
      </c>
      <c r="AG186" s="22">
        <v>0</v>
      </c>
      <c r="AH186" s="22">
        <v>0</v>
      </c>
      <c r="AI186" s="22">
        <v>64885</v>
      </c>
      <c r="AJ186" s="22">
        <v>1130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898737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94811</v>
      </c>
      <c r="G187" s="22">
        <v>0</v>
      </c>
      <c r="H187" s="22">
        <v>0</v>
      </c>
      <c r="I187" s="22">
        <v>13455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85429</v>
      </c>
      <c r="P187" s="22">
        <v>0</v>
      </c>
      <c r="Q187" s="22">
        <v>0</v>
      </c>
      <c r="R187" s="22">
        <v>0</v>
      </c>
      <c r="S187" s="22">
        <v>0</v>
      </c>
      <c r="T187" s="22">
        <v>520680</v>
      </c>
      <c r="U187" s="22">
        <v>100503</v>
      </c>
      <c r="V187" s="22">
        <v>164905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19975</v>
      </c>
      <c r="AH187" s="22">
        <v>0</v>
      </c>
      <c r="AI187" s="22">
        <v>16401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1016159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6010</v>
      </c>
      <c r="G188" s="22">
        <v>0</v>
      </c>
      <c r="H188" s="22">
        <v>0</v>
      </c>
      <c r="I188" s="22">
        <v>56864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821211</v>
      </c>
      <c r="U188" s="22">
        <v>469484</v>
      </c>
      <c r="V188" s="22">
        <v>404333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4350</v>
      </c>
      <c r="AE188" s="22">
        <v>0</v>
      </c>
      <c r="AF188" s="22">
        <v>0</v>
      </c>
      <c r="AG188" s="22">
        <v>0</v>
      </c>
      <c r="AH188" s="22">
        <v>0</v>
      </c>
      <c r="AI188" s="22">
        <v>107396</v>
      </c>
      <c r="AJ188" s="22">
        <v>21604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1891252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3321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1061883</v>
      </c>
      <c r="U189" s="22">
        <v>360803</v>
      </c>
      <c r="V189" s="22">
        <v>404425</v>
      </c>
      <c r="W189" s="22">
        <v>0</v>
      </c>
      <c r="X189" s="22">
        <v>0</v>
      </c>
      <c r="Y189" s="22">
        <v>0</v>
      </c>
      <c r="Z189" s="22">
        <v>8225</v>
      </c>
      <c r="AA189" s="22">
        <v>0</v>
      </c>
      <c r="AB189" s="22">
        <v>55064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30664</v>
      </c>
      <c r="AI189" s="22">
        <v>131874</v>
      </c>
      <c r="AJ189" s="22">
        <v>5046</v>
      </c>
      <c r="AK189" s="22">
        <v>0</v>
      </c>
      <c r="AL189" s="22">
        <v>0</v>
      </c>
      <c r="AM189" s="22">
        <v>1236944</v>
      </c>
      <c r="AN189" s="22">
        <v>0</v>
      </c>
      <c r="AO189" s="22">
        <v>0</v>
      </c>
      <c r="AP189" s="22">
        <v>3298249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1160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387121</v>
      </c>
      <c r="U190" s="22">
        <v>106391</v>
      </c>
      <c r="V190" s="22">
        <v>132176</v>
      </c>
      <c r="W190" s="22">
        <v>0</v>
      </c>
      <c r="X190" s="22">
        <v>0</v>
      </c>
      <c r="Y190" s="22">
        <v>0</v>
      </c>
      <c r="Z190" s="22">
        <v>8500</v>
      </c>
      <c r="AA190" s="22">
        <v>0</v>
      </c>
      <c r="AB190" s="22">
        <v>3279</v>
      </c>
      <c r="AC190" s="22">
        <v>0</v>
      </c>
      <c r="AD190" s="22">
        <v>30000</v>
      </c>
      <c r="AE190" s="22">
        <v>0</v>
      </c>
      <c r="AF190" s="22">
        <v>0</v>
      </c>
      <c r="AG190" s="22">
        <v>0</v>
      </c>
      <c r="AH190" s="22">
        <v>90</v>
      </c>
      <c r="AI190" s="22">
        <v>26701</v>
      </c>
      <c r="AJ190" s="22">
        <v>5454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700872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3550</v>
      </c>
      <c r="G191" s="22">
        <v>0</v>
      </c>
      <c r="H191" s="22">
        <v>35585</v>
      </c>
      <c r="I191" s="22">
        <v>108634</v>
      </c>
      <c r="J191" s="22">
        <v>0</v>
      </c>
      <c r="K191" s="22">
        <v>179656</v>
      </c>
      <c r="L191" s="22">
        <v>120594</v>
      </c>
      <c r="M191" s="22">
        <v>0</v>
      </c>
      <c r="N191" s="22">
        <v>0</v>
      </c>
      <c r="O191" s="22">
        <v>2654</v>
      </c>
      <c r="P191" s="22">
        <v>0</v>
      </c>
      <c r="Q191" s="22">
        <v>0</v>
      </c>
      <c r="R191" s="22">
        <v>181250</v>
      </c>
      <c r="S191" s="22">
        <v>0</v>
      </c>
      <c r="T191" s="22">
        <v>1846749</v>
      </c>
      <c r="U191" s="22">
        <v>225349</v>
      </c>
      <c r="V191" s="22">
        <v>658023</v>
      </c>
      <c r="W191" s="22">
        <v>0</v>
      </c>
      <c r="X191" s="22">
        <v>48776</v>
      </c>
      <c r="Y191" s="22">
        <v>0</v>
      </c>
      <c r="Z191" s="22">
        <v>58453</v>
      </c>
      <c r="AA191" s="22">
        <v>0</v>
      </c>
      <c r="AB191" s="22">
        <v>2181</v>
      </c>
      <c r="AC191" s="22">
        <v>16634</v>
      </c>
      <c r="AD191" s="22">
        <v>1700</v>
      </c>
      <c r="AE191" s="22">
        <v>0</v>
      </c>
      <c r="AF191" s="22">
        <v>0</v>
      </c>
      <c r="AG191" s="22">
        <v>0</v>
      </c>
      <c r="AH191" s="22">
        <v>0</v>
      </c>
      <c r="AI191" s="22">
        <v>225431</v>
      </c>
      <c r="AJ191" s="22">
        <v>16934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3732153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6492</v>
      </c>
      <c r="G192" s="22">
        <v>7640</v>
      </c>
      <c r="H192" s="22">
        <v>0</v>
      </c>
      <c r="I192" s="22">
        <v>26975</v>
      </c>
      <c r="J192" s="22">
        <v>0</v>
      </c>
      <c r="K192" s="22">
        <v>0</v>
      </c>
      <c r="L192" s="22">
        <v>0</v>
      </c>
      <c r="M192" s="22">
        <v>0</v>
      </c>
      <c r="N192" s="22">
        <v>3520</v>
      </c>
      <c r="O192" s="22">
        <v>2609</v>
      </c>
      <c r="P192" s="22">
        <v>0</v>
      </c>
      <c r="Q192" s="22">
        <v>0</v>
      </c>
      <c r="R192" s="22">
        <v>0</v>
      </c>
      <c r="S192" s="22">
        <v>0</v>
      </c>
      <c r="T192" s="22">
        <v>2326452</v>
      </c>
      <c r="U192" s="22">
        <v>436935</v>
      </c>
      <c r="V192" s="22">
        <v>629131</v>
      </c>
      <c r="W192" s="22">
        <v>122610</v>
      </c>
      <c r="X192" s="22">
        <v>0</v>
      </c>
      <c r="Y192" s="22">
        <v>0</v>
      </c>
      <c r="Z192" s="22">
        <v>26070</v>
      </c>
      <c r="AA192" s="22">
        <v>200625</v>
      </c>
      <c r="AB192" s="22">
        <v>160</v>
      </c>
      <c r="AC192" s="22">
        <v>0</v>
      </c>
      <c r="AD192" s="22">
        <v>-400110</v>
      </c>
      <c r="AE192" s="22">
        <v>0</v>
      </c>
      <c r="AF192" s="22">
        <v>0</v>
      </c>
      <c r="AG192" s="22">
        <v>0</v>
      </c>
      <c r="AH192" s="22">
        <v>0</v>
      </c>
      <c r="AI192" s="22">
        <v>275971</v>
      </c>
      <c r="AJ192" s="22">
        <v>11139</v>
      </c>
      <c r="AK192" s="22">
        <v>28636</v>
      </c>
      <c r="AL192" s="22">
        <v>0</v>
      </c>
      <c r="AM192" s="22">
        <v>0</v>
      </c>
      <c r="AN192" s="22">
        <v>0</v>
      </c>
      <c r="AO192" s="22">
        <v>0</v>
      </c>
      <c r="AP192" s="22">
        <v>3704855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16665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489275</v>
      </c>
      <c r="U193" s="22">
        <v>88013</v>
      </c>
      <c r="V193" s="22">
        <v>83614</v>
      </c>
      <c r="W193" s="22">
        <v>0</v>
      </c>
      <c r="X193" s="22">
        <v>0</v>
      </c>
      <c r="Y193" s="22">
        <v>0</v>
      </c>
      <c r="Z193" s="22">
        <v>3725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62070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743362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3412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7639</v>
      </c>
      <c r="P194" s="22">
        <v>0</v>
      </c>
      <c r="Q194" s="22">
        <v>0</v>
      </c>
      <c r="R194" s="22">
        <v>0</v>
      </c>
      <c r="S194" s="22">
        <v>0</v>
      </c>
      <c r="T194" s="22">
        <v>945293</v>
      </c>
      <c r="U194" s="22">
        <v>206283</v>
      </c>
      <c r="V194" s="22">
        <v>372425</v>
      </c>
      <c r="W194" s="22">
        <v>0</v>
      </c>
      <c r="X194" s="22">
        <v>0</v>
      </c>
      <c r="Y194" s="22">
        <v>0</v>
      </c>
      <c r="Z194" s="22">
        <v>8290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398800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1942142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8610</v>
      </c>
      <c r="G195" s="22">
        <v>0</v>
      </c>
      <c r="H195" s="22">
        <v>0</v>
      </c>
      <c r="I195" s="22">
        <v>12239</v>
      </c>
      <c r="J195" s="22">
        <v>0</v>
      </c>
      <c r="K195" s="22">
        <v>0</v>
      </c>
      <c r="L195" s="22">
        <v>190</v>
      </c>
      <c r="M195" s="22">
        <v>0</v>
      </c>
      <c r="N195" s="22">
        <v>0</v>
      </c>
      <c r="O195" s="22">
        <v>238223</v>
      </c>
      <c r="P195" s="22">
        <v>2927</v>
      </c>
      <c r="Q195" s="22">
        <v>0</v>
      </c>
      <c r="R195" s="22">
        <v>0</v>
      </c>
      <c r="S195" s="22">
        <v>0</v>
      </c>
      <c r="T195" s="22">
        <v>2405122</v>
      </c>
      <c r="U195" s="22">
        <v>812645</v>
      </c>
      <c r="V195" s="22">
        <v>596274</v>
      </c>
      <c r="W195" s="22">
        <v>0</v>
      </c>
      <c r="X195" s="22">
        <v>0</v>
      </c>
      <c r="Y195" s="22">
        <v>0</v>
      </c>
      <c r="Z195" s="22">
        <v>39224</v>
      </c>
      <c r="AA195" s="22">
        <v>0</v>
      </c>
      <c r="AB195" s="22">
        <v>15237</v>
      </c>
      <c r="AC195" s="22">
        <v>0</v>
      </c>
      <c r="AD195" s="22">
        <v>941830</v>
      </c>
      <c r="AE195" s="22">
        <v>0</v>
      </c>
      <c r="AF195" s="22">
        <v>0</v>
      </c>
      <c r="AG195" s="22">
        <v>0</v>
      </c>
      <c r="AH195" s="22">
        <v>0</v>
      </c>
      <c r="AI195" s="22">
        <v>862055</v>
      </c>
      <c r="AJ195" s="22">
        <v>0</v>
      </c>
      <c r="AK195" s="22">
        <v>0</v>
      </c>
      <c r="AL195" s="22">
        <v>0</v>
      </c>
      <c r="AM195" s="22">
        <v>3477702</v>
      </c>
      <c r="AN195" s="22">
        <v>0</v>
      </c>
      <c r="AO195" s="22">
        <v>0</v>
      </c>
      <c r="AP195" s="22">
        <v>9412278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189256</v>
      </c>
      <c r="G196" s="22">
        <v>0</v>
      </c>
      <c r="H196" s="22">
        <v>0</v>
      </c>
      <c r="I196" s="22">
        <v>154182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10904</v>
      </c>
      <c r="P196" s="22">
        <v>0</v>
      </c>
      <c r="Q196" s="22">
        <v>0</v>
      </c>
      <c r="R196" s="22">
        <v>0</v>
      </c>
      <c r="S196" s="22">
        <v>0</v>
      </c>
      <c r="T196" s="22">
        <v>242866</v>
      </c>
      <c r="U196" s="22">
        <v>172425</v>
      </c>
      <c r="V196" s="22">
        <v>185546</v>
      </c>
      <c r="W196" s="22">
        <v>19136</v>
      </c>
      <c r="X196" s="22">
        <v>9200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12129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995644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32989</v>
      </c>
      <c r="G197" s="22">
        <v>0</v>
      </c>
      <c r="H197" s="22">
        <v>0</v>
      </c>
      <c r="I197" s="22">
        <v>29245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16889</v>
      </c>
      <c r="R197" s="22">
        <v>58640</v>
      </c>
      <c r="S197" s="22">
        <v>0</v>
      </c>
      <c r="T197" s="22">
        <v>2473720</v>
      </c>
      <c r="U197" s="22">
        <v>547325</v>
      </c>
      <c r="V197" s="22">
        <v>569543</v>
      </c>
      <c r="W197" s="22">
        <v>58592</v>
      </c>
      <c r="X197" s="22">
        <v>121651</v>
      </c>
      <c r="Y197" s="22">
        <v>0</v>
      </c>
      <c r="Z197" s="22">
        <v>32054</v>
      </c>
      <c r="AA197" s="22">
        <v>0</v>
      </c>
      <c r="AB197" s="22">
        <v>578</v>
      </c>
      <c r="AC197" s="22">
        <v>0</v>
      </c>
      <c r="AD197" s="22">
        <v>0</v>
      </c>
      <c r="AE197" s="22">
        <v>0</v>
      </c>
      <c r="AF197" s="22">
        <v>51309</v>
      </c>
      <c r="AG197" s="22">
        <v>0</v>
      </c>
      <c r="AH197" s="22">
        <v>0</v>
      </c>
      <c r="AI197" s="22">
        <v>493685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4486220</v>
      </c>
    </row>
    <row r="198" spans="1:4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1569</v>
      </c>
      <c r="F198" s="22">
        <v>50511</v>
      </c>
      <c r="G198" s="22">
        <v>41436</v>
      </c>
      <c r="H198" s="22">
        <v>0</v>
      </c>
      <c r="I198" s="22">
        <v>74946</v>
      </c>
      <c r="J198" s="22">
        <v>0</v>
      </c>
      <c r="K198" s="22">
        <v>0</v>
      </c>
      <c r="L198" s="22">
        <v>0</v>
      </c>
      <c r="M198" s="22">
        <v>0</v>
      </c>
      <c r="N198" s="22">
        <v>28440</v>
      </c>
      <c r="O198" s="22">
        <v>85112</v>
      </c>
      <c r="P198" s="22">
        <v>0</v>
      </c>
      <c r="Q198" s="22">
        <v>53379</v>
      </c>
      <c r="R198" s="22">
        <v>0</v>
      </c>
      <c r="S198" s="22">
        <v>0</v>
      </c>
      <c r="T198" s="22">
        <v>2296208</v>
      </c>
      <c r="U198" s="22">
        <v>1660161</v>
      </c>
      <c r="V198" s="22">
        <v>1701919</v>
      </c>
      <c r="W198" s="22">
        <v>0</v>
      </c>
      <c r="X198" s="22">
        <v>23627</v>
      </c>
      <c r="Y198" s="22">
        <v>0</v>
      </c>
      <c r="Z198" s="22">
        <v>14858</v>
      </c>
      <c r="AA198" s="22">
        <v>0</v>
      </c>
      <c r="AB198" s="22">
        <v>22799</v>
      </c>
      <c r="AC198" s="22">
        <v>21715</v>
      </c>
      <c r="AD198" s="22">
        <v>4950</v>
      </c>
      <c r="AE198" s="22">
        <v>0</v>
      </c>
      <c r="AF198" s="22">
        <v>0</v>
      </c>
      <c r="AG198" s="22">
        <v>0</v>
      </c>
      <c r="AH198" s="22">
        <v>0</v>
      </c>
      <c r="AI198" s="22">
        <v>1338704</v>
      </c>
      <c r="AJ198" s="22">
        <v>332097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7752431</v>
      </c>
    </row>
    <row r="199" spans="1:4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19067</v>
      </c>
      <c r="G199" s="22">
        <v>0</v>
      </c>
      <c r="H199" s="22">
        <v>0</v>
      </c>
      <c r="I199" s="22">
        <v>41950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216991</v>
      </c>
      <c r="U199" s="22">
        <v>43535</v>
      </c>
      <c r="V199" s="22">
        <v>80030</v>
      </c>
      <c r="W199" s="22">
        <v>0</v>
      </c>
      <c r="X199" s="22">
        <v>0</v>
      </c>
      <c r="Y199" s="22">
        <v>0</v>
      </c>
      <c r="Z199" s="22">
        <v>4858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21252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427683</v>
      </c>
    </row>
    <row r="200" spans="1:4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250554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250554</v>
      </c>
    </row>
    <row r="201" spans="1:4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43380</v>
      </c>
      <c r="G201" s="22">
        <v>0</v>
      </c>
      <c r="H201" s="22">
        <v>0</v>
      </c>
      <c r="I201" s="22">
        <v>28403</v>
      </c>
      <c r="J201" s="22">
        <v>0</v>
      </c>
      <c r="K201" s="22">
        <v>0</v>
      </c>
      <c r="L201" s="22">
        <v>0</v>
      </c>
      <c r="M201" s="22">
        <v>0</v>
      </c>
      <c r="N201" s="22">
        <v>803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315427</v>
      </c>
      <c r="U201" s="22">
        <v>223578</v>
      </c>
      <c r="V201" s="22">
        <v>160066</v>
      </c>
      <c r="W201" s="22">
        <v>0</v>
      </c>
      <c r="X201" s="22">
        <v>0</v>
      </c>
      <c r="Y201" s="22">
        <v>0</v>
      </c>
      <c r="Z201" s="22">
        <v>1704</v>
      </c>
      <c r="AA201" s="22">
        <v>0</v>
      </c>
      <c r="AB201" s="22">
        <v>3872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42080</v>
      </c>
      <c r="AJ201" s="22">
        <v>22257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841570</v>
      </c>
    </row>
    <row r="202" spans="1:4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3960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680</v>
      </c>
      <c r="P202" s="22">
        <v>0</v>
      </c>
      <c r="Q202" s="22">
        <v>0</v>
      </c>
      <c r="R202" s="22">
        <v>0</v>
      </c>
      <c r="S202" s="22">
        <v>0</v>
      </c>
      <c r="T202" s="22">
        <v>116046</v>
      </c>
      <c r="U202" s="22">
        <v>13469</v>
      </c>
      <c r="V202" s="22">
        <v>30089</v>
      </c>
      <c r="W202" s="22">
        <v>0</v>
      </c>
      <c r="X202" s="22">
        <v>0</v>
      </c>
      <c r="Y202" s="22">
        <v>0</v>
      </c>
      <c r="Z202" s="22">
        <v>20</v>
      </c>
      <c r="AA202" s="22">
        <v>0</v>
      </c>
      <c r="AB202" s="22">
        <v>0</v>
      </c>
      <c r="AC202" s="22">
        <v>0</v>
      </c>
      <c r="AD202" s="22">
        <v>3047</v>
      </c>
      <c r="AE202" s="22">
        <v>0</v>
      </c>
      <c r="AF202" s="22">
        <v>0</v>
      </c>
      <c r="AG202" s="22">
        <v>0</v>
      </c>
      <c r="AH202" s="22">
        <v>0</v>
      </c>
      <c r="AI202" s="22">
        <v>17046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184357</v>
      </c>
    </row>
    <row r="203" spans="1:4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5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45</v>
      </c>
      <c r="P203" s="22">
        <v>0</v>
      </c>
      <c r="Q203" s="22">
        <v>0</v>
      </c>
      <c r="R203" s="22">
        <v>0</v>
      </c>
      <c r="S203" s="22">
        <v>0</v>
      </c>
      <c r="T203" s="22">
        <v>47512</v>
      </c>
      <c r="U203" s="22">
        <v>20379</v>
      </c>
      <c r="V203" s="22">
        <v>20425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88366</v>
      </c>
    </row>
    <row r="204" spans="1:4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11726</v>
      </c>
      <c r="G204" s="22">
        <v>0</v>
      </c>
      <c r="H204" s="22">
        <v>0</v>
      </c>
      <c r="I204" s="22">
        <v>625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20</v>
      </c>
      <c r="P204" s="22">
        <v>0</v>
      </c>
      <c r="Q204" s="22">
        <v>0</v>
      </c>
      <c r="R204" s="22">
        <v>0</v>
      </c>
      <c r="S204" s="22">
        <v>0</v>
      </c>
      <c r="T204" s="22">
        <v>232521</v>
      </c>
      <c r="U204" s="22">
        <v>59356</v>
      </c>
      <c r="V204" s="22">
        <v>86514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1037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378</v>
      </c>
      <c r="AJ204" s="22">
        <v>3189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395366</v>
      </c>
    </row>
    <row r="205" spans="1:4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10351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4753</v>
      </c>
      <c r="P205" s="22">
        <v>0</v>
      </c>
      <c r="Q205" s="22">
        <v>0</v>
      </c>
      <c r="R205" s="22">
        <v>0</v>
      </c>
      <c r="S205" s="22">
        <v>0</v>
      </c>
      <c r="T205" s="22">
        <v>72894</v>
      </c>
      <c r="U205" s="22">
        <v>11780</v>
      </c>
      <c r="V205" s="22">
        <v>24688</v>
      </c>
      <c r="W205" s="22">
        <v>0</v>
      </c>
      <c r="X205" s="22">
        <v>0</v>
      </c>
      <c r="Y205" s="22">
        <v>0</v>
      </c>
      <c r="Z205" s="22">
        <v>200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5061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129727</v>
      </c>
    </row>
    <row r="206" spans="1:4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1065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1350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308527</v>
      </c>
      <c r="U206" s="22">
        <v>58740</v>
      </c>
      <c r="V206" s="22">
        <v>73483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9861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20302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473328</v>
      </c>
    </row>
    <row r="207" spans="1:4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850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2710</v>
      </c>
      <c r="M207" s="22">
        <v>0</v>
      </c>
      <c r="N207" s="22">
        <v>0</v>
      </c>
      <c r="O207" s="22">
        <v>11099</v>
      </c>
      <c r="P207" s="22">
        <v>0</v>
      </c>
      <c r="Q207" s="22">
        <v>0</v>
      </c>
      <c r="R207" s="22">
        <v>0</v>
      </c>
      <c r="S207" s="22">
        <v>0</v>
      </c>
      <c r="T207" s="22">
        <v>79508</v>
      </c>
      <c r="U207" s="22">
        <v>32521</v>
      </c>
      <c r="V207" s="22">
        <v>37944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164632</v>
      </c>
    </row>
    <row r="208" spans="1:4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1925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81293</v>
      </c>
      <c r="U208" s="22">
        <v>72208</v>
      </c>
      <c r="V208" s="22">
        <v>39157</v>
      </c>
      <c r="W208" s="22">
        <v>0</v>
      </c>
      <c r="X208" s="22">
        <v>0</v>
      </c>
      <c r="Y208" s="22">
        <v>0</v>
      </c>
      <c r="Z208" s="22">
        <v>100</v>
      </c>
      <c r="AA208" s="22">
        <v>0</v>
      </c>
      <c r="AB208" s="22">
        <v>0</v>
      </c>
      <c r="AC208" s="22">
        <v>0</v>
      </c>
      <c r="AD208" s="22">
        <v>52000</v>
      </c>
      <c r="AE208" s="22">
        <v>0</v>
      </c>
      <c r="AF208" s="22">
        <v>0</v>
      </c>
      <c r="AG208" s="22">
        <v>0</v>
      </c>
      <c r="AH208" s="22">
        <v>0</v>
      </c>
      <c r="AI208" s="22">
        <v>2250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248933</v>
      </c>
    </row>
    <row r="209" spans="1:4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22</v>
      </c>
      <c r="G209" s="22">
        <v>0</v>
      </c>
      <c r="H209" s="22">
        <v>0</v>
      </c>
      <c r="I209" s="22">
        <v>31854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294432</v>
      </c>
      <c r="U209" s="22">
        <v>68137</v>
      </c>
      <c r="V209" s="22">
        <v>81460</v>
      </c>
      <c r="W209" s="22">
        <v>0</v>
      </c>
      <c r="X209" s="22">
        <v>9300</v>
      </c>
      <c r="Y209" s="22">
        <v>0</v>
      </c>
      <c r="Z209" s="22">
        <v>0</v>
      </c>
      <c r="AA209" s="22">
        <v>0</v>
      </c>
      <c r="AB209" s="22">
        <v>347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485552</v>
      </c>
    </row>
    <row r="210" spans="1:4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638</v>
      </c>
      <c r="M210" s="22">
        <v>0</v>
      </c>
      <c r="N210" s="22">
        <v>0</v>
      </c>
      <c r="O210" s="22">
        <v>2250</v>
      </c>
      <c r="P210" s="22">
        <v>0</v>
      </c>
      <c r="Q210" s="22">
        <v>0</v>
      </c>
      <c r="R210" s="22">
        <v>0</v>
      </c>
      <c r="S210" s="22">
        <v>0</v>
      </c>
      <c r="T210" s="22">
        <v>95184</v>
      </c>
      <c r="U210" s="22">
        <v>45431</v>
      </c>
      <c r="V210" s="22">
        <v>65678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2205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211386</v>
      </c>
    </row>
    <row r="211" spans="1:4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7815</v>
      </c>
      <c r="G211" s="22">
        <v>0</v>
      </c>
      <c r="H211" s="22">
        <v>0</v>
      </c>
      <c r="I211" s="22">
        <v>1803</v>
      </c>
      <c r="J211" s="22">
        <v>0</v>
      </c>
      <c r="K211" s="22">
        <v>0</v>
      </c>
      <c r="L211" s="22">
        <v>1050</v>
      </c>
      <c r="M211" s="22">
        <v>0</v>
      </c>
      <c r="N211" s="22">
        <v>0</v>
      </c>
      <c r="O211" s="22">
        <v>384</v>
      </c>
      <c r="P211" s="22">
        <v>0</v>
      </c>
      <c r="Q211" s="22">
        <v>0</v>
      </c>
      <c r="R211" s="22">
        <v>0</v>
      </c>
      <c r="S211" s="22">
        <v>0</v>
      </c>
      <c r="T211" s="22">
        <v>100930</v>
      </c>
      <c r="U211" s="22">
        <v>43153</v>
      </c>
      <c r="V211" s="22">
        <v>24475</v>
      </c>
      <c r="W211" s="22">
        <v>0</v>
      </c>
      <c r="X211" s="22">
        <v>0</v>
      </c>
      <c r="Y211" s="22">
        <v>0</v>
      </c>
      <c r="Z211" s="22">
        <v>1986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6828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188424</v>
      </c>
    </row>
    <row r="212" spans="1:4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245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20</v>
      </c>
      <c r="P212" s="22">
        <v>0</v>
      </c>
      <c r="Q212" s="22">
        <v>0</v>
      </c>
      <c r="R212" s="22">
        <v>0</v>
      </c>
      <c r="S212" s="22">
        <v>0</v>
      </c>
      <c r="T212" s="22">
        <v>81107</v>
      </c>
      <c r="U212" s="22">
        <v>9965</v>
      </c>
      <c r="V212" s="22">
        <v>22037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113374</v>
      </c>
    </row>
    <row r="213" spans="1:4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5526</v>
      </c>
      <c r="G213" s="22">
        <v>0</v>
      </c>
      <c r="H213" s="22">
        <v>0</v>
      </c>
      <c r="I213" s="22">
        <v>59809</v>
      </c>
      <c r="J213" s="22">
        <v>0</v>
      </c>
      <c r="K213" s="22">
        <v>0</v>
      </c>
      <c r="L213" s="22">
        <v>0</v>
      </c>
      <c r="M213" s="22">
        <v>0</v>
      </c>
      <c r="N213" s="22">
        <v>2222</v>
      </c>
      <c r="O213" s="22">
        <v>1512</v>
      </c>
      <c r="P213" s="22">
        <v>0</v>
      </c>
      <c r="Q213" s="22">
        <v>0</v>
      </c>
      <c r="R213" s="22">
        <v>0</v>
      </c>
      <c r="S213" s="22">
        <v>0</v>
      </c>
      <c r="T213" s="22">
        <v>554869</v>
      </c>
      <c r="U213" s="22">
        <v>154424</v>
      </c>
      <c r="V213" s="22">
        <v>176556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18605</v>
      </c>
      <c r="AJ213" s="22">
        <v>958</v>
      </c>
      <c r="AK213" s="22">
        <v>0</v>
      </c>
      <c r="AL213" s="22">
        <v>0</v>
      </c>
      <c r="AM213" s="22">
        <v>508244</v>
      </c>
      <c r="AN213" s="22">
        <v>0</v>
      </c>
      <c r="AO213" s="22">
        <v>0</v>
      </c>
      <c r="AP213" s="22">
        <v>1482725</v>
      </c>
    </row>
    <row r="214" spans="1:4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3933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2776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81188</v>
      </c>
      <c r="U214" s="22">
        <v>72401</v>
      </c>
      <c r="V214" s="22">
        <v>78965</v>
      </c>
      <c r="W214" s="22">
        <v>0</v>
      </c>
      <c r="X214" s="22">
        <v>16114</v>
      </c>
      <c r="Y214" s="22">
        <v>0</v>
      </c>
      <c r="Z214" s="22">
        <v>140</v>
      </c>
      <c r="AA214" s="22">
        <v>0</v>
      </c>
      <c r="AB214" s="22">
        <v>125</v>
      </c>
      <c r="AC214" s="22">
        <v>0</v>
      </c>
      <c r="AD214" s="22">
        <v>42354</v>
      </c>
      <c r="AE214" s="22">
        <v>0</v>
      </c>
      <c r="AF214" s="22">
        <v>0</v>
      </c>
      <c r="AG214" s="22">
        <v>0</v>
      </c>
      <c r="AH214" s="22">
        <v>0</v>
      </c>
      <c r="AI214" s="22">
        <v>172769</v>
      </c>
      <c r="AJ214" s="22">
        <v>1093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471858</v>
      </c>
    </row>
    <row r="215" spans="1:4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545</v>
      </c>
      <c r="G215" s="22">
        <v>154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240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200201</v>
      </c>
      <c r="U215" s="22">
        <v>52687</v>
      </c>
      <c r="V215" s="22">
        <v>26335</v>
      </c>
      <c r="W215" s="22">
        <v>0</v>
      </c>
      <c r="X215" s="22">
        <v>0</v>
      </c>
      <c r="Y215" s="22">
        <v>0</v>
      </c>
      <c r="Z215" s="22">
        <v>1750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86002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47632</v>
      </c>
      <c r="AP215" s="22">
        <v>415546</v>
      </c>
    </row>
    <row r="216" spans="1:4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676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114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101064</v>
      </c>
      <c r="U216" s="22">
        <v>23504</v>
      </c>
      <c r="V216" s="22">
        <v>49017</v>
      </c>
      <c r="W216" s="22">
        <v>0</v>
      </c>
      <c r="X216" s="22">
        <v>0</v>
      </c>
      <c r="Y216" s="22">
        <v>0</v>
      </c>
      <c r="Z216" s="22">
        <v>1950</v>
      </c>
      <c r="AA216" s="22">
        <v>0</v>
      </c>
      <c r="AB216" s="22">
        <v>1837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7665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185827</v>
      </c>
    </row>
    <row r="217" spans="1:4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8146</v>
      </c>
      <c r="G217" s="22">
        <v>0</v>
      </c>
      <c r="H217" s="22">
        <v>8199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850</v>
      </c>
      <c r="P217" s="22">
        <v>0</v>
      </c>
      <c r="Q217" s="22">
        <v>0</v>
      </c>
      <c r="R217" s="22">
        <v>0</v>
      </c>
      <c r="S217" s="22">
        <v>0</v>
      </c>
      <c r="T217" s="22">
        <v>128918</v>
      </c>
      <c r="U217" s="22">
        <v>81178</v>
      </c>
      <c r="V217" s="22">
        <v>56202</v>
      </c>
      <c r="W217" s="22">
        <v>0</v>
      </c>
      <c r="X217" s="22">
        <v>0</v>
      </c>
      <c r="Y217" s="22">
        <v>0</v>
      </c>
      <c r="Z217" s="22">
        <v>6675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25938</v>
      </c>
      <c r="AJ217" s="22">
        <v>23847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339953</v>
      </c>
    </row>
    <row r="218" spans="1:4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9897</v>
      </c>
      <c r="G218" s="22">
        <v>0</v>
      </c>
      <c r="H218" s="22">
        <v>0</v>
      </c>
      <c r="I218" s="22">
        <v>4138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250001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13228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12136</v>
      </c>
      <c r="AM218" s="22">
        <v>0</v>
      </c>
      <c r="AN218" s="22">
        <v>0</v>
      </c>
      <c r="AO218" s="22">
        <v>0</v>
      </c>
      <c r="AP218" s="22">
        <v>289400</v>
      </c>
    </row>
    <row r="219" spans="1:4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75</v>
      </c>
      <c r="G219" s="22">
        <v>0</v>
      </c>
      <c r="H219" s="22">
        <v>0</v>
      </c>
      <c r="I219" s="22">
        <v>4350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175</v>
      </c>
      <c r="P219" s="22">
        <v>0</v>
      </c>
      <c r="Q219" s="22">
        <v>0</v>
      </c>
      <c r="R219" s="22">
        <v>0</v>
      </c>
      <c r="S219" s="22">
        <v>0</v>
      </c>
      <c r="T219" s="22">
        <v>71907</v>
      </c>
      <c r="U219" s="22">
        <v>61872</v>
      </c>
      <c r="V219" s="22">
        <v>59065</v>
      </c>
      <c r="W219" s="22">
        <v>0</v>
      </c>
      <c r="X219" s="22">
        <v>0</v>
      </c>
      <c r="Y219" s="22">
        <v>0</v>
      </c>
      <c r="Z219" s="22">
        <v>100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7203</v>
      </c>
      <c r="AJ219" s="22">
        <v>0</v>
      </c>
      <c r="AK219" s="22">
        <v>0</v>
      </c>
      <c r="AL219" s="22">
        <v>0</v>
      </c>
      <c r="AM219" s="22">
        <v>188365</v>
      </c>
      <c r="AN219" s="22">
        <v>0</v>
      </c>
      <c r="AO219" s="22">
        <v>0</v>
      </c>
      <c r="AP219" s="22">
        <v>393112</v>
      </c>
    </row>
    <row r="220" spans="1:4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34394</v>
      </c>
      <c r="G220" s="22">
        <v>0</v>
      </c>
      <c r="H220" s="22">
        <v>0</v>
      </c>
      <c r="I220" s="22">
        <v>5967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248941</v>
      </c>
      <c r="U220" s="22">
        <v>28198</v>
      </c>
      <c r="V220" s="22">
        <v>20814</v>
      </c>
      <c r="W220" s="22">
        <v>2935</v>
      </c>
      <c r="X220" s="22">
        <v>0</v>
      </c>
      <c r="Y220" s="22">
        <v>0</v>
      </c>
      <c r="Z220" s="22">
        <v>0</v>
      </c>
      <c r="AA220" s="22">
        <v>0</v>
      </c>
      <c r="AB220" s="22">
        <v>25000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8117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374366</v>
      </c>
    </row>
    <row r="221" spans="1:4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9626</v>
      </c>
      <c r="G221" s="22">
        <v>0</v>
      </c>
      <c r="H221" s="22">
        <v>0</v>
      </c>
      <c r="I221" s="22">
        <v>19959</v>
      </c>
      <c r="J221" s="22">
        <v>0</v>
      </c>
      <c r="K221" s="22">
        <v>0</v>
      </c>
      <c r="L221" s="22">
        <v>3815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411</v>
      </c>
      <c r="T221" s="22">
        <v>128233</v>
      </c>
      <c r="U221" s="22">
        <v>37831</v>
      </c>
      <c r="V221" s="22">
        <v>95834</v>
      </c>
      <c r="W221" s="22">
        <v>0</v>
      </c>
      <c r="X221" s="22">
        <v>789</v>
      </c>
      <c r="Y221" s="22">
        <v>0</v>
      </c>
      <c r="Z221" s="22">
        <v>4997</v>
      </c>
      <c r="AA221" s="22">
        <v>0</v>
      </c>
      <c r="AB221" s="22">
        <v>5908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22965</v>
      </c>
      <c r="AJ221" s="22">
        <v>6706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337074</v>
      </c>
    </row>
    <row r="222" spans="1:4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10106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44878</v>
      </c>
      <c r="P222" s="22">
        <v>0</v>
      </c>
      <c r="Q222" s="22">
        <v>0</v>
      </c>
      <c r="R222" s="22">
        <v>0</v>
      </c>
      <c r="S222" s="22">
        <v>0</v>
      </c>
      <c r="T222" s="22">
        <v>151600</v>
      </c>
      <c r="U222" s="22">
        <v>36453</v>
      </c>
      <c r="V222" s="22">
        <v>37852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3285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284174</v>
      </c>
    </row>
    <row r="223" spans="1:4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4715</v>
      </c>
      <c r="F223" s="22">
        <v>32467</v>
      </c>
      <c r="G223" s="22">
        <v>0</v>
      </c>
      <c r="H223" s="22">
        <v>18000</v>
      </c>
      <c r="I223" s="22">
        <v>4028</v>
      </c>
      <c r="J223" s="22">
        <v>0</v>
      </c>
      <c r="K223" s="22">
        <v>8571</v>
      </c>
      <c r="L223" s="22">
        <v>0</v>
      </c>
      <c r="M223" s="22">
        <v>0</v>
      </c>
      <c r="N223" s="22">
        <v>1316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415391</v>
      </c>
      <c r="U223" s="22">
        <v>89426</v>
      </c>
      <c r="V223" s="22">
        <v>132739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50</v>
      </c>
      <c r="AC223" s="22">
        <v>0</v>
      </c>
      <c r="AD223" s="22">
        <v>76155</v>
      </c>
      <c r="AE223" s="22">
        <v>0</v>
      </c>
      <c r="AF223" s="22">
        <v>0</v>
      </c>
      <c r="AG223" s="22">
        <v>0</v>
      </c>
      <c r="AH223" s="22">
        <v>0</v>
      </c>
      <c r="AI223" s="22">
        <v>98499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881357</v>
      </c>
    </row>
    <row r="224" spans="1:4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422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97757</v>
      </c>
      <c r="U224" s="22">
        <v>13733</v>
      </c>
      <c r="V224" s="22">
        <v>21447</v>
      </c>
      <c r="W224" s="22">
        <v>0</v>
      </c>
      <c r="X224" s="22">
        <v>0</v>
      </c>
      <c r="Y224" s="22">
        <v>0</v>
      </c>
      <c r="Z224" s="22">
        <v>80</v>
      </c>
      <c r="AA224" s="22">
        <v>0</v>
      </c>
      <c r="AB224" s="22">
        <v>80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133519</v>
      </c>
    </row>
    <row r="225" spans="1:4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475</v>
      </c>
      <c r="G225" s="22">
        <v>0</v>
      </c>
      <c r="H225" s="22">
        <v>0</v>
      </c>
      <c r="I225" s="22">
        <v>9100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46104</v>
      </c>
      <c r="U225" s="22">
        <v>18746</v>
      </c>
      <c r="V225" s="22">
        <v>32311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106736</v>
      </c>
    </row>
    <row r="226" spans="1:4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1483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8125</v>
      </c>
      <c r="P226" s="22">
        <v>0</v>
      </c>
      <c r="Q226" s="22">
        <v>0</v>
      </c>
      <c r="R226" s="22">
        <v>0</v>
      </c>
      <c r="S226" s="22">
        <v>0</v>
      </c>
      <c r="T226" s="22">
        <v>153594</v>
      </c>
      <c r="U226" s="22">
        <v>34167</v>
      </c>
      <c r="V226" s="22">
        <v>54565</v>
      </c>
      <c r="W226" s="22">
        <v>0</v>
      </c>
      <c r="X226" s="22">
        <v>0</v>
      </c>
      <c r="Y226" s="22">
        <v>0</v>
      </c>
      <c r="Z226" s="22">
        <v>200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252134</v>
      </c>
    </row>
    <row r="227" spans="1:4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19666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8985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28651</v>
      </c>
    </row>
    <row r="228" spans="1:4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3610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70649</v>
      </c>
      <c r="U228" s="22">
        <v>13246</v>
      </c>
      <c r="V228" s="22">
        <v>9549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1960</v>
      </c>
      <c r="AP228" s="22">
        <v>99014</v>
      </c>
    </row>
    <row r="229" spans="1:4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5400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217285</v>
      </c>
      <c r="U229" s="22">
        <v>61427</v>
      </c>
      <c r="V229" s="22">
        <v>71030</v>
      </c>
      <c r="W229" s="22">
        <v>21664</v>
      </c>
      <c r="X229" s="22">
        <v>3697</v>
      </c>
      <c r="Y229" s="22">
        <v>0</v>
      </c>
      <c r="Z229" s="22">
        <v>1000</v>
      </c>
      <c r="AA229" s="22">
        <v>0</v>
      </c>
      <c r="AB229" s="22">
        <v>9897</v>
      </c>
      <c r="AC229" s="22">
        <v>0</v>
      </c>
      <c r="AD229" s="22">
        <v>112750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504150</v>
      </c>
    </row>
    <row r="230" spans="1:4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1903</v>
      </c>
      <c r="G230" s="22">
        <v>0</v>
      </c>
      <c r="H230" s="22">
        <v>0</v>
      </c>
      <c r="I230" s="22">
        <v>8920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85345</v>
      </c>
      <c r="U230" s="22">
        <v>28840</v>
      </c>
      <c r="V230" s="22">
        <v>34230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2000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161238</v>
      </c>
    </row>
    <row r="231" spans="1:4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1203</v>
      </c>
      <c r="G231" s="22">
        <v>0</v>
      </c>
      <c r="H231" s="22">
        <v>0</v>
      </c>
      <c r="I231" s="22">
        <v>1790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150</v>
      </c>
      <c r="P231" s="22">
        <v>0</v>
      </c>
      <c r="Q231" s="22">
        <v>0</v>
      </c>
      <c r="R231" s="22">
        <v>0</v>
      </c>
      <c r="S231" s="22">
        <v>0</v>
      </c>
      <c r="T231" s="22">
        <v>88088</v>
      </c>
      <c r="U231" s="22">
        <v>16418</v>
      </c>
      <c r="V231" s="22">
        <v>35973</v>
      </c>
      <c r="W231" s="22">
        <v>0</v>
      </c>
      <c r="X231" s="22">
        <v>0</v>
      </c>
      <c r="Y231" s="22">
        <v>0</v>
      </c>
      <c r="Z231" s="22">
        <v>2400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146022</v>
      </c>
    </row>
    <row r="232" spans="1:4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309</v>
      </c>
      <c r="G232" s="22">
        <v>0</v>
      </c>
      <c r="H232" s="22">
        <v>0</v>
      </c>
      <c r="I232" s="22">
        <v>4438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1417</v>
      </c>
      <c r="P232" s="22">
        <v>0</v>
      </c>
      <c r="Q232" s="22">
        <v>0</v>
      </c>
      <c r="R232" s="22">
        <v>0</v>
      </c>
      <c r="S232" s="22">
        <v>0</v>
      </c>
      <c r="T232" s="22">
        <v>184646</v>
      </c>
      <c r="U232" s="22">
        <v>40093</v>
      </c>
      <c r="V232" s="22">
        <v>44678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40000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315581</v>
      </c>
    </row>
    <row r="233" spans="1:4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2777</v>
      </c>
      <c r="G233" s="22">
        <v>0</v>
      </c>
      <c r="H233" s="22">
        <v>0</v>
      </c>
      <c r="I233" s="22">
        <v>8690</v>
      </c>
      <c r="J233" s="22">
        <v>0</v>
      </c>
      <c r="K233" s="22">
        <v>0</v>
      </c>
      <c r="L233" s="22">
        <v>0</v>
      </c>
      <c r="M233" s="22">
        <v>0</v>
      </c>
      <c r="N233" s="22">
        <v>3178</v>
      </c>
      <c r="O233" s="22">
        <v>43</v>
      </c>
      <c r="P233" s="22">
        <v>0</v>
      </c>
      <c r="Q233" s="22">
        <v>0</v>
      </c>
      <c r="R233" s="22">
        <v>0</v>
      </c>
      <c r="S233" s="22">
        <v>0</v>
      </c>
      <c r="T233" s="22">
        <v>312630</v>
      </c>
      <c r="U233" s="22">
        <v>84757</v>
      </c>
      <c r="V233" s="22">
        <v>51799</v>
      </c>
      <c r="W233" s="22">
        <v>0</v>
      </c>
      <c r="X233" s="22">
        <v>0</v>
      </c>
      <c r="Y233" s="22">
        <v>0</v>
      </c>
      <c r="Z233" s="22">
        <v>4960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7100</v>
      </c>
      <c r="AG233" s="22">
        <v>0</v>
      </c>
      <c r="AH233" s="22">
        <v>0</v>
      </c>
      <c r="AI233" s="22">
        <v>103853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579787</v>
      </c>
    </row>
    <row r="234" spans="1:4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13189</v>
      </c>
      <c r="G234" s="22">
        <v>0</v>
      </c>
      <c r="H234" s="22">
        <v>0</v>
      </c>
      <c r="I234" s="22">
        <v>21388</v>
      </c>
      <c r="J234" s="22">
        <v>0</v>
      </c>
      <c r="K234" s="22">
        <v>0</v>
      </c>
      <c r="L234" s="22">
        <v>45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82451</v>
      </c>
      <c r="U234" s="22">
        <v>23963</v>
      </c>
      <c r="V234" s="22">
        <v>34652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175688</v>
      </c>
    </row>
    <row r="235" spans="1:4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1715</v>
      </c>
      <c r="G235" s="22">
        <v>0</v>
      </c>
      <c r="H235" s="22">
        <v>0</v>
      </c>
      <c r="I235" s="22">
        <v>1339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5745</v>
      </c>
      <c r="P235" s="22">
        <v>0</v>
      </c>
      <c r="Q235" s="22">
        <v>0</v>
      </c>
      <c r="R235" s="22">
        <v>0</v>
      </c>
      <c r="S235" s="22">
        <v>0</v>
      </c>
      <c r="T235" s="22">
        <v>30623</v>
      </c>
      <c r="U235" s="22">
        <v>20617</v>
      </c>
      <c r="V235" s="22">
        <v>290841</v>
      </c>
      <c r="W235" s="22">
        <v>0</v>
      </c>
      <c r="X235" s="22">
        <v>0</v>
      </c>
      <c r="Y235" s="22">
        <v>0</v>
      </c>
      <c r="Z235" s="22">
        <v>750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70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351700</v>
      </c>
    </row>
    <row r="236" spans="1:4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730</v>
      </c>
      <c r="G236" s="22">
        <v>0</v>
      </c>
      <c r="H236" s="22">
        <v>0</v>
      </c>
      <c r="I236" s="22">
        <v>3075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3348</v>
      </c>
      <c r="P236" s="22">
        <v>0</v>
      </c>
      <c r="Q236" s="22">
        <v>0</v>
      </c>
      <c r="R236" s="22">
        <v>0</v>
      </c>
      <c r="S236" s="22">
        <v>0</v>
      </c>
      <c r="T236" s="22">
        <v>109366</v>
      </c>
      <c r="U236" s="22">
        <v>80732</v>
      </c>
      <c r="V236" s="22">
        <v>63501</v>
      </c>
      <c r="W236" s="22">
        <v>0</v>
      </c>
      <c r="X236" s="22">
        <v>0</v>
      </c>
      <c r="Y236" s="22">
        <v>0</v>
      </c>
      <c r="Z236" s="22">
        <v>900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9199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270851</v>
      </c>
    </row>
    <row r="237" spans="1:4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1111</v>
      </c>
      <c r="G237" s="22">
        <v>0</v>
      </c>
      <c r="H237" s="22">
        <v>0</v>
      </c>
      <c r="I237" s="22">
        <v>4586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670</v>
      </c>
      <c r="P237" s="22">
        <v>0</v>
      </c>
      <c r="Q237" s="22">
        <v>0</v>
      </c>
      <c r="R237" s="22">
        <v>0</v>
      </c>
      <c r="S237" s="22">
        <v>0</v>
      </c>
      <c r="T237" s="22">
        <v>45401</v>
      </c>
      <c r="U237" s="22">
        <v>19011</v>
      </c>
      <c r="V237" s="22">
        <v>38984</v>
      </c>
      <c r="W237" s="22">
        <v>0</v>
      </c>
      <c r="X237" s="22">
        <v>20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7242</v>
      </c>
      <c r="AJ237" s="22">
        <v>1917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118942</v>
      </c>
    </row>
    <row r="238" spans="1:4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91839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91839</v>
      </c>
    </row>
    <row r="239" spans="1:4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1131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19870</v>
      </c>
      <c r="P239" s="22">
        <v>6415</v>
      </c>
      <c r="Q239" s="22">
        <v>0</v>
      </c>
      <c r="R239" s="22">
        <v>0</v>
      </c>
      <c r="S239" s="22">
        <v>0</v>
      </c>
      <c r="T239" s="22">
        <v>144213</v>
      </c>
      <c r="U239" s="22">
        <v>73868</v>
      </c>
      <c r="V239" s="22">
        <v>52696</v>
      </c>
      <c r="W239" s="22">
        <v>0</v>
      </c>
      <c r="X239" s="22">
        <v>0</v>
      </c>
      <c r="Y239" s="22">
        <v>0</v>
      </c>
      <c r="Z239" s="22">
        <v>4279</v>
      </c>
      <c r="AA239" s="22">
        <v>0</v>
      </c>
      <c r="AB239" s="22">
        <v>857</v>
      </c>
      <c r="AC239" s="22">
        <v>0</v>
      </c>
      <c r="AD239" s="22">
        <v>278100</v>
      </c>
      <c r="AE239" s="22">
        <v>0</v>
      </c>
      <c r="AF239" s="22">
        <v>0</v>
      </c>
      <c r="AG239" s="22">
        <v>0</v>
      </c>
      <c r="AH239" s="22">
        <v>0</v>
      </c>
      <c r="AI239" s="22">
        <v>20406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601835</v>
      </c>
    </row>
    <row r="240" spans="1:4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112843</v>
      </c>
      <c r="G240" s="22">
        <v>0</v>
      </c>
      <c r="H240" s="22">
        <v>0</v>
      </c>
      <c r="I240" s="22">
        <v>5899</v>
      </c>
      <c r="J240" s="22">
        <v>0</v>
      </c>
      <c r="K240" s="22">
        <v>0</v>
      </c>
      <c r="L240" s="22">
        <v>225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274336</v>
      </c>
      <c r="U240" s="22">
        <v>67022</v>
      </c>
      <c r="V240" s="22">
        <v>177688</v>
      </c>
      <c r="W240" s="22">
        <v>0</v>
      </c>
      <c r="X240" s="22">
        <v>0</v>
      </c>
      <c r="Y240" s="22">
        <v>0</v>
      </c>
      <c r="Z240" s="22">
        <v>2000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40794</v>
      </c>
      <c r="AJ240" s="22">
        <v>0</v>
      </c>
      <c r="AK240" s="22">
        <v>0</v>
      </c>
      <c r="AL240" s="22">
        <v>0</v>
      </c>
      <c r="AM240" s="22">
        <v>624351</v>
      </c>
      <c r="AN240" s="22">
        <v>0</v>
      </c>
      <c r="AO240" s="22">
        <v>0</v>
      </c>
      <c r="AP240" s="22">
        <v>1305158</v>
      </c>
    </row>
    <row r="241" spans="1:4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301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195</v>
      </c>
      <c r="P241" s="22">
        <v>0</v>
      </c>
      <c r="Q241" s="22">
        <v>0</v>
      </c>
      <c r="R241" s="22">
        <v>0</v>
      </c>
      <c r="S241" s="22">
        <v>0</v>
      </c>
      <c r="T241" s="22">
        <v>69157</v>
      </c>
      <c r="U241" s="22">
        <v>19787</v>
      </c>
      <c r="V241" s="22">
        <v>297252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22658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409350</v>
      </c>
    </row>
    <row r="242" spans="1:4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341</v>
      </c>
      <c r="G242" s="22">
        <v>0</v>
      </c>
      <c r="H242" s="22">
        <v>0</v>
      </c>
      <c r="I242" s="22">
        <v>4925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175010</v>
      </c>
      <c r="U242" s="22">
        <v>29727</v>
      </c>
      <c r="V242" s="22">
        <v>42663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1708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254374</v>
      </c>
    </row>
    <row r="243" spans="1:4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1781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1904</v>
      </c>
      <c r="P243" s="22">
        <v>0</v>
      </c>
      <c r="Q243" s="22">
        <v>0</v>
      </c>
      <c r="R243" s="22">
        <v>0</v>
      </c>
      <c r="S243" s="22">
        <v>0</v>
      </c>
      <c r="T243" s="22">
        <v>87435</v>
      </c>
      <c r="U243" s="22">
        <v>42693</v>
      </c>
      <c r="V243" s="22">
        <v>45809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2313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181935</v>
      </c>
    </row>
    <row r="244" spans="1:4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48073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160</v>
      </c>
      <c r="M244" s="22">
        <v>0</v>
      </c>
      <c r="N244" s="22">
        <v>0</v>
      </c>
      <c r="O244" s="22">
        <v>80</v>
      </c>
      <c r="P244" s="22">
        <v>0</v>
      </c>
      <c r="Q244" s="22">
        <v>0</v>
      </c>
      <c r="R244" s="22">
        <v>0</v>
      </c>
      <c r="S244" s="22">
        <v>0</v>
      </c>
      <c r="T244" s="22">
        <v>126203</v>
      </c>
      <c r="U244" s="22">
        <v>26567</v>
      </c>
      <c r="V244" s="22">
        <v>11679</v>
      </c>
      <c r="W244" s="22">
        <v>0</v>
      </c>
      <c r="X244" s="22">
        <v>0</v>
      </c>
      <c r="Y244" s="22">
        <v>0</v>
      </c>
      <c r="Z244" s="22">
        <v>700</v>
      </c>
      <c r="AA244" s="22">
        <v>0</v>
      </c>
      <c r="AB244" s="22">
        <v>0</v>
      </c>
      <c r="AC244" s="22">
        <v>0</v>
      </c>
      <c r="AD244" s="22">
        <v>360</v>
      </c>
      <c r="AE244" s="22">
        <v>0</v>
      </c>
      <c r="AF244" s="22">
        <v>0</v>
      </c>
      <c r="AG244" s="22">
        <v>0</v>
      </c>
      <c r="AH244" s="22">
        <v>0</v>
      </c>
      <c r="AI244" s="22">
        <v>1103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214925</v>
      </c>
    </row>
    <row r="245" spans="1:4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1628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58707</v>
      </c>
      <c r="U245" s="22">
        <v>4480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71</v>
      </c>
      <c r="AE245" s="22">
        <v>0</v>
      </c>
      <c r="AF245" s="22">
        <v>0</v>
      </c>
      <c r="AG245" s="22">
        <v>0</v>
      </c>
      <c r="AH245" s="22">
        <v>0</v>
      </c>
      <c r="AI245" s="22">
        <v>487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65373</v>
      </c>
    </row>
    <row r="246" spans="1:4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13868</v>
      </c>
      <c r="G246" s="22">
        <v>0</v>
      </c>
      <c r="H246" s="22">
        <v>0</v>
      </c>
      <c r="I246" s="22">
        <v>12310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60303</v>
      </c>
      <c r="U246" s="22">
        <v>15317</v>
      </c>
      <c r="V246" s="22">
        <v>15174</v>
      </c>
      <c r="W246" s="22">
        <v>0</v>
      </c>
      <c r="X246" s="22">
        <v>0</v>
      </c>
      <c r="Y246" s="22">
        <v>0</v>
      </c>
      <c r="Z246" s="22">
        <v>400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5565</v>
      </c>
      <c r="AJ246" s="22">
        <v>0</v>
      </c>
      <c r="AK246" s="22">
        <v>0</v>
      </c>
      <c r="AL246" s="22">
        <v>0</v>
      </c>
      <c r="AM246" s="22">
        <v>71398</v>
      </c>
      <c r="AN246" s="22">
        <v>0</v>
      </c>
      <c r="AO246" s="22">
        <v>0</v>
      </c>
      <c r="AP246" s="22">
        <v>194335</v>
      </c>
    </row>
    <row r="247" spans="1:4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1300</v>
      </c>
      <c r="G247" s="22">
        <v>0</v>
      </c>
      <c r="H247" s="22">
        <v>0</v>
      </c>
      <c r="I247" s="22">
        <v>557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121731</v>
      </c>
      <c r="U247" s="22">
        <v>25310</v>
      </c>
      <c r="V247" s="22">
        <v>61233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47000</v>
      </c>
      <c r="AE247" s="22">
        <v>0</v>
      </c>
      <c r="AF247" s="22">
        <v>0</v>
      </c>
      <c r="AG247" s="22">
        <v>0</v>
      </c>
      <c r="AH247" s="22">
        <v>0</v>
      </c>
      <c r="AI247" s="22">
        <v>32079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289210</v>
      </c>
    </row>
    <row r="248" spans="1:4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467</v>
      </c>
      <c r="G248" s="22">
        <v>0</v>
      </c>
      <c r="H248" s="22">
        <v>0</v>
      </c>
      <c r="I248" s="22">
        <v>12736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310</v>
      </c>
      <c r="P248" s="22">
        <v>0</v>
      </c>
      <c r="Q248" s="22">
        <v>0</v>
      </c>
      <c r="R248" s="22">
        <v>0</v>
      </c>
      <c r="S248" s="22">
        <v>0</v>
      </c>
      <c r="T248" s="22">
        <v>46970</v>
      </c>
      <c r="U248" s="22">
        <v>23896</v>
      </c>
      <c r="V248" s="22">
        <v>24081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2</v>
      </c>
      <c r="AE248" s="22">
        <v>0</v>
      </c>
      <c r="AF248" s="22">
        <v>0</v>
      </c>
      <c r="AG248" s="22">
        <v>0</v>
      </c>
      <c r="AH248" s="22">
        <v>0</v>
      </c>
      <c r="AI248" s="22">
        <v>3326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111788</v>
      </c>
    </row>
    <row r="249" spans="1:4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23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80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83312</v>
      </c>
      <c r="U249" s="22">
        <v>34168</v>
      </c>
      <c r="V249" s="22">
        <v>7663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1045</v>
      </c>
      <c r="AH249" s="22">
        <v>0</v>
      </c>
      <c r="AI249" s="22">
        <v>0</v>
      </c>
      <c r="AJ249" s="22">
        <v>0</v>
      </c>
      <c r="AK249" s="22">
        <v>0</v>
      </c>
      <c r="AL249" s="22">
        <v>1325</v>
      </c>
      <c r="AM249" s="22">
        <v>0</v>
      </c>
      <c r="AN249" s="22">
        <v>0</v>
      </c>
      <c r="AO249" s="22">
        <v>0</v>
      </c>
      <c r="AP249" s="22">
        <v>127616</v>
      </c>
    </row>
    <row r="250" spans="1:4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2032</v>
      </c>
      <c r="G250" s="22">
        <v>0</v>
      </c>
      <c r="H250" s="22">
        <v>0</v>
      </c>
      <c r="I250" s="22">
        <v>6024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5369</v>
      </c>
      <c r="P250" s="22">
        <v>0</v>
      </c>
      <c r="Q250" s="22">
        <v>0</v>
      </c>
      <c r="R250" s="22">
        <v>0</v>
      </c>
      <c r="S250" s="22">
        <v>0</v>
      </c>
      <c r="T250" s="22">
        <v>150336</v>
      </c>
      <c r="U250" s="22">
        <v>32444</v>
      </c>
      <c r="V250" s="22">
        <v>55218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7644</v>
      </c>
      <c r="AG250" s="22">
        <v>0</v>
      </c>
      <c r="AH250" s="22">
        <v>0</v>
      </c>
      <c r="AI250" s="22">
        <v>34326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23796</v>
      </c>
      <c r="AP250" s="22">
        <v>317189</v>
      </c>
    </row>
    <row r="251" spans="1:4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4109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1900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52417</v>
      </c>
      <c r="V251" s="22">
        <v>29990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11874</v>
      </c>
      <c r="AJ251" s="22">
        <v>7565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107855</v>
      </c>
    </row>
    <row r="252" spans="1:4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364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75</v>
      </c>
      <c r="P252" s="22">
        <v>0</v>
      </c>
      <c r="Q252" s="22">
        <v>0</v>
      </c>
      <c r="R252" s="22">
        <v>0</v>
      </c>
      <c r="S252" s="22">
        <v>0</v>
      </c>
      <c r="T252" s="22">
        <v>102141</v>
      </c>
      <c r="U252" s="22">
        <v>33069</v>
      </c>
      <c r="V252" s="22">
        <v>29376</v>
      </c>
      <c r="W252" s="22">
        <v>0</v>
      </c>
      <c r="X252" s="22">
        <v>0</v>
      </c>
      <c r="Y252" s="22">
        <v>0</v>
      </c>
      <c r="Z252" s="22">
        <v>625</v>
      </c>
      <c r="AA252" s="22">
        <v>0</v>
      </c>
      <c r="AB252" s="22">
        <v>0</v>
      </c>
      <c r="AC252" s="22">
        <v>0</v>
      </c>
      <c r="AD252" s="22">
        <v>250</v>
      </c>
      <c r="AE252" s="22">
        <v>0</v>
      </c>
      <c r="AF252" s="22">
        <v>0</v>
      </c>
      <c r="AG252" s="22">
        <v>0</v>
      </c>
      <c r="AH252" s="22">
        <v>0</v>
      </c>
      <c r="AI252" s="22">
        <v>236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166136</v>
      </c>
    </row>
    <row r="253" spans="1:4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11234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62849</v>
      </c>
      <c r="U253" s="22">
        <v>50830</v>
      </c>
      <c r="V253" s="22">
        <v>30161</v>
      </c>
      <c r="W253" s="22">
        <v>0</v>
      </c>
      <c r="X253" s="22">
        <v>0</v>
      </c>
      <c r="Y253" s="22">
        <v>0</v>
      </c>
      <c r="Z253" s="22">
        <v>4019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3815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162908</v>
      </c>
    </row>
    <row r="254" spans="1:4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1414</v>
      </c>
      <c r="G254" s="22">
        <v>0</v>
      </c>
      <c r="H254" s="22">
        <v>0</v>
      </c>
      <c r="I254" s="22">
        <v>8403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29694</v>
      </c>
      <c r="U254" s="22">
        <v>118227</v>
      </c>
      <c r="V254" s="22">
        <v>140781</v>
      </c>
      <c r="W254" s="22">
        <v>0</v>
      </c>
      <c r="X254" s="22">
        <v>0</v>
      </c>
      <c r="Y254" s="22">
        <v>0</v>
      </c>
      <c r="Z254" s="22">
        <v>6374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21548</v>
      </c>
      <c r="AG254" s="22">
        <v>0</v>
      </c>
      <c r="AH254" s="22">
        <v>0</v>
      </c>
      <c r="AI254" s="22">
        <v>26156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352597</v>
      </c>
    </row>
    <row r="255" spans="1:4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639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300</v>
      </c>
      <c r="P255" s="22">
        <v>0</v>
      </c>
      <c r="Q255" s="22">
        <v>0</v>
      </c>
      <c r="R255" s="22">
        <v>0</v>
      </c>
      <c r="S255" s="22">
        <v>0</v>
      </c>
      <c r="T255" s="22">
        <v>107016</v>
      </c>
      <c r="U255" s="22">
        <v>35974</v>
      </c>
      <c r="V255" s="22">
        <v>65657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2250</v>
      </c>
      <c r="AE255" s="22">
        <v>0</v>
      </c>
      <c r="AF255" s="22">
        <v>0</v>
      </c>
      <c r="AG255" s="22">
        <v>0</v>
      </c>
      <c r="AH255" s="22">
        <v>0</v>
      </c>
      <c r="AI255" s="22">
        <v>22841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234677</v>
      </c>
    </row>
    <row r="256" spans="1:4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897</v>
      </c>
      <c r="G256" s="22">
        <v>0</v>
      </c>
      <c r="H256" s="22">
        <v>0</v>
      </c>
      <c r="I256" s="22">
        <v>24326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1950</v>
      </c>
      <c r="P256" s="22">
        <v>0</v>
      </c>
      <c r="Q256" s="22">
        <v>0</v>
      </c>
      <c r="R256" s="22">
        <v>0</v>
      </c>
      <c r="S256" s="22">
        <v>0</v>
      </c>
      <c r="T256" s="22">
        <v>123010</v>
      </c>
      <c r="U256" s="22">
        <v>79422</v>
      </c>
      <c r="V256" s="22">
        <v>60547</v>
      </c>
      <c r="W256" s="22">
        <v>0</v>
      </c>
      <c r="X256" s="22">
        <v>0</v>
      </c>
      <c r="Y256" s="22">
        <v>0</v>
      </c>
      <c r="Z256" s="22">
        <v>850</v>
      </c>
      <c r="AA256" s="22">
        <v>0</v>
      </c>
      <c r="AB256" s="22">
        <v>0</v>
      </c>
      <c r="AC256" s="22">
        <v>0</v>
      </c>
      <c r="AD256" s="22">
        <v>45708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336710</v>
      </c>
    </row>
    <row r="257" spans="1:4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77620</v>
      </c>
      <c r="G257" s="22">
        <v>0</v>
      </c>
      <c r="H257" s="22">
        <v>0</v>
      </c>
      <c r="I257" s="22">
        <v>21033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243668</v>
      </c>
      <c r="U257" s="22">
        <v>78363</v>
      </c>
      <c r="V257" s="22">
        <v>119638</v>
      </c>
      <c r="W257" s="22">
        <v>0</v>
      </c>
      <c r="X257" s="22">
        <v>0</v>
      </c>
      <c r="Y257" s="22">
        <v>0</v>
      </c>
      <c r="Z257" s="22">
        <v>1607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541929</v>
      </c>
    </row>
    <row r="258" spans="1:4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29489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75</v>
      </c>
      <c r="P258" s="22">
        <v>0</v>
      </c>
      <c r="Q258" s="22">
        <v>0</v>
      </c>
      <c r="R258" s="22">
        <v>0</v>
      </c>
      <c r="S258" s="22">
        <v>0</v>
      </c>
      <c r="T258" s="22">
        <v>302089</v>
      </c>
      <c r="U258" s="22">
        <v>138637</v>
      </c>
      <c r="V258" s="22">
        <v>71002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60</v>
      </c>
      <c r="AH258" s="22">
        <v>0</v>
      </c>
      <c r="AI258" s="22">
        <v>4292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545644</v>
      </c>
    </row>
    <row r="259" spans="1:4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81299</v>
      </c>
      <c r="U259" s="22">
        <v>13241</v>
      </c>
      <c r="V259" s="22">
        <v>26425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120965</v>
      </c>
    </row>
    <row r="260" spans="1:4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898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13652</v>
      </c>
      <c r="P260" s="22">
        <v>0</v>
      </c>
      <c r="Q260" s="22">
        <v>0</v>
      </c>
      <c r="R260" s="22">
        <v>0</v>
      </c>
      <c r="S260" s="22">
        <v>0</v>
      </c>
      <c r="T260" s="22">
        <v>107432</v>
      </c>
      <c r="U260" s="22">
        <v>23762</v>
      </c>
      <c r="V260" s="22">
        <v>17953</v>
      </c>
      <c r="W260" s="22">
        <v>8193</v>
      </c>
      <c r="X260" s="22">
        <v>0</v>
      </c>
      <c r="Y260" s="22">
        <v>0</v>
      </c>
      <c r="Z260" s="22">
        <v>0</v>
      </c>
      <c r="AA260" s="22">
        <v>0</v>
      </c>
      <c r="AB260" s="22">
        <v>4151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147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176188</v>
      </c>
    </row>
    <row r="261" spans="1:4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1787</v>
      </c>
      <c r="G261" s="22">
        <v>0</v>
      </c>
      <c r="H261" s="22">
        <v>0</v>
      </c>
      <c r="I261" s="22">
        <v>3340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250</v>
      </c>
      <c r="P261" s="22">
        <v>0</v>
      </c>
      <c r="Q261" s="22">
        <v>0</v>
      </c>
      <c r="R261" s="22">
        <v>0</v>
      </c>
      <c r="S261" s="22">
        <v>0</v>
      </c>
      <c r="T261" s="22">
        <v>85435</v>
      </c>
      <c r="U261" s="22">
        <v>41473</v>
      </c>
      <c r="V261" s="22">
        <v>42157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12000</v>
      </c>
      <c r="AE261" s="22">
        <v>0</v>
      </c>
      <c r="AF261" s="22">
        <v>0</v>
      </c>
      <c r="AG261" s="22">
        <v>0</v>
      </c>
      <c r="AH261" s="22">
        <v>0</v>
      </c>
      <c r="AI261" s="22">
        <v>3050</v>
      </c>
      <c r="AJ261" s="22">
        <v>90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189582</v>
      </c>
    </row>
    <row r="262" spans="1:4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690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2635</v>
      </c>
      <c r="P262" s="22">
        <v>0</v>
      </c>
      <c r="Q262" s="22">
        <v>0</v>
      </c>
      <c r="R262" s="22">
        <v>0</v>
      </c>
      <c r="S262" s="22">
        <v>0</v>
      </c>
      <c r="T262" s="22">
        <v>335634</v>
      </c>
      <c r="U262" s="22">
        <v>167391</v>
      </c>
      <c r="V262" s="22">
        <v>122343</v>
      </c>
      <c r="W262" s="22">
        <v>0</v>
      </c>
      <c r="X262" s="22">
        <v>0</v>
      </c>
      <c r="Y262" s="22">
        <v>0</v>
      </c>
      <c r="Z262" s="22">
        <v>9215</v>
      </c>
      <c r="AA262" s="22">
        <v>0</v>
      </c>
      <c r="AB262" s="22">
        <v>0</v>
      </c>
      <c r="AC262" s="22">
        <v>0</v>
      </c>
      <c r="AD262" s="22">
        <v>3000</v>
      </c>
      <c r="AE262" s="22">
        <v>0</v>
      </c>
      <c r="AF262" s="22">
        <v>0</v>
      </c>
      <c r="AG262" s="22">
        <v>0</v>
      </c>
      <c r="AH262" s="22">
        <v>0</v>
      </c>
      <c r="AI262" s="22">
        <v>416307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1057215</v>
      </c>
    </row>
    <row r="263" spans="1:4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2020</v>
      </c>
      <c r="G263" s="22">
        <v>0</v>
      </c>
      <c r="H263" s="22">
        <v>0</v>
      </c>
      <c r="I263" s="22">
        <v>1326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7200</v>
      </c>
      <c r="P263" s="22">
        <v>0</v>
      </c>
      <c r="Q263" s="22">
        <v>0</v>
      </c>
      <c r="R263" s="22">
        <v>0</v>
      </c>
      <c r="S263" s="22">
        <v>0</v>
      </c>
      <c r="T263" s="22">
        <v>353318</v>
      </c>
      <c r="U263" s="22">
        <v>59548</v>
      </c>
      <c r="V263" s="22">
        <v>77208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500620</v>
      </c>
    </row>
    <row r="264" spans="1:4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43617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3585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68892</v>
      </c>
      <c r="U264" s="22">
        <v>10035</v>
      </c>
      <c r="V264" s="22">
        <v>46196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3870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176195</v>
      </c>
    </row>
    <row r="265" spans="1:4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5649</v>
      </c>
      <c r="G265" s="22">
        <v>0</v>
      </c>
      <c r="H265" s="22">
        <v>0</v>
      </c>
      <c r="I265" s="22">
        <v>9658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93635</v>
      </c>
      <c r="U265" s="22">
        <v>22390</v>
      </c>
      <c r="V265" s="22">
        <v>15445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143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146920</v>
      </c>
    </row>
    <row r="266" spans="1:4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612</v>
      </c>
      <c r="G266" s="22">
        <v>0</v>
      </c>
      <c r="H266" s="22">
        <v>0</v>
      </c>
      <c r="I266" s="22">
        <v>16958</v>
      </c>
      <c r="J266" s="22">
        <v>0</v>
      </c>
      <c r="K266" s="22">
        <v>0</v>
      </c>
      <c r="L266" s="22">
        <v>480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38558</v>
      </c>
      <c r="U266" s="22">
        <v>11737</v>
      </c>
      <c r="V266" s="22">
        <v>7816</v>
      </c>
      <c r="W266" s="22">
        <v>0</v>
      </c>
      <c r="X266" s="22">
        <v>0</v>
      </c>
      <c r="Y266" s="22">
        <v>0</v>
      </c>
      <c r="Z266" s="22">
        <v>100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76261</v>
      </c>
    </row>
    <row r="267" spans="1:4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12628</v>
      </c>
      <c r="G267" s="22">
        <v>0</v>
      </c>
      <c r="H267" s="22">
        <v>0</v>
      </c>
      <c r="I267" s="22">
        <v>24140</v>
      </c>
      <c r="J267" s="22">
        <v>0</v>
      </c>
      <c r="K267" s="22">
        <v>0</v>
      </c>
      <c r="L267" s="22">
        <v>540</v>
      </c>
      <c r="M267" s="22">
        <v>0</v>
      </c>
      <c r="N267" s="22">
        <v>0</v>
      </c>
      <c r="O267" s="22">
        <v>9467</v>
      </c>
      <c r="P267" s="22">
        <v>0</v>
      </c>
      <c r="Q267" s="22">
        <v>0</v>
      </c>
      <c r="R267" s="22">
        <v>0</v>
      </c>
      <c r="S267" s="22">
        <v>0</v>
      </c>
      <c r="T267" s="22">
        <v>86102</v>
      </c>
      <c r="U267" s="22">
        <v>37058</v>
      </c>
      <c r="V267" s="22">
        <v>37906</v>
      </c>
      <c r="W267" s="22">
        <v>0</v>
      </c>
      <c r="X267" s="22">
        <v>2027</v>
      </c>
      <c r="Y267" s="22">
        <v>0</v>
      </c>
      <c r="Z267" s="22">
        <v>0</v>
      </c>
      <c r="AA267" s="22">
        <v>0</v>
      </c>
      <c r="AB267" s="22">
        <v>155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1463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211486</v>
      </c>
    </row>
    <row r="268" spans="1:4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574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2469</v>
      </c>
      <c r="P268" s="22">
        <v>0</v>
      </c>
      <c r="Q268" s="22">
        <v>0</v>
      </c>
      <c r="R268" s="22">
        <v>0</v>
      </c>
      <c r="S268" s="22">
        <v>0</v>
      </c>
      <c r="T268" s="22">
        <v>496095</v>
      </c>
      <c r="U268" s="22">
        <v>44353</v>
      </c>
      <c r="V268" s="22">
        <v>539383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1082874</v>
      </c>
    </row>
    <row r="269" spans="1:4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38875</v>
      </c>
      <c r="F269" s="22">
        <v>36502</v>
      </c>
      <c r="G269" s="22">
        <v>0</v>
      </c>
      <c r="H269" s="22">
        <v>0</v>
      </c>
      <c r="I269" s="22">
        <v>151213</v>
      </c>
      <c r="J269" s="22">
        <v>29243</v>
      </c>
      <c r="K269" s="22">
        <v>0</v>
      </c>
      <c r="L269" s="22">
        <v>0</v>
      </c>
      <c r="M269" s="22">
        <v>0</v>
      </c>
      <c r="N269" s="22">
        <v>0</v>
      </c>
      <c r="O269" s="22">
        <v>2463</v>
      </c>
      <c r="P269" s="22">
        <v>0</v>
      </c>
      <c r="Q269" s="22">
        <v>0</v>
      </c>
      <c r="R269" s="22">
        <v>0</v>
      </c>
      <c r="S269" s="22">
        <v>0</v>
      </c>
      <c r="T269" s="22">
        <v>310637</v>
      </c>
      <c r="U269" s="22">
        <v>62389</v>
      </c>
      <c r="V269" s="22">
        <v>87950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880</v>
      </c>
      <c r="AE269" s="22">
        <v>0</v>
      </c>
      <c r="AF269" s="22">
        <v>0</v>
      </c>
      <c r="AG269" s="22">
        <v>0</v>
      </c>
      <c r="AH269" s="22">
        <v>0</v>
      </c>
      <c r="AI269" s="22">
        <v>45548</v>
      </c>
      <c r="AJ269" s="22">
        <v>2839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768539</v>
      </c>
    </row>
    <row r="270" spans="1:4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1393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37037</v>
      </c>
      <c r="U270" s="22">
        <v>11803</v>
      </c>
      <c r="V270" s="22">
        <v>22621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72854</v>
      </c>
    </row>
    <row r="271" spans="1:4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1665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243666</v>
      </c>
      <c r="U271" s="22">
        <v>70193</v>
      </c>
      <c r="V271" s="22">
        <v>37382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26854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379760</v>
      </c>
    </row>
    <row r="272" spans="1:4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598</v>
      </c>
      <c r="G272" s="22">
        <v>0</v>
      </c>
      <c r="H272" s="22">
        <v>0</v>
      </c>
      <c r="I272" s="22">
        <v>2070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38504</v>
      </c>
      <c r="U272" s="22">
        <v>19052</v>
      </c>
      <c r="V272" s="22">
        <v>20600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80824</v>
      </c>
    </row>
    <row r="273" spans="1:4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6677</v>
      </c>
      <c r="G273" s="22">
        <v>0</v>
      </c>
      <c r="H273" s="22">
        <v>0</v>
      </c>
      <c r="I273" s="22">
        <v>11183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6118</v>
      </c>
      <c r="P273" s="22">
        <v>0</v>
      </c>
      <c r="Q273" s="22">
        <v>0</v>
      </c>
      <c r="R273" s="22">
        <v>0</v>
      </c>
      <c r="S273" s="22">
        <v>0</v>
      </c>
      <c r="T273" s="22">
        <v>97001</v>
      </c>
      <c r="U273" s="22">
        <v>30110</v>
      </c>
      <c r="V273" s="22">
        <v>27264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11055</v>
      </c>
      <c r="AE273" s="22">
        <v>0</v>
      </c>
      <c r="AF273" s="22">
        <v>0</v>
      </c>
      <c r="AG273" s="22">
        <v>0</v>
      </c>
      <c r="AH273" s="22">
        <v>0</v>
      </c>
      <c r="AI273" s="22">
        <v>2267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191675</v>
      </c>
    </row>
    <row r="274" spans="1:4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22382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325299</v>
      </c>
      <c r="U274" s="22">
        <v>44087</v>
      </c>
      <c r="V274" s="22">
        <v>77183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23141</v>
      </c>
      <c r="AJ274" s="22">
        <v>8900</v>
      </c>
      <c r="AK274" s="22">
        <v>0</v>
      </c>
      <c r="AL274" s="22">
        <v>0</v>
      </c>
      <c r="AM274" s="22">
        <v>70237</v>
      </c>
      <c r="AN274" s="22">
        <v>42779</v>
      </c>
      <c r="AO274" s="22">
        <v>0</v>
      </c>
      <c r="AP274" s="22">
        <v>614008</v>
      </c>
    </row>
    <row r="275" spans="1:4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2452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175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58816</v>
      </c>
      <c r="V275" s="22">
        <v>29603</v>
      </c>
      <c r="W275" s="22">
        <v>0</v>
      </c>
      <c r="X275" s="22">
        <v>0</v>
      </c>
      <c r="Y275" s="22">
        <v>0</v>
      </c>
      <c r="Z275" s="22">
        <v>800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51536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143382</v>
      </c>
    </row>
    <row r="276" spans="1:4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1365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563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1928</v>
      </c>
    </row>
    <row r="277" spans="1:4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737</v>
      </c>
      <c r="G277" s="22">
        <v>0</v>
      </c>
      <c r="H277" s="22">
        <v>0</v>
      </c>
      <c r="I277" s="22">
        <v>48608</v>
      </c>
      <c r="J277" s="22">
        <v>0</v>
      </c>
      <c r="K277" s="22">
        <v>0</v>
      </c>
      <c r="L277" s="22">
        <v>515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252023</v>
      </c>
      <c r="U277" s="22">
        <v>36029</v>
      </c>
      <c r="V277" s="22">
        <v>32625</v>
      </c>
      <c r="W277" s="22">
        <v>0</v>
      </c>
      <c r="X277" s="22">
        <v>0</v>
      </c>
      <c r="Y277" s="22">
        <v>0</v>
      </c>
      <c r="Z277" s="22">
        <v>1106</v>
      </c>
      <c r="AA277" s="22">
        <v>0</v>
      </c>
      <c r="AB277" s="22">
        <v>0</v>
      </c>
      <c r="AC277" s="22">
        <v>153444</v>
      </c>
      <c r="AD277" s="22">
        <v>0</v>
      </c>
      <c r="AE277" s="22">
        <v>0</v>
      </c>
      <c r="AF277" s="22">
        <v>0</v>
      </c>
      <c r="AG277" s="22">
        <v>0</v>
      </c>
      <c r="AH277" s="22">
        <v>9900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40959</v>
      </c>
      <c r="AP277" s="22">
        <v>575946</v>
      </c>
    </row>
    <row r="278" spans="1:4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29931</v>
      </c>
      <c r="G278" s="22">
        <v>26543</v>
      </c>
      <c r="H278" s="22">
        <v>0</v>
      </c>
      <c r="I278" s="22">
        <v>0</v>
      </c>
      <c r="J278" s="22">
        <v>0</v>
      </c>
      <c r="K278" s="22">
        <v>0</v>
      </c>
      <c r="L278" s="22">
        <v>2658</v>
      </c>
      <c r="M278" s="22">
        <v>0</v>
      </c>
      <c r="N278" s="22">
        <v>1662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430404</v>
      </c>
      <c r="U278" s="22">
        <v>105950</v>
      </c>
      <c r="V278" s="22">
        <v>96370</v>
      </c>
      <c r="W278" s="22">
        <v>0</v>
      </c>
      <c r="X278" s="22">
        <v>4000</v>
      </c>
      <c r="Y278" s="22">
        <v>0</v>
      </c>
      <c r="Z278" s="22">
        <v>17164</v>
      </c>
      <c r="AA278" s="22">
        <v>0</v>
      </c>
      <c r="AB278" s="22">
        <v>0</v>
      </c>
      <c r="AC278" s="22">
        <v>0</v>
      </c>
      <c r="AD278" s="22">
        <v>28890</v>
      </c>
      <c r="AE278" s="22">
        <v>0</v>
      </c>
      <c r="AF278" s="22">
        <v>0</v>
      </c>
      <c r="AG278" s="22">
        <v>0</v>
      </c>
      <c r="AH278" s="22">
        <v>0</v>
      </c>
      <c r="AI278" s="22">
        <v>158934</v>
      </c>
      <c r="AJ278" s="22">
        <v>29102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931608</v>
      </c>
    </row>
    <row r="279" spans="1:4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1119</v>
      </c>
      <c r="G279" s="22">
        <v>0</v>
      </c>
      <c r="H279" s="22">
        <v>0</v>
      </c>
      <c r="I279" s="22">
        <v>12761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240</v>
      </c>
      <c r="P279" s="22">
        <v>0</v>
      </c>
      <c r="Q279" s="22">
        <v>0</v>
      </c>
      <c r="R279" s="22">
        <v>0</v>
      </c>
      <c r="S279" s="22">
        <v>0</v>
      </c>
      <c r="T279" s="22">
        <v>225408</v>
      </c>
      <c r="U279" s="22">
        <v>20317</v>
      </c>
      <c r="V279" s="22">
        <v>31553</v>
      </c>
      <c r="W279" s="22">
        <v>0</v>
      </c>
      <c r="X279" s="22">
        <v>0</v>
      </c>
      <c r="Y279" s="22">
        <v>0</v>
      </c>
      <c r="Z279" s="22">
        <v>300</v>
      </c>
      <c r="AA279" s="22">
        <v>0</v>
      </c>
      <c r="AB279" s="22">
        <v>0</v>
      </c>
      <c r="AC279" s="22">
        <v>0</v>
      </c>
      <c r="AD279" s="22">
        <v>4251</v>
      </c>
      <c r="AE279" s="22">
        <v>0</v>
      </c>
      <c r="AF279" s="22">
        <v>0</v>
      </c>
      <c r="AG279" s="22">
        <v>0</v>
      </c>
      <c r="AH279" s="22">
        <v>0</v>
      </c>
      <c r="AI279" s="22">
        <v>30475</v>
      </c>
      <c r="AJ279" s="22">
        <v>8898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335322</v>
      </c>
    </row>
    <row r="280" spans="1:4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503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1055</v>
      </c>
      <c r="P280" s="22">
        <v>0</v>
      </c>
      <c r="Q280" s="22">
        <v>0</v>
      </c>
      <c r="R280" s="22">
        <v>0</v>
      </c>
      <c r="S280" s="22">
        <v>0</v>
      </c>
      <c r="T280" s="22">
        <v>132729</v>
      </c>
      <c r="U280" s="22">
        <v>29618</v>
      </c>
      <c r="V280" s="22">
        <v>47597</v>
      </c>
      <c r="W280" s="22">
        <v>0</v>
      </c>
      <c r="X280" s="22">
        <v>100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8930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220532</v>
      </c>
    </row>
    <row r="281" spans="1:4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3339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103383</v>
      </c>
      <c r="U281" s="22">
        <v>75951</v>
      </c>
      <c r="V281" s="22">
        <v>62313</v>
      </c>
      <c r="W281" s="22">
        <v>0</v>
      </c>
      <c r="X281" s="22">
        <v>21349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266335</v>
      </c>
    </row>
    <row r="282" spans="1:4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43750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297</v>
      </c>
      <c r="M282" s="22">
        <v>0</v>
      </c>
      <c r="N282" s="22">
        <v>12205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187354</v>
      </c>
      <c r="U282" s="22">
        <v>26390</v>
      </c>
      <c r="V282" s="22">
        <v>40976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16098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327070</v>
      </c>
    </row>
    <row r="283" spans="1:42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1601</v>
      </c>
      <c r="G283" s="22">
        <v>0</v>
      </c>
      <c r="H283" s="22">
        <v>0</v>
      </c>
      <c r="I283" s="22">
        <v>160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943</v>
      </c>
      <c r="P283" s="22">
        <v>0</v>
      </c>
      <c r="Q283" s="22">
        <v>0</v>
      </c>
      <c r="R283" s="22">
        <v>0</v>
      </c>
      <c r="S283" s="22">
        <v>0</v>
      </c>
      <c r="T283" s="22">
        <v>105188</v>
      </c>
      <c r="U283" s="22">
        <v>18796</v>
      </c>
      <c r="V283" s="22">
        <v>21257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2085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150030</v>
      </c>
    </row>
    <row r="284" spans="1:42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1496</v>
      </c>
      <c r="G284" s="22">
        <v>0</v>
      </c>
      <c r="H284" s="22">
        <v>0</v>
      </c>
      <c r="I284" s="22">
        <v>5612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446395</v>
      </c>
      <c r="U284" s="22">
        <v>107246</v>
      </c>
      <c r="V284" s="22">
        <v>91835</v>
      </c>
      <c r="W284" s="22">
        <v>0</v>
      </c>
      <c r="X284" s="22">
        <v>190</v>
      </c>
      <c r="Y284" s="22">
        <v>0</v>
      </c>
      <c r="Z284" s="22">
        <v>3345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47462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703581</v>
      </c>
    </row>
    <row r="285" spans="1:42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171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86515</v>
      </c>
      <c r="U285" s="22">
        <v>23928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110614</v>
      </c>
    </row>
    <row r="286" spans="1:4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262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19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3000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3281</v>
      </c>
    </row>
    <row r="287" spans="1:4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30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30</v>
      </c>
    </row>
    <row r="288" spans="1:4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2547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644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63439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11167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77797</v>
      </c>
    </row>
    <row r="290" spans="1:4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3772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3772</v>
      </c>
    </row>
    <row r="292" spans="1:4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24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20394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20418</v>
      </c>
    </row>
    <row r="295" spans="1:4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90</v>
      </c>
      <c r="G295" s="22">
        <v>0</v>
      </c>
      <c r="H295" s="22">
        <v>0</v>
      </c>
      <c r="I295" s="22">
        <v>16742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3203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20035</v>
      </c>
    </row>
    <row r="296" spans="1:4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3624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1825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448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1766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7663</v>
      </c>
    </row>
    <row r="297" spans="1:4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357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27960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28317</v>
      </c>
    </row>
    <row r="298" spans="1:4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9224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4572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11780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25576</v>
      </c>
    </row>
    <row r="299" spans="1:4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2145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2020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4165</v>
      </c>
    </row>
    <row r="300" spans="1:4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255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255</v>
      </c>
    </row>
    <row r="301" spans="1:4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1002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1002</v>
      </c>
    </row>
    <row r="302" spans="1:4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300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300</v>
      </c>
    </row>
    <row r="304" spans="1:4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1139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344</v>
      </c>
      <c r="M304" s="22">
        <v>0</v>
      </c>
      <c r="N304" s="22">
        <v>0</v>
      </c>
      <c r="O304" s="22">
        <v>3400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36500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4789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46172</v>
      </c>
    </row>
    <row r="305" spans="1:4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656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656</v>
      </c>
    </row>
    <row r="306" spans="1:4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150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275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425</v>
      </c>
    </row>
    <row r="307" spans="1:4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5935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5935</v>
      </c>
    </row>
    <row r="308" spans="1:4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6592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7036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39340</v>
      </c>
      <c r="V308" s="22">
        <v>280</v>
      </c>
      <c r="W308" s="22">
        <v>0</v>
      </c>
      <c r="X308" s="22">
        <v>4910</v>
      </c>
      <c r="Y308" s="22">
        <v>0</v>
      </c>
      <c r="Z308" s="22">
        <v>0</v>
      </c>
      <c r="AA308" s="22">
        <v>0</v>
      </c>
      <c r="AB308" s="22">
        <v>4206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9605</v>
      </c>
      <c r="AJ308" s="22">
        <v>7838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79807</v>
      </c>
    </row>
    <row r="309" spans="1:4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1504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1504</v>
      </c>
    </row>
    <row r="310" spans="1:4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150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150</v>
      </c>
    </row>
    <row r="311" spans="1:4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740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50245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780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51765</v>
      </c>
    </row>
    <row r="312" spans="1:4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324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11846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11746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23916</v>
      </c>
    </row>
    <row r="313" spans="1:4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600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7121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7721</v>
      </c>
    </row>
    <row r="314" spans="1:4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190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190</v>
      </c>
    </row>
    <row r="317" spans="1:4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313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10404</v>
      </c>
      <c r="AE317" s="22">
        <v>0</v>
      </c>
      <c r="AF317" s="22">
        <v>0</v>
      </c>
      <c r="AG317" s="22">
        <v>0</v>
      </c>
      <c r="AH317" s="22">
        <v>0</v>
      </c>
      <c r="AI317" s="22">
        <v>174719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185436</v>
      </c>
    </row>
    <row r="318" spans="1:4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5015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1443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6458</v>
      </c>
    </row>
    <row r="319" spans="1:4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819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819</v>
      </c>
    </row>
    <row r="320" spans="1:4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780</v>
      </c>
      <c r="G320" s="22">
        <v>0</v>
      </c>
      <c r="H320" s="22">
        <v>5200</v>
      </c>
      <c r="I320" s="22">
        <v>2877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2010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2532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1082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14481</v>
      </c>
    </row>
    <row r="321" spans="1:4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29720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1271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30991</v>
      </c>
    </row>
    <row r="322" spans="1:4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665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665</v>
      </c>
    </row>
    <row r="323" spans="1:4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7200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7200</v>
      </c>
    </row>
    <row r="324" spans="1:4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275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848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1123</v>
      </c>
    </row>
    <row r="325" spans="1:4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4499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1091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25365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4151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35106</v>
      </c>
    </row>
    <row r="326" spans="1:4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9122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73229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1280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2129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85760</v>
      </c>
    </row>
    <row r="327" spans="1:4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2102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848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2950</v>
      </c>
    </row>
    <row r="328" spans="1:4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125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125</v>
      </c>
    </row>
    <row r="329" spans="1:4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95650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95650</v>
      </c>
    </row>
    <row r="330" spans="1:4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325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1039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1364</v>
      </c>
    </row>
    <row r="331" spans="1:4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135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135</v>
      </c>
    </row>
    <row r="332" spans="1:4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2416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2416</v>
      </c>
    </row>
    <row r="333" spans="1:4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3602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3602</v>
      </c>
    </row>
    <row r="334" spans="1:4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10341</v>
      </c>
      <c r="G334" s="22">
        <v>5000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15341</v>
      </c>
    </row>
    <row r="335" spans="1:4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258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750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1008</v>
      </c>
    </row>
    <row r="336" spans="1:4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425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425</v>
      </c>
    </row>
    <row r="337" spans="1:4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39123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64923</v>
      </c>
      <c r="U344" s="22">
        <v>76225</v>
      </c>
      <c r="V344" s="22">
        <v>368662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180120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729053</v>
      </c>
    </row>
    <row r="345" spans="1:4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648697</v>
      </c>
      <c r="G345" s="22">
        <v>0</v>
      </c>
      <c r="H345" s="22">
        <v>0</v>
      </c>
      <c r="I345" s="22">
        <v>107666</v>
      </c>
      <c r="J345" s="22">
        <v>0</v>
      </c>
      <c r="K345" s="22">
        <v>0</v>
      </c>
      <c r="L345" s="22">
        <v>57933</v>
      </c>
      <c r="M345" s="22">
        <v>0</v>
      </c>
      <c r="N345" s="22">
        <v>0</v>
      </c>
      <c r="O345" s="22">
        <v>5545749</v>
      </c>
      <c r="P345" s="22">
        <v>0</v>
      </c>
      <c r="Q345" s="22">
        <v>0</v>
      </c>
      <c r="R345" s="22">
        <v>0</v>
      </c>
      <c r="S345" s="22">
        <v>0</v>
      </c>
      <c r="T345" s="22">
        <v>318744</v>
      </c>
      <c r="U345" s="22">
        <v>0</v>
      </c>
      <c r="V345" s="22">
        <v>5430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809944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635755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8129918</v>
      </c>
    </row>
    <row r="346" spans="1:4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B1167-8245-40CB-BA37-61E716D84A91}">
  <dimension ref="A1:AP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1063</v>
      </c>
      <c r="D1" s="20" t="s">
        <v>1106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861</v>
      </c>
      <c r="F2" s="21" t="s">
        <v>862</v>
      </c>
      <c r="G2" s="21" t="s">
        <v>863</v>
      </c>
      <c r="H2" s="21" t="s">
        <v>864</v>
      </c>
      <c r="I2" s="21" t="s">
        <v>865</v>
      </c>
      <c r="J2" s="21" t="s">
        <v>866</v>
      </c>
      <c r="K2" s="21" t="s">
        <v>867</v>
      </c>
      <c r="L2" s="21" t="s">
        <v>868</v>
      </c>
      <c r="M2" s="21" t="s">
        <v>869</v>
      </c>
      <c r="N2" s="21" t="s">
        <v>1065</v>
      </c>
      <c r="O2" s="21" t="s">
        <v>871</v>
      </c>
      <c r="P2" s="21" t="s">
        <v>872</v>
      </c>
      <c r="Q2" s="21" t="s">
        <v>873</v>
      </c>
      <c r="R2" s="21" t="s">
        <v>874</v>
      </c>
      <c r="S2" s="21" t="s">
        <v>875</v>
      </c>
      <c r="T2" s="21" t="s">
        <v>876</v>
      </c>
      <c r="U2" s="21" t="s">
        <v>877</v>
      </c>
      <c r="V2" s="21" t="s">
        <v>878</v>
      </c>
      <c r="W2" s="21" t="s">
        <v>879</v>
      </c>
      <c r="X2" s="21" t="s">
        <v>880</v>
      </c>
      <c r="Y2" s="21" t="s">
        <v>881</v>
      </c>
      <c r="Z2" s="21" t="s">
        <v>1066</v>
      </c>
      <c r="AA2" s="21" t="s">
        <v>883</v>
      </c>
      <c r="AB2" s="21" t="s">
        <v>884</v>
      </c>
      <c r="AC2" s="21" t="s">
        <v>885</v>
      </c>
      <c r="AD2" s="21" t="s">
        <v>886</v>
      </c>
      <c r="AE2" s="21" t="s">
        <v>887</v>
      </c>
      <c r="AF2" s="21" t="s">
        <v>888</v>
      </c>
      <c r="AG2" s="21" t="s">
        <v>889</v>
      </c>
      <c r="AH2" s="21" t="s">
        <v>890</v>
      </c>
      <c r="AI2" s="21" t="s">
        <v>891</v>
      </c>
      <c r="AJ2" s="21" t="s">
        <v>892</v>
      </c>
      <c r="AK2" s="21" t="s">
        <v>893</v>
      </c>
      <c r="AL2" s="21" t="s">
        <v>894</v>
      </c>
      <c r="AM2" s="21" t="s">
        <v>895</v>
      </c>
      <c r="AN2" s="21" t="s">
        <v>896</v>
      </c>
      <c r="AO2" s="21" t="s">
        <v>65</v>
      </c>
      <c r="AP2" s="21" t="s">
        <v>1067</v>
      </c>
    </row>
    <row r="3" spans="1:42" x14ac:dyDescent="0.25">
      <c r="A3" s="21"/>
      <c r="B3" s="21"/>
      <c r="C3" s="21"/>
      <c r="D3" s="21" t="s">
        <v>88</v>
      </c>
      <c r="E3" s="21" t="s">
        <v>1068</v>
      </c>
      <c r="F3" s="21" t="s">
        <v>1069</v>
      </c>
      <c r="G3" s="21" t="s">
        <v>1070</v>
      </c>
      <c r="H3" s="21" t="s">
        <v>1071</v>
      </c>
      <c r="I3" s="21" t="s">
        <v>1072</v>
      </c>
      <c r="J3" s="21" t="s">
        <v>1073</v>
      </c>
      <c r="K3" s="21" t="s">
        <v>1074</v>
      </c>
      <c r="L3" s="21" t="s">
        <v>1075</v>
      </c>
      <c r="M3" s="21" t="s">
        <v>1076</v>
      </c>
      <c r="N3" s="21" t="s">
        <v>1077</v>
      </c>
      <c r="O3" s="21" t="s">
        <v>1078</v>
      </c>
      <c r="P3" s="21" t="s">
        <v>1079</v>
      </c>
      <c r="Q3" s="21" t="s">
        <v>1080</v>
      </c>
      <c r="R3" s="21" t="s">
        <v>1081</v>
      </c>
      <c r="S3" s="21" t="s">
        <v>1082</v>
      </c>
      <c r="T3" s="21" t="s">
        <v>1083</v>
      </c>
      <c r="U3" s="21" t="s">
        <v>1084</v>
      </c>
      <c r="V3" s="21" t="s">
        <v>1085</v>
      </c>
      <c r="W3" s="21" t="s">
        <v>1086</v>
      </c>
      <c r="X3" s="21" t="s">
        <v>1087</v>
      </c>
      <c r="Y3" s="21" t="s">
        <v>1088</v>
      </c>
      <c r="Z3" s="21" t="s">
        <v>1089</v>
      </c>
      <c r="AA3" s="21" t="s">
        <v>1090</v>
      </c>
      <c r="AB3" s="21" t="s">
        <v>1091</v>
      </c>
      <c r="AC3" s="21" t="s">
        <v>1092</v>
      </c>
      <c r="AD3" s="21" t="s">
        <v>1093</v>
      </c>
      <c r="AE3" s="21" t="s">
        <v>1094</v>
      </c>
      <c r="AF3" s="21" t="s">
        <v>1095</v>
      </c>
      <c r="AG3" s="21" t="s">
        <v>1096</v>
      </c>
      <c r="AH3" s="21" t="s">
        <v>1097</v>
      </c>
      <c r="AI3" s="21" t="s">
        <v>1098</v>
      </c>
      <c r="AJ3" s="21" t="s">
        <v>1099</v>
      </c>
      <c r="AK3" s="21" t="s">
        <v>1100</v>
      </c>
      <c r="AL3" s="21" t="s">
        <v>1101</v>
      </c>
      <c r="AM3" s="21" t="s">
        <v>1102</v>
      </c>
      <c r="AN3" s="21" t="s">
        <v>1103</v>
      </c>
      <c r="AO3" s="21" t="s">
        <v>1104</v>
      </c>
      <c r="AP3" s="21" t="s">
        <v>1105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3534077</v>
      </c>
      <c r="P4" s="22">
        <v>0</v>
      </c>
      <c r="Q4" s="22">
        <v>234206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3768283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573156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191048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2183655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2947859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784000</v>
      </c>
      <c r="G6" s="22">
        <v>0</v>
      </c>
      <c r="H6" s="22">
        <v>1874000</v>
      </c>
      <c r="I6" s="22">
        <v>15035000</v>
      </c>
      <c r="J6" s="22">
        <v>10506000</v>
      </c>
      <c r="K6" s="22">
        <v>0</v>
      </c>
      <c r="L6" s="22">
        <v>0</v>
      </c>
      <c r="M6" s="22">
        <v>0</v>
      </c>
      <c r="N6" s="22">
        <v>0</v>
      </c>
      <c r="O6" s="22">
        <v>409521000</v>
      </c>
      <c r="P6" s="22">
        <v>0</v>
      </c>
      <c r="Q6" s="22">
        <v>85152000</v>
      </c>
      <c r="R6" s="22">
        <v>3796000</v>
      </c>
      <c r="S6" s="22">
        <v>0</v>
      </c>
      <c r="T6" s="22">
        <v>169000</v>
      </c>
      <c r="U6" s="22">
        <v>3159000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19719000</v>
      </c>
      <c r="AF6" s="22">
        <v>4743000</v>
      </c>
      <c r="AG6" s="22">
        <v>0</v>
      </c>
      <c r="AH6" s="22">
        <v>0</v>
      </c>
      <c r="AI6" s="22">
        <v>20833000</v>
      </c>
      <c r="AJ6" s="22">
        <v>79000</v>
      </c>
      <c r="AK6" s="22">
        <v>0</v>
      </c>
      <c r="AL6" s="22">
        <v>20222000</v>
      </c>
      <c r="AM6" s="22">
        <v>0</v>
      </c>
      <c r="AN6" s="22">
        <v>0</v>
      </c>
      <c r="AO6" s="22">
        <v>0</v>
      </c>
      <c r="AP6" s="22">
        <v>595592000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2326327</v>
      </c>
      <c r="P7" s="22">
        <v>0</v>
      </c>
      <c r="Q7" s="22">
        <v>0</v>
      </c>
      <c r="R7" s="22">
        <v>0</v>
      </c>
      <c r="S7" s="22">
        <v>0</v>
      </c>
      <c r="T7" s="22">
        <v>51000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228908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2606235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219571</v>
      </c>
      <c r="G8" s="22">
        <v>0</v>
      </c>
      <c r="H8" s="22">
        <v>0</v>
      </c>
      <c r="I8" s="22">
        <v>156643</v>
      </c>
      <c r="J8" s="22">
        <v>206404</v>
      </c>
      <c r="K8" s="22">
        <v>0</v>
      </c>
      <c r="L8" s="22">
        <v>0</v>
      </c>
      <c r="M8" s="22">
        <v>0</v>
      </c>
      <c r="N8" s="22">
        <v>0</v>
      </c>
      <c r="O8" s="22">
        <v>2497022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421452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3501092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129875</v>
      </c>
      <c r="F9" s="22">
        <v>0</v>
      </c>
      <c r="G9" s="22">
        <v>0</v>
      </c>
      <c r="H9" s="22">
        <v>200000</v>
      </c>
      <c r="I9" s="22">
        <v>0</v>
      </c>
      <c r="J9" s="22">
        <v>0</v>
      </c>
      <c r="K9" s="22">
        <v>0</v>
      </c>
      <c r="L9" s="22">
        <v>5000</v>
      </c>
      <c r="M9" s="22">
        <v>0</v>
      </c>
      <c r="N9" s="22">
        <v>0</v>
      </c>
      <c r="O9" s="22">
        <v>12247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408770</v>
      </c>
      <c r="Y9" s="22">
        <v>0</v>
      </c>
      <c r="Z9" s="22">
        <v>0</v>
      </c>
      <c r="AA9" s="22">
        <v>0</v>
      </c>
      <c r="AB9" s="22">
        <v>42000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8250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806142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3394000</v>
      </c>
      <c r="G10" s="22">
        <v>0</v>
      </c>
      <c r="H10" s="22">
        <v>1636000</v>
      </c>
      <c r="I10" s="22">
        <v>5845000</v>
      </c>
      <c r="J10" s="22">
        <v>0</v>
      </c>
      <c r="K10" s="22">
        <v>0</v>
      </c>
      <c r="L10" s="22">
        <v>0</v>
      </c>
      <c r="M10" s="22">
        <v>0</v>
      </c>
      <c r="N10" s="22">
        <v>4320000</v>
      </c>
      <c r="O10" s="22">
        <v>67990000</v>
      </c>
      <c r="P10" s="22">
        <v>0</v>
      </c>
      <c r="Q10" s="22">
        <v>202091000</v>
      </c>
      <c r="R10" s="22">
        <v>0</v>
      </c>
      <c r="S10" s="22">
        <v>0</v>
      </c>
      <c r="T10" s="22">
        <v>0</v>
      </c>
      <c r="U10" s="22">
        <v>2000000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6178000</v>
      </c>
      <c r="AC10" s="22">
        <v>0</v>
      </c>
      <c r="AD10" s="22">
        <v>0</v>
      </c>
      <c r="AE10" s="22">
        <v>951000</v>
      </c>
      <c r="AF10" s="22">
        <v>21040000</v>
      </c>
      <c r="AG10" s="22">
        <v>0</v>
      </c>
      <c r="AH10" s="22">
        <v>0</v>
      </c>
      <c r="AI10" s="22">
        <v>49665000</v>
      </c>
      <c r="AJ10" s="22">
        <v>4670000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369780000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1898000</v>
      </c>
      <c r="P11" s="22">
        <v>0</v>
      </c>
      <c r="Q11" s="22">
        <v>2240000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8970000</v>
      </c>
      <c r="AJ11" s="22">
        <v>342000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13450000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518400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21975792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2991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22497183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187582</v>
      </c>
      <c r="I13" s="22">
        <v>32766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1662705</v>
      </c>
      <c r="P13" s="22">
        <v>26925</v>
      </c>
      <c r="Q13" s="22">
        <v>0</v>
      </c>
      <c r="R13" s="22">
        <v>98785</v>
      </c>
      <c r="S13" s="22">
        <v>0</v>
      </c>
      <c r="T13" s="22">
        <v>131840</v>
      </c>
      <c r="U13" s="22">
        <v>654028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48833</v>
      </c>
      <c r="AJ13" s="22">
        <v>2484314</v>
      </c>
      <c r="AK13" s="22">
        <v>33719</v>
      </c>
      <c r="AL13" s="22">
        <v>0</v>
      </c>
      <c r="AM13" s="22">
        <v>0</v>
      </c>
      <c r="AN13" s="22">
        <v>0</v>
      </c>
      <c r="AO13" s="22">
        <v>0</v>
      </c>
      <c r="AP13" s="22">
        <v>5361497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5799700</v>
      </c>
      <c r="G14" s="22">
        <v>0</v>
      </c>
      <c r="H14" s="22">
        <v>0</v>
      </c>
      <c r="I14" s="22">
        <v>89897</v>
      </c>
      <c r="J14" s="22">
        <v>0</v>
      </c>
      <c r="K14" s="22">
        <v>0</v>
      </c>
      <c r="L14" s="22">
        <v>17000</v>
      </c>
      <c r="M14" s="22">
        <v>0</v>
      </c>
      <c r="N14" s="22">
        <v>0</v>
      </c>
      <c r="O14" s="22">
        <v>0</v>
      </c>
      <c r="P14" s="22">
        <v>0</v>
      </c>
      <c r="Q14" s="22">
        <v>55426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5962023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5034000</v>
      </c>
      <c r="G15" s="22">
        <v>1000</v>
      </c>
      <c r="H15" s="22">
        <v>0</v>
      </c>
      <c r="I15" s="22">
        <v>0</v>
      </c>
      <c r="J15" s="22">
        <v>463000</v>
      </c>
      <c r="K15" s="22">
        <v>0</v>
      </c>
      <c r="L15" s="22">
        <v>0</v>
      </c>
      <c r="M15" s="22">
        <v>0</v>
      </c>
      <c r="N15" s="22">
        <v>0</v>
      </c>
      <c r="O15" s="22">
        <v>7102000</v>
      </c>
      <c r="P15" s="22">
        <v>0</v>
      </c>
      <c r="Q15" s="22">
        <v>530000</v>
      </c>
      <c r="R15" s="22">
        <v>194000</v>
      </c>
      <c r="S15" s="22">
        <v>0</v>
      </c>
      <c r="T15" s="22">
        <v>2275000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3436000</v>
      </c>
      <c r="AJ15" s="22">
        <v>2552000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21587000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708693</v>
      </c>
      <c r="P16" s="22">
        <v>0</v>
      </c>
      <c r="Q16" s="22">
        <v>0</v>
      </c>
      <c r="R16" s="22">
        <v>0</v>
      </c>
      <c r="S16" s="22">
        <v>0</v>
      </c>
      <c r="T16" s="22">
        <v>823254</v>
      </c>
      <c r="U16" s="22">
        <v>0</v>
      </c>
      <c r="V16" s="22">
        <v>1067717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287877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2887541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16118000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18115000</v>
      </c>
      <c r="P17" s="22">
        <v>50000</v>
      </c>
      <c r="Q17" s="22">
        <v>74000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1882000</v>
      </c>
      <c r="AK17" s="22">
        <v>0</v>
      </c>
      <c r="AL17" s="22">
        <v>0</v>
      </c>
      <c r="AM17" s="22">
        <v>0</v>
      </c>
      <c r="AN17" s="22">
        <v>27000</v>
      </c>
      <c r="AO17" s="22">
        <v>0</v>
      </c>
      <c r="AP17" s="22">
        <v>36266000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49373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1795633</v>
      </c>
      <c r="O18" s="22">
        <v>18951479</v>
      </c>
      <c r="P18" s="22">
        <v>0</v>
      </c>
      <c r="Q18" s="22">
        <v>2673353</v>
      </c>
      <c r="R18" s="22">
        <v>0</v>
      </c>
      <c r="S18" s="22">
        <v>0</v>
      </c>
      <c r="T18" s="22">
        <v>1690</v>
      </c>
      <c r="U18" s="22">
        <v>184396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-32700</v>
      </c>
      <c r="AJ18" s="22">
        <v>25220</v>
      </c>
      <c r="AK18" s="22">
        <v>0</v>
      </c>
      <c r="AL18" s="22">
        <v>0</v>
      </c>
      <c r="AM18" s="22">
        <v>0</v>
      </c>
      <c r="AN18" s="22">
        <v>1402162</v>
      </c>
      <c r="AO18" s="22">
        <v>0</v>
      </c>
      <c r="AP18" s="22">
        <v>25050606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57190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3651300</v>
      </c>
      <c r="O19" s="22">
        <v>2662000</v>
      </c>
      <c r="P19" s="22">
        <v>0</v>
      </c>
      <c r="Q19" s="22">
        <v>1286300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11980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7668770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2089211</v>
      </c>
      <c r="O20" s="22">
        <v>7293305</v>
      </c>
      <c r="P20" s="22">
        <v>0</v>
      </c>
      <c r="Q20" s="22">
        <v>9601132</v>
      </c>
      <c r="R20" s="22">
        <v>1713632</v>
      </c>
      <c r="S20" s="22">
        <v>0</v>
      </c>
      <c r="T20" s="22">
        <v>47591</v>
      </c>
      <c r="U20" s="22">
        <v>45398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65601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946739</v>
      </c>
      <c r="AJ20" s="22">
        <v>1385907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23188516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3581398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36350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3617748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82143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574653</v>
      </c>
      <c r="P22" s="22">
        <v>0</v>
      </c>
      <c r="Q22" s="22">
        <v>0</v>
      </c>
      <c r="R22" s="22">
        <v>0</v>
      </c>
      <c r="S22" s="22">
        <v>0</v>
      </c>
      <c r="T22" s="22">
        <v>160105</v>
      </c>
      <c r="U22" s="22">
        <v>1628871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119634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2565406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43903</v>
      </c>
      <c r="G23" s="22">
        <v>0</v>
      </c>
      <c r="H23" s="22">
        <v>0</v>
      </c>
      <c r="I23" s="22">
        <v>252366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432046</v>
      </c>
      <c r="P23" s="22">
        <v>0</v>
      </c>
      <c r="Q23" s="22">
        <v>0</v>
      </c>
      <c r="R23" s="22">
        <v>0</v>
      </c>
      <c r="S23" s="22">
        <v>0</v>
      </c>
      <c r="T23" s="22">
        <v>65378</v>
      </c>
      <c r="U23" s="22">
        <v>52279</v>
      </c>
      <c r="V23" s="22">
        <v>15157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57568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918697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9489</v>
      </c>
      <c r="G24" s="22">
        <v>0</v>
      </c>
      <c r="H24" s="22">
        <v>0</v>
      </c>
      <c r="I24" s="22">
        <v>418722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2912559</v>
      </c>
      <c r="P24" s="22">
        <v>45000</v>
      </c>
      <c r="Q24" s="22">
        <v>0</v>
      </c>
      <c r="R24" s="22">
        <v>0</v>
      </c>
      <c r="S24" s="22">
        <v>0</v>
      </c>
      <c r="T24" s="22">
        <v>1018821</v>
      </c>
      <c r="U24" s="22">
        <v>68688</v>
      </c>
      <c r="V24" s="22">
        <v>30825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80385</v>
      </c>
      <c r="AC24" s="22">
        <v>3974400</v>
      </c>
      <c r="AD24" s="22">
        <v>0</v>
      </c>
      <c r="AE24" s="22">
        <v>0</v>
      </c>
      <c r="AF24" s="22">
        <v>0</v>
      </c>
      <c r="AG24" s="22">
        <v>0</v>
      </c>
      <c r="AH24" s="22">
        <v>469174</v>
      </c>
      <c r="AI24" s="22">
        <v>82843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9110906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2008706</v>
      </c>
      <c r="G25" s="22">
        <v>0</v>
      </c>
      <c r="H25" s="22">
        <v>153190</v>
      </c>
      <c r="I25" s="22">
        <v>1800810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15733373</v>
      </c>
      <c r="P25" s="22">
        <v>0</v>
      </c>
      <c r="Q25" s="22">
        <v>1152331</v>
      </c>
      <c r="R25" s="22">
        <v>0</v>
      </c>
      <c r="S25" s="22">
        <v>175587</v>
      </c>
      <c r="T25" s="22">
        <v>13837</v>
      </c>
      <c r="U25" s="22">
        <v>-31429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362891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21369296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50131515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50131515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4904</v>
      </c>
      <c r="G27" s="22">
        <v>0</v>
      </c>
      <c r="H27" s="22">
        <v>0</v>
      </c>
      <c r="I27" s="22">
        <v>352314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122679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23964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12229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516090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630442</v>
      </c>
      <c r="J28" s="22">
        <v>0</v>
      </c>
      <c r="K28" s="22">
        <v>0</v>
      </c>
      <c r="L28" s="22">
        <v>0</v>
      </c>
      <c r="M28" s="22">
        <v>0</v>
      </c>
      <c r="N28" s="22">
        <v>1255455</v>
      </c>
      <c r="O28" s="22">
        <v>1357931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3243828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1897566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1897566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1184435</v>
      </c>
      <c r="O31" s="22">
        <v>4265887</v>
      </c>
      <c r="P31" s="22">
        <v>0</v>
      </c>
      <c r="Q31" s="22">
        <v>0</v>
      </c>
      <c r="R31" s="22">
        <v>0</v>
      </c>
      <c r="S31" s="22">
        <v>0</v>
      </c>
      <c r="T31" s="22">
        <v>1470929</v>
      </c>
      <c r="U31" s="22">
        <v>1034417</v>
      </c>
      <c r="V31" s="22">
        <v>24678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7980346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192001</v>
      </c>
      <c r="P33" s="22">
        <v>0</v>
      </c>
      <c r="Q33" s="22">
        <v>0</v>
      </c>
      <c r="R33" s="22">
        <v>0</v>
      </c>
      <c r="S33" s="22">
        <v>0</v>
      </c>
      <c r="T33" s="22">
        <v>193978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115012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500991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5426185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5426185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974058</v>
      </c>
      <c r="P35" s="22">
        <v>0</v>
      </c>
      <c r="Q35" s="22">
        <v>0</v>
      </c>
      <c r="R35" s="22">
        <v>0</v>
      </c>
      <c r="S35" s="22">
        <v>0</v>
      </c>
      <c r="T35" s="22">
        <v>63807</v>
      </c>
      <c r="U35" s="22">
        <v>99273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1137138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1752226</v>
      </c>
      <c r="P36" s="22">
        <v>0</v>
      </c>
      <c r="Q36" s="22">
        <v>0</v>
      </c>
      <c r="R36" s="22">
        <v>0</v>
      </c>
      <c r="S36" s="22">
        <v>0</v>
      </c>
      <c r="T36" s="22">
        <v>238067</v>
      </c>
      <c r="U36" s="22">
        <v>133251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49524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2173068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1857455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1857455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805424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805424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271100</v>
      </c>
      <c r="G41" s="22">
        <v>90491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361591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102629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3246618</v>
      </c>
      <c r="P42" s="22">
        <v>70778</v>
      </c>
      <c r="Q42" s="22">
        <v>0</v>
      </c>
      <c r="R42" s="22">
        <v>0</v>
      </c>
      <c r="S42" s="22">
        <v>0</v>
      </c>
      <c r="T42" s="22">
        <v>1414338</v>
      </c>
      <c r="U42" s="22">
        <v>624989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5459352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1168793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5794896</v>
      </c>
      <c r="P43" s="22">
        <v>11166</v>
      </c>
      <c r="Q43" s="22">
        <v>0</v>
      </c>
      <c r="R43" s="22">
        <v>0</v>
      </c>
      <c r="S43" s="22">
        <v>0</v>
      </c>
      <c r="T43" s="22">
        <v>623271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1600000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9198126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50560</v>
      </c>
      <c r="G44" s="22">
        <v>0</v>
      </c>
      <c r="H44" s="22">
        <v>0</v>
      </c>
      <c r="I44" s="22">
        <v>8007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268443</v>
      </c>
      <c r="P44" s="22">
        <v>0</v>
      </c>
      <c r="Q44" s="22">
        <v>0</v>
      </c>
      <c r="R44" s="22">
        <v>0</v>
      </c>
      <c r="S44" s="22">
        <v>0</v>
      </c>
      <c r="T44" s="22">
        <v>1999760</v>
      </c>
      <c r="U44" s="22">
        <v>70120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2396890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3889273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10550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2800000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6699823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5452630</v>
      </c>
      <c r="P46" s="22">
        <v>0</v>
      </c>
      <c r="Q46" s="22">
        <v>0</v>
      </c>
      <c r="R46" s="22">
        <v>0</v>
      </c>
      <c r="S46" s="22">
        <v>0</v>
      </c>
      <c r="T46" s="22">
        <v>1143807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6596437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30405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828673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25000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884078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14475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515523</v>
      </c>
      <c r="P48" s="22">
        <v>0</v>
      </c>
      <c r="Q48" s="22">
        <v>0</v>
      </c>
      <c r="R48" s="22">
        <v>0</v>
      </c>
      <c r="S48" s="22">
        <v>0</v>
      </c>
      <c r="T48" s="22">
        <v>513496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1043494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2389830</v>
      </c>
      <c r="G49" s="22">
        <v>62014</v>
      </c>
      <c r="H49" s="22">
        <v>0</v>
      </c>
      <c r="I49" s="22">
        <v>30729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3682499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7878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6172950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175000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2354944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2529944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1780451</v>
      </c>
      <c r="P51" s="22">
        <v>0</v>
      </c>
      <c r="Q51" s="22">
        <v>0</v>
      </c>
      <c r="R51" s="22">
        <v>0</v>
      </c>
      <c r="S51" s="22">
        <v>0</v>
      </c>
      <c r="T51" s="22">
        <v>4183321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5963772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27500</v>
      </c>
      <c r="G52" s="22">
        <v>0</v>
      </c>
      <c r="H52" s="22">
        <v>0</v>
      </c>
      <c r="I52" s="22">
        <v>1496025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7493379</v>
      </c>
      <c r="P52" s="22">
        <v>0</v>
      </c>
      <c r="Q52" s="22">
        <v>0</v>
      </c>
      <c r="R52" s="22">
        <v>0</v>
      </c>
      <c r="S52" s="22">
        <v>0</v>
      </c>
      <c r="T52" s="22">
        <v>9196</v>
      </c>
      <c r="U52" s="22">
        <v>5977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9032077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2762343</v>
      </c>
      <c r="P53" s="22">
        <v>0</v>
      </c>
      <c r="Q53" s="22">
        <v>0</v>
      </c>
      <c r="R53" s="22">
        <v>0</v>
      </c>
      <c r="S53" s="22">
        <v>0</v>
      </c>
      <c r="T53" s="22">
        <v>1293057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4055400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93353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18412</v>
      </c>
      <c r="N54" s="22">
        <v>0</v>
      </c>
      <c r="O54" s="22">
        <v>3762185</v>
      </c>
      <c r="P54" s="22">
        <v>26495</v>
      </c>
      <c r="Q54" s="22">
        <v>0</v>
      </c>
      <c r="R54" s="22">
        <v>0</v>
      </c>
      <c r="S54" s="22">
        <v>0</v>
      </c>
      <c r="T54" s="22">
        <v>101128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263559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4265132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704321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582865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1287186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4180303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4180303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173520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173520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2410354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2410354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1506796</v>
      </c>
      <c r="U59" s="22">
        <v>2012369</v>
      </c>
      <c r="V59" s="22">
        <v>2700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75000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3596865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142687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6150000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2454874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8747561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1184078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1184078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9112257</v>
      </c>
      <c r="P62" s="22">
        <v>0</v>
      </c>
      <c r="Q62" s="22">
        <v>10200</v>
      </c>
      <c r="R62" s="22">
        <v>0</v>
      </c>
      <c r="S62" s="22">
        <v>0</v>
      </c>
      <c r="T62" s="22">
        <v>102415</v>
      </c>
      <c r="U62" s="22">
        <v>477967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1943460</v>
      </c>
      <c r="AD62" s="22">
        <v>0</v>
      </c>
      <c r="AE62" s="22">
        <v>0</v>
      </c>
      <c r="AF62" s="22">
        <v>0</v>
      </c>
      <c r="AG62" s="22">
        <v>429539</v>
      </c>
      <c r="AH62" s="22">
        <v>0</v>
      </c>
      <c r="AI62" s="22">
        <v>295626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12371464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7700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7700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551354</v>
      </c>
      <c r="P64" s="22">
        <v>0</v>
      </c>
      <c r="Q64" s="22">
        <v>0</v>
      </c>
      <c r="R64" s="22">
        <v>0</v>
      </c>
      <c r="S64" s="22">
        <v>0</v>
      </c>
      <c r="T64" s="22">
        <v>1331986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1883340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2254897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2254897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383853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32575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416428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8231572</v>
      </c>
      <c r="P68" s="22">
        <v>0</v>
      </c>
      <c r="Q68" s="22">
        <v>232139</v>
      </c>
      <c r="R68" s="22">
        <v>0</v>
      </c>
      <c r="S68" s="22">
        <v>0</v>
      </c>
      <c r="T68" s="22">
        <v>209157</v>
      </c>
      <c r="U68" s="22">
        <v>49273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730000</v>
      </c>
      <c r="AM68" s="22">
        <v>0</v>
      </c>
      <c r="AN68" s="22">
        <v>0</v>
      </c>
      <c r="AO68" s="22">
        <v>0</v>
      </c>
      <c r="AP68" s="22">
        <v>9452141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14081414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2449184</v>
      </c>
      <c r="P69" s="22">
        <v>0</v>
      </c>
      <c r="Q69" s="22">
        <v>0</v>
      </c>
      <c r="R69" s="22">
        <v>3952012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47725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20530335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1553000</v>
      </c>
      <c r="P71" s="22">
        <v>0</v>
      </c>
      <c r="Q71" s="22">
        <v>0</v>
      </c>
      <c r="R71" s="22">
        <v>0</v>
      </c>
      <c r="S71" s="22">
        <v>0</v>
      </c>
      <c r="T71" s="22">
        <v>180000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17156</v>
      </c>
      <c r="AN71" s="22">
        <v>0</v>
      </c>
      <c r="AO71" s="22">
        <v>0</v>
      </c>
      <c r="AP71" s="22">
        <v>1750156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228838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1089504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1144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1319486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203260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203260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3792284</v>
      </c>
      <c r="P74" s="22">
        <v>0</v>
      </c>
      <c r="Q74" s="22">
        <v>0</v>
      </c>
      <c r="R74" s="22">
        <v>0</v>
      </c>
      <c r="S74" s="22">
        <v>0</v>
      </c>
      <c r="T74" s="22">
        <v>1351219</v>
      </c>
      <c r="U74" s="22">
        <v>462679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5606182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1187581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187484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43214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1418279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2793842</v>
      </c>
      <c r="P76" s="22">
        <v>0</v>
      </c>
      <c r="Q76" s="22">
        <v>0</v>
      </c>
      <c r="R76" s="22">
        <v>0</v>
      </c>
      <c r="S76" s="22">
        <v>0</v>
      </c>
      <c r="T76" s="22">
        <v>187750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2981592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39295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9652024</v>
      </c>
      <c r="P77" s="22">
        <v>0</v>
      </c>
      <c r="Q77" s="22">
        <v>0</v>
      </c>
      <c r="R77" s="22">
        <v>0</v>
      </c>
      <c r="S77" s="22">
        <v>0</v>
      </c>
      <c r="T77" s="22">
        <v>2199272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1061771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12952362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2213170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2213170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2969301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36680</v>
      </c>
      <c r="AN79" s="22">
        <v>0</v>
      </c>
      <c r="AO79" s="22">
        <v>0</v>
      </c>
      <c r="AP79" s="22">
        <v>3005981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2122097</v>
      </c>
      <c r="P80" s="22">
        <v>0</v>
      </c>
      <c r="Q80" s="22">
        <v>0</v>
      </c>
      <c r="R80" s="22">
        <v>0</v>
      </c>
      <c r="S80" s="22">
        <v>0</v>
      </c>
      <c r="T80" s="22">
        <v>107390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2229487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2430944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2430944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767378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767378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2582589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2582589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879259</v>
      </c>
      <c r="P84" s="22">
        <v>0</v>
      </c>
      <c r="Q84" s="22">
        <v>0</v>
      </c>
      <c r="R84" s="22">
        <v>0</v>
      </c>
      <c r="S84" s="22">
        <v>0</v>
      </c>
      <c r="T84" s="22">
        <v>733217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1612476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1702509</v>
      </c>
      <c r="P85" s="22">
        <v>0</v>
      </c>
      <c r="Q85" s="22">
        <v>0</v>
      </c>
      <c r="R85" s="22">
        <v>0</v>
      </c>
      <c r="S85" s="22">
        <v>0</v>
      </c>
      <c r="T85" s="22">
        <v>144000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1846509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60179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5382634</v>
      </c>
      <c r="P87" s="22">
        <v>0</v>
      </c>
      <c r="Q87" s="22">
        <v>0</v>
      </c>
      <c r="R87" s="22">
        <v>0</v>
      </c>
      <c r="S87" s="22">
        <v>0</v>
      </c>
      <c r="T87" s="22">
        <v>532970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338303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6314086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1755299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1755299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1312012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1312012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4647888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200000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4847888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215710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45754</v>
      </c>
      <c r="N91" s="22">
        <v>0</v>
      </c>
      <c r="O91" s="22">
        <v>1012515</v>
      </c>
      <c r="P91" s="22">
        <v>0</v>
      </c>
      <c r="Q91" s="22">
        <v>0</v>
      </c>
      <c r="R91" s="22">
        <v>0</v>
      </c>
      <c r="S91" s="22">
        <v>0</v>
      </c>
      <c r="T91" s="22">
        <v>134639</v>
      </c>
      <c r="U91" s="22">
        <v>0</v>
      </c>
      <c r="V91" s="22">
        <v>859871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85523</v>
      </c>
      <c r="AJ91" s="22">
        <v>0</v>
      </c>
      <c r="AK91" s="22">
        <v>0</v>
      </c>
      <c r="AL91" s="22">
        <v>157705</v>
      </c>
      <c r="AM91" s="22">
        <v>0</v>
      </c>
      <c r="AN91" s="22">
        <v>0</v>
      </c>
      <c r="AO91" s="22">
        <v>0</v>
      </c>
      <c r="AP91" s="22">
        <v>2511717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563160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507680</v>
      </c>
      <c r="P92" s="22">
        <v>0</v>
      </c>
      <c r="Q92" s="22">
        <v>376542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2089685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3537067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458913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458913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10118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511112</v>
      </c>
      <c r="P94" s="22">
        <v>0</v>
      </c>
      <c r="Q94" s="22">
        <v>0</v>
      </c>
      <c r="R94" s="22">
        <v>19722</v>
      </c>
      <c r="S94" s="22">
        <v>0</v>
      </c>
      <c r="T94" s="22">
        <v>375878</v>
      </c>
      <c r="U94" s="22">
        <v>75554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992384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186844</v>
      </c>
      <c r="G95" s="22">
        <v>0</v>
      </c>
      <c r="H95" s="22">
        <v>0</v>
      </c>
      <c r="I95" s="22">
        <v>0</v>
      </c>
      <c r="J95" s="22">
        <v>3500</v>
      </c>
      <c r="K95" s="22">
        <v>0</v>
      </c>
      <c r="L95" s="22">
        <v>15000</v>
      </c>
      <c r="M95" s="22">
        <v>0</v>
      </c>
      <c r="N95" s="22">
        <v>0</v>
      </c>
      <c r="O95" s="22">
        <v>580160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10510</v>
      </c>
      <c r="X95" s="22">
        <v>61855</v>
      </c>
      <c r="Y95" s="22">
        <v>0</v>
      </c>
      <c r="Z95" s="22">
        <v>0</v>
      </c>
      <c r="AA95" s="22">
        <v>34745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55176</v>
      </c>
      <c r="AH95" s="22">
        <v>0</v>
      </c>
      <c r="AI95" s="22">
        <v>2009</v>
      </c>
      <c r="AJ95" s="22">
        <v>0</v>
      </c>
      <c r="AK95" s="22">
        <v>0</v>
      </c>
      <c r="AL95" s="22">
        <v>26346</v>
      </c>
      <c r="AM95" s="22">
        <v>0</v>
      </c>
      <c r="AN95" s="22">
        <v>0</v>
      </c>
      <c r="AO95" s="22">
        <v>0</v>
      </c>
      <c r="AP95" s="22">
        <v>976145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579610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1603909</v>
      </c>
      <c r="P96" s="22">
        <v>0</v>
      </c>
      <c r="Q96" s="22">
        <v>1482700</v>
      </c>
      <c r="R96" s="22">
        <v>1219580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1949292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6835091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325898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325898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96172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1084987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221717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2093833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3496709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553947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12200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566147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92396</v>
      </c>
      <c r="G101" s="22">
        <v>0</v>
      </c>
      <c r="H101" s="22">
        <v>355368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5679440</v>
      </c>
      <c r="P101" s="22">
        <v>0</v>
      </c>
      <c r="Q101" s="22">
        <v>0</v>
      </c>
      <c r="R101" s="22">
        <v>0</v>
      </c>
      <c r="S101" s="22">
        <v>0</v>
      </c>
      <c r="T101" s="22">
        <v>2587361</v>
      </c>
      <c r="U101" s="22">
        <v>0</v>
      </c>
      <c r="V101" s="22">
        <v>3272</v>
      </c>
      <c r="W101" s="22">
        <v>0</v>
      </c>
      <c r="X101" s="22">
        <v>391685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74395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9183917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130363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109300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239663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105735</v>
      </c>
      <c r="P103" s="22">
        <v>0</v>
      </c>
      <c r="Q103" s="22">
        <v>0</v>
      </c>
      <c r="R103" s="22">
        <v>0</v>
      </c>
      <c r="S103" s="22">
        <v>0</v>
      </c>
      <c r="T103" s="22">
        <v>495797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601532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862414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38015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309879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1210308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118158</v>
      </c>
      <c r="G105" s="22">
        <v>0</v>
      </c>
      <c r="H105" s="22">
        <v>0</v>
      </c>
      <c r="I105" s="22">
        <v>0</v>
      </c>
      <c r="J105" s="22">
        <v>44020</v>
      </c>
      <c r="K105" s="22">
        <v>0</v>
      </c>
      <c r="L105" s="22">
        <v>0</v>
      </c>
      <c r="M105" s="22">
        <v>0</v>
      </c>
      <c r="N105" s="22">
        <v>635492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578939</v>
      </c>
      <c r="U105" s="22">
        <v>395829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18155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1790593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27800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285067</v>
      </c>
      <c r="P106" s="22">
        <v>0</v>
      </c>
      <c r="Q106" s="22">
        <v>0</v>
      </c>
      <c r="R106" s="22">
        <v>0</v>
      </c>
      <c r="S106" s="22">
        <v>0</v>
      </c>
      <c r="T106" s="22">
        <v>376666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271098</v>
      </c>
      <c r="AJ106" s="22">
        <v>16650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977281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701533</v>
      </c>
      <c r="J107" s="22">
        <v>0</v>
      </c>
      <c r="K107" s="22">
        <v>0</v>
      </c>
      <c r="L107" s="22">
        <v>0</v>
      </c>
      <c r="M107" s="22">
        <v>0</v>
      </c>
      <c r="N107" s="22">
        <v>375000</v>
      </c>
      <c r="O107" s="22">
        <v>2297239</v>
      </c>
      <c r="P107" s="22">
        <v>0</v>
      </c>
      <c r="Q107" s="22">
        <v>1551</v>
      </c>
      <c r="R107" s="22">
        <v>0</v>
      </c>
      <c r="S107" s="22">
        <v>0</v>
      </c>
      <c r="T107" s="22">
        <v>0</v>
      </c>
      <c r="U107" s="22">
        <v>370529</v>
      </c>
      <c r="V107" s="22">
        <v>0</v>
      </c>
      <c r="W107" s="22">
        <v>3252902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6998754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785756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785756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843253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62000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147000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1052253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50411</v>
      </c>
      <c r="P110" s="22">
        <v>0</v>
      </c>
      <c r="Q110" s="22">
        <v>0</v>
      </c>
      <c r="R110" s="22">
        <v>0</v>
      </c>
      <c r="S110" s="22">
        <v>0</v>
      </c>
      <c r="T110" s="22">
        <v>1072528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1122939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179689</v>
      </c>
      <c r="P111" s="22">
        <v>0</v>
      </c>
      <c r="Q111" s="22">
        <v>0</v>
      </c>
      <c r="R111" s="22">
        <v>3897937</v>
      </c>
      <c r="S111" s="22">
        <v>0</v>
      </c>
      <c r="T111" s="22">
        <v>0</v>
      </c>
      <c r="U111" s="22">
        <v>119399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235483</v>
      </c>
      <c r="AJ111" s="22">
        <v>11643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4444151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142600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99448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242048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106897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249890</v>
      </c>
      <c r="P113" s="22">
        <v>0</v>
      </c>
      <c r="Q113" s="22">
        <v>0</v>
      </c>
      <c r="R113" s="22">
        <v>0</v>
      </c>
      <c r="S113" s="22">
        <v>0</v>
      </c>
      <c r="T113" s="22">
        <v>44607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401394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1202901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3025201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5987632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10215734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100000</v>
      </c>
      <c r="P115" s="22">
        <v>0</v>
      </c>
      <c r="Q115" s="22">
        <v>0</v>
      </c>
      <c r="R115" s="22">
        <v>0</v>
      </c>
      <c r="S115" s="22">
        <v>0</v>
      </c>
      <c r="T115" s="22">
        <v>192640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292640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31000</v>
      </c>
      <c r="O117" s="22">
        <v>6232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37232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37282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323064</v>
      </c>
      <c r="P118" s="22">
        <v>0</v>
      </c>
      <c r="Q118" s="22">
        <v>0</v>
      </c>
      <c r="R118" s="22">
        <v>0</v>
      </c>
      <c r="S118" s="22">
        <v>0</v>
      </c>
      <c r="T118" s="22">
        <v>61264</v>
      </c>
      <c r="U118" s="22">
        <v>5628687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68213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35149</v>
      </c>
      <c r="AJ118" s="22">
        <v>0</v>
      </c>
      <c r="AK118" s="22">
        <v>0</v>
      </c>
      <c r="AL118" s="22">
        <v>0</v>
      </c>
      <c r="AM118" s="22">
        <v>90668</v>
      </c>
      <c r="AN118" s="22">
        <v>0</v>
      </c>
      <c r="AO118" s="22">
        <v>0</v>
      </c>
      <c r="AP118" s="22">
        <v>6244327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18224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1899140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546650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2464014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274801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1482692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15222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385841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2158556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219857</v>
      </c>
      <c r="O121" s="22">
        <v>786778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407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1695902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2702944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4431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286171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6378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296980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1995302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3020652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413588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5429542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204053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586150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790203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162454</v>
      </c>
      <c r="U125" s="22">
        <v>1500100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1662554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65595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65595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266753</v>
      </c>
      <c r="P127" s="22">
        <v>0</v>
      </c>
      <c r="Q127" s="22">
        <v>0</v>
      </c>
      <c r="R127" s="22">
        <v>0</v>
      </c>
      <c r="S127" s="22">
        <v>0</v>
      </c>
      <c r="T127" s="22">
        <v>1127981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30895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1425629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1750820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1750820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543526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371586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915112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759359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759359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5858335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5858335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211066</v>
      </c>
      <c r="P132" s="22">
        <v>0</v>
      </c>
      <c r="Q132" s="22">
        <v>0</v>
      </c>
      <c r="R132" s="22">
        <v>0</v>
      </c>
      <c r="S132" s="22">
        <v>0</v>
      </c>
      <c r="T132" s="22">
        <v>149117</v>
      </c>
      <c r="U132" s="22">
        <v>373861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13365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747409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350000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192174</v>
      </c>
      <c r="P133" s="22">
        <v>0</v>
      </c>
      <c r="Q133" s="22">
        <v>0</v>
      </c>
      <c r="R133" s="22">
        <v>388126</v>
      </c>
      <c r="S133" s="22">
        <v>0</v>
      </c>
      <c r="T133" s="22">
        <v>135092</v>
      </c>
      <c r="U133" s="22">
        <v>98008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1163400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240324</v>
      </c>
      <c r="P134" s="22">
        <v>0</v>
      </c>
      <c r="Q134" s="22">
        <v>0</v>
      </c>
      <c r="R134" s="22">
        <v>0</v>
      </c>
      <c r="S134" s="22">
        <v>0</v>
      </c>
      <c r="T134" s="22">
        <v>1865</v>
      </c>
      <c r="U134" s="22">
        <v>180210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422399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237519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244758</v>
      </c>
      <c r="P135" s="22">
        <v>0</v>
      </c>
      <c r="Q135" s="22">
        <v>0</v>
      </c>
      <c r="R135" s="22">
        <v>0</v>
      </c>
      <c r="S135" s="22">
        <v>0</v>
      </c>
      <c r="T135" s="22">
        <v>57099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494975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1034351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6490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1233556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1240046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153772</v>
      </c>
      <c r="J137" s="22">
        <v>21219936</v>
      </c>
      <c r="K137" s="22">
        <v>0</v>
      </c>
      <c r="L137" s="22">
        <v>0</v>
      </c>
      <c r="M137" s="22">
        <v>0</v>
      </c>
      <c r="N137" s="22">
        <v>0</v>
      </c>
      <c r="O137" s="22">
        <v>148670</v>
      </c>
      <c r="P137" s="22">
        <v>0</v>
      </c>
      <c r="Q137" s="22">
        <v>0</v>
      </c>
      <c r="R137" s="22">
        <v>9070</v>
      </c>
      <c r="S137" s="22">
        <v>0</v>
      </c>
      <c r="T137" s="22">
        <v>1055723</v>
      </c>
      <c r="U137" s="22">
        <v>837366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749776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24174313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1752236</v>
      </c>
      <c r="G138" s="22">
        <v>0</v>
      </c>
      <c r="H138" s="22">
        <v>0</v>
      </c>
      <c r="I138" s="22">
        <v>380986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2133222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1001269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1001269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43253</v>
      </c>
      <c r="O140" s="22">
        <v>450812</v>
      </c>
      <c r="P140" s="22">
        <v>0</v>
      </c>
      <c r="Q140" s="22">
        <v>0</v>
      </c>
      <c r="R140" s="22">
        <v>0</v>
      </c>
      <c r="S140" s="22">
        <v>0</v>
      </c>
      <c r="T140" s="22">
        <v>24438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24200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178195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720898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370382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273990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24316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668688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552928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153739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706667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195158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60768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255926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194346</v>
      </c>
      <c r="P144" s="22">
        <v>0</v>
      </c>
      <c r="Q144" s="22">
        <v>0</v>
      </c>
      <c r="R144" s="22">
        <v>1592240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875000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2661586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50698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27213</v>
      </c>
      <c r="AN145" s="22">
        <v>0</v>
      </c>
      <c r="AO145" s="22">
        <v>0</v>
      </c>
      <c r="AP145" s="22">
        <v>77911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65876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262982</v>
      </c>
      <c r="P146" s="22">
        <v>0</v>
      </c>
      <c r="Q146" s="22">
        <v>0</v>
      </c>
      <c r="R146" s="22">
        <v>0</v>
      </c>
      <c r="S146" s="22">
        <v>0</v>
      </c>
      <c r="T146" s="22">
        <v>1812658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2141516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1296402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29411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1325813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502451</v>
      </c>
      <c r="P148" s="22">
        <v>0</v>
      </c>
      <c r="Q148" s="22">
        <v>0</v>
      </c>
      <c r="R148" s="22">
        <v>0</v>
      </c>
      <c r="S148" s="22">
        <v>0</v>
      </c>
      <c r="T148" s="22">
        <v>33283</v>
      </c>
      <c r="U148" s="22">
        <v>174819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710553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860381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85879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181503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1127763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71411</v>
      </c>
      <c r="M150" s="22">
        <v>0</v>
      </c>
      <c r="N150" s="22">
        <v>0</v>
      </c>
      <c r="O150" s="22">
        <v>1113068</v>
      </c>
      <c r="P150" s="22">
        <v>0</v>
      </c>
      <c r="Q150" s="22">
        <v>0</v>
      </c>
      <c r="R150" s="22">
        <v>0</v>
      </c>
      <c r="S150" s="22">
        <v>0</v>
      </c>
      <c r="T150" s="22">
        <v>146369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1358094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2688942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198774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11934</v>
      </c>
      <c r="P153" s="22">
        <v>0</v>
      </c>
      <c r="Q153" s="22">
        <v>0</v>
      </c>
      <c r="R153" s="22">
        <v>0</v>
      </c>
      <c r="S153" s="22">
        <v>0</v>
      </c>
      <c r="T153" s="22">
        <v>70976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271277</v>
      </c>
      <c r="AA153" s="22">
        <v>0</v>
      </c>
      <c r="AB153" s="22">
        <v>0</v>
      </c>
      <c r="AC153" s="22">
        <v>0</v>
      </c>
      <c r="AD153" s="22">
        <v>1789648</v>
      </c>
      <c r="AE153" s="22">
        <v>0</v>
      </c>
      <c r="AF153" s="22">
        <v>0</v>
      </c>
      <c r="AG153" s="22">
        <v>0</v>
      </c>
      <c r="AH153" s="22">
        <v>0</v>
      </c>
      <c r="AI153" s="22">
        <v>10209509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12552118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219128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1701250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8600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309926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2238904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57200</v>
      </c>
      <c r="K155" s="22">
        <v>0</v>
      </c>
      <c r="L155" s="22">
        <v>0</v>
      </c>
      <c r="M155" s="22">
        <v>0</v>
      </c>
      <c r="N155" s="22">
        <v>0</v>
      </c>
      <c r="O155" s="22">
        <v>26064</v>
      </c>
      <c r="P155" s="22">
        <v>0</v>
      </c>
      <c r="Q155" s="22">
        <v>0</v>
      </c>
      <c r="R155" s="22">
        <v>24077</v>
      </c>
      <c r="S155" s="22">
        <v>0</v>
      </c>
      <c r="T155" s="22">
        <v>0</v>
      </c>
      <c r="U155" s="22">
        <v>962946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9218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1079505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10000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385305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24193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419498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2759517</v>
      </c>
      <c r="P157" s="22">
        <v>183349</v>
      </c>
      <c r="Q157" s="22">
        <v>0</v>
      </c>
      <c r="R157" s="22">
        <v>0</v>
      </c>
      <c r="S157" s="22">
        <v>0</v>
      </c>
      <c r="T157" s="22">
        <v>0</v>
      </c>
      <c r="U157" s="22">
        <v>1921613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170445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5034924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324241</v>
      </c>
      <c r="P158" s="22">
        <v>0</v>
      </c>
      <c r="Q158" s="22">
        <v>0</v>
      </c>
      <c r="R158" s="22">
        <v>0</v>
      </c>
      <c r="S158" s="22">
        <v>0</v>
      </c>
      <c r="T158" s="22">
        <v>2598871</v>
      </c>
      <c r="U158" s="22">
        <v>26000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200000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3149112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38532</v>
      </c>
      <c r="U159" s="22">
        <v>46858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85390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354184</v>
      </c>
      <c r="I161" s="22">
        <v>73189</v>
      </c>
      <c r="J161" s="22">
        <v>0</v>
      </c>
      <c r="K161" s="22">
        <v>0</v>
      </c>
      <c r="L161" s="22">
        <v>0</v>
      </c>
      <c r="M161" s="22">
        <v>0</v>
      </c>
      <c r="N161" s="22">
        <v>77188</v>
      </c>
      <c r="O161" s="22">
        <v>478290</v>
      </c>
      <c r="P161" s="22">
        <v>0</v>
      </c>
      <c r="Q161" s="22">
        <v>0</v>
      </c>
      <c r="R161" s="22">
        <v>0</v>
      </c>
      <c r="S161" s="22">
        <v>0</v>
      </c>
      <c r="T161" s="22">
        <v>85000</v>
      </c>
      <c r="U161" s="22">
        <v>281844</v>
      </c>
      <c r="V161" s="22">
        <v>12350</v>
      </c>
      <c r="W161" s="22">
        <v>0</v>
      </c>
      <c r="X161" s="22">
        <v>320870</v>
      </c>
      <c r="Y161" s="22">
        <v>0</v>
      </c>
      <c r="Z161" s="22">
        <v>30438</v>
      </c>
      <c r="AA161" s="22">
        <v>0</v>
      </c>
      <c r="AB161" s="22">
        <v>0</v>
      </c>
      <c r="AC161" s="22">
        <v>222449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680772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2616574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571347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571347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68738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68738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633446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13336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646782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355058</v>
      </c>
      <c r="P165" s="22">
        <v>0</v>
      </c>
      <c r="Q165" s="22">
        <v>0</v>
      </c>
      <c r="R165" s="22">
        <v>341085</v>
      </c>
      <c r="S165" s="22">
        <v>0</v>
      </c>
      <c r="T165" s="22">
        <v>0</v>
      </c>
      <c r="U165" s="22">
        <v>132600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207744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1036487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284947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100200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77250</v>
      </c>
      <c r="AJ166" s="22">
        <v>0</v>
      </c>
      <c r="AK166" s="22">
        <v>0</v>
      </c>
      <c r="AL166" s="22">
        <v>0</v>
      </c>
      <c r="AM166" s="22">
        <v>5219</v>
      </c>
      <c r="AN166" s="22">
        <v>0</v>
      </c>
      <c r="AO166" s="22">
        <v>0</v>
      </c>
      <c r="AP166" s="22">
        <v>467616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522831</v>
      </c>
      <c r="P167" s="22">
        <v>0</v>
      </c>
      <c r="Q167" s="22">
        <v>0</v>
      </c>
      <c r="R167" s="22">
        <v>25345</v>
      </c>
      <c r="S167" s="22">
        <v>0</v>
      </c>
      <c r="T167" s="22">
        <v>0</v>
      </c>
      <c r="U167" s="22">
        <v>183724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731900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58774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58774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191299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718590</v>
      </c>
      <c r="AM170" s="22">
        <v>0</v>
      </c>
      <c r="AN170" s="22">
        <v>0</v>
      </c>
      <c r="AO170" s="22">
        <v>0</v>
      </c>
      <c r="AP170" s="22">
        <v>909889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1379644</v>
      </c>
      <c r="J171" s="22">
        <v>17334</v>
      </c>
      <c r="K171" s="22">
        <v>0</v>
      </c>
      <c r="L171" s="22">
        <v>0</v>
      </c>
      <c r="M171" s="22">
        <v>0</v>
      </c>
      <c r="N171" s="22">
        <v>0</v>
      </c>
      <c r="O171" s="22">
        <v>435450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1312519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213638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3358585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40675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279994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100576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100415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521660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548320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548320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684406</v>
      </c>
      <c r="P174" s="22">
        <v>0</v>
      </c>
      <c r="Q174" s="22">
        <v>68214</v>
      </c>
      <c r="R174" s="22">
        <v>0</v>
      </c>
      <c r="S174" s="22">
        <v>0</v>
      </c>
      <c r="T174" s="22">
        <v>31577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532058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9478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1325733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25023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35877</v>
      </c>
      <c r="O175" s="22">
        <v>178925</v>
      </c>
      <c r="P175" s="22">
        <v>0</v>
      </c>
      <c r="Q175" s="22">
        <v>0</v>
      </c>
      <c r="R175" s="22">
        <v>0</v>
      </c>
      <c r="S175" s="22">
        <v>0</v>
      </c>
      <c r="T175" s="22">
        <v>12570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252395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515580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528903</v>
      </c>
      <c r="U176" s="22">
        <v>1527074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30000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2601557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727295</v>
      </c>
      <c r="G177" s="22">
        <v>191284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3395837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483560</v>
      </c>
      <c r="AJ177" s="22">
        <v>614492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5412468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389105</v>
      </c>
      <c r="P178" s="22">
        <v>0</v>
      </c>
      <c r="Q178" s="22">
        <v>0</v>
      </c>
      <c r="R178" s="22">
        <v>729256</v>
      </c>
      <c r="S178" s="22">
        <v>0</v>
      </c>
      <c r="T178" s="22">
        <v>0</v>
      </c>
      <c r="U178" s="22">
        <v>897411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1215269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3231041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4096222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4096222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105943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2055680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1506518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3668141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241579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536416</v>
      </c>
      <c r="AE184" s="22">
        <v>0</v>
      </c>
      <c r="AF184" s="22">
        <v>0</v>
      </c>
      <c r="AG184" s="22">
        <v>0</v>
      </c>
      <c r="AH184" s="22">
        <v>0</v>
      </c>
      <c r="AI184" s="22">
        <v>32743</v>
      </c>
      <c r="AJ184" s="22">
        <v>10325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821063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277152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118022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395174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20692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158055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9554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188301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1000</v>
      </c>
      <c r="G187" s="22">
        <v>0</v>
      </c>
      <c r="H187" s="22">
        <v>0</v>
      </c>
      <c r="I187" s="22">
        <v>5000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163831</v>
      </c>
      <c r="P187" s="22">
        <v>0</v>
      </c>
      <c r="Q187" s="22">
        <v>0</v>
      </c>
      <c r="R187" s="22">
        <v>0</v>
      </c>
      <c r="S187" s="22">
        <v>0</v>
      </c>
      <c r="T187" s="22">
        <v>245776</v>
      </c>
      <c r="U187" s="22">
        <v>0</v>
      </c>
      <c r="V187" s="22">
        <v>0</v>
      </c>
      <c r="W187" s="22">
        <v>0</v>
      </c>
      <c r="X187" s="22">
        <v>77746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128987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622340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162250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199782</v>
      </c>
      <c r="P188" s="22">
        <v>0</v>
      </c>
      <c r="Q188" s="22">
        <v>0</v>
      </c>
      <c r="R188" s="22">
        <v>0</v>
      </c>
      <c r="S188" s="22">
        <v>0</v>
      </c>
      <c r="T188" s="22">
        <v>354855</v>
      </c>
      <c r="U188" s="22">
        <v>643903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69253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1430043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839631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10990</v>
      </c>
      <c r="P189" s="22">
        <v>0</v>
      </c>
      <c r="Q189" s="22">
        <v>0</v>
      </c>
      <c r="R189" s="22">
        <v>0</v>
      </c>
      <c r="S189" s="22">
        <v>0</v>
      </c>
      <c r="T189" s="22">
        <v>62276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109898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1022795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1352552</v>
      </c>
      <c r="P191" s="22">
        <v>0</v>
      </c>
      <c r="Q191" s="22">
        <v>0</v>
      </c>
      <c r="R191" s="22">
        <v>75559</v>
      </c>
      <c r="S191" s="22">
        <v>0</v>
      </c>
      <c r="T191" s="22">
        <v>101957</v>
      </c>
      <c r="U191" s="22">
        <v>0</v>
      </c>
      <c r="V191" s="22">
        <v>280952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55000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1866020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25000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1791544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21982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1838526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383173</v>
      </c>
      <c r="P194" s="22">
        <v>28383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411556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133505</v>
      </c>
      <c r="G196" s="22">
        <v>0</v>
      </c>
      <c r="H196" s="22">
        <v>0</v>
      </c>
      <c r="I196" s="22">
        <v>53125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738232</v>
      </c>
      <c r="U196" s="22">
        <v>42407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50000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1017269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71328</v>
      </c>
      <c r="O197" s="22">
        <v>1019881</v>
      </c>
      <c r="P197" s="22">
        <v>0</v>
      </c>
      <c r="Q197" s="22">
        <v>2000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61888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1155097</v>
      </c>
    </row>
    <row r="198" spans="1:4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283849</v>
      </c>
      <c r="J198" s="22">
        <v>0</v>
      </c>
      <c r="K198" s="22">
        <v>0</v>
      </c>
      <c r="L198" s="22">
        <v>0</v>
      </c>
      <c r="M198" s="22">
        <v>0</v>
      </c>
      <c r="N198" s="22">
        <v>204354</v>
      </c>
      <c r="O198" s="22">
        <v>7883</v>
      </c>
      <c r="P198" s="22">
        <v>0</v>
      </c>
      <c r="Q198" s="22">
        <v>660969</v>
      </c>
      <c r="R198" s="22">
        <v>0</v>
      </c>
      <c r="S198" s="22">
        <v>0</v>
      </c>
      <c r="T198" s="22">
        <v>6829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33944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1197828</v>
      </c>
    </row>
    <row r="199" spans="1:4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150082</v>
      </c>
      <c r="P199" s="22">
        <v>0</v>
      </c>
      <c r="Q199" s="22">
        <v>0</v>
      </c>
      <c r="R199" s="22">
        <v>0</v>
      </c>
      <c r="S199" s="22">
        <v>0</v>
      </c>
      <c r="T199" s="22">
        <v>30047</v>
      </c>
      <c r="U199" s="22">
        <v>5016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185145</v>
      </c>
    </row>
    <row r="200" spans="1:4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4420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36721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11404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52545</v>
      </c>
    </row>
    <row r="203" spans="1:4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28436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28436</v>
      </c>
    </row>
    <row r="204" spans="1:4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227050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227050</v>
      </c>
    </row>
    <row r="205" spans="1:4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16201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1634</v>
      </c>
      <c r="O205" s="22">
        <v>10368</v>
      </c>
      <c r="P205" s="22">
        <v>0</v>
      </c>
      <c r="Q205" s="22">
        <v>0</v>
      </c>
      <c r="R205" s="22">
        <v>3130</v>
      </c>
      <c r="S205" s="22">
        <v>0</v>
      </c>
      <c r="T205" s="22">
        <v>105558</v>
      </c>
      <c r="U205" s="22">
        <v>62780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199671</v>
      </c>
    </row>
    <row r="206" spans="1:4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228800</v>
      </c>
      <c r="O206" s="22">
        <v>198435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427235</v>
      </c>
    </row>
    <row r="207" spans="1:4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23000</v>
      </c>
      <c r="J207" s="22">
        <v>0</v>
      </c>
      <c r="K207" s="22">
        <v>0</v>
      </c>
      <c r="L207" s="22">
        <v>0</v>
      </c>
      <c r="M207" s="22">
        <v>0</v>
      </c>
      <c r="N207" s="22">
        <v>56267</v>
      </c>
      <c r="O207" s="22">
        <v>76558</v>
      </c>
      <c r="P207" s="22">
        <v>0</v>
      </c>
      <c r="Q207" s="22">
        <v>0</v>
      </c>
      <c r="R207" s="22">
        <v>359971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515796</v>
      </c>
    </row>
    <row r="208" spans="1:4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200211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53531</v>
      </c>
      <c r="U208" s="22">
        <v>32000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285742</v>
      </c>
    </row>
    <row r="209" spans="1:4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333858</v>
      </c>
      <c r="P209" s="22">
        <v>0</v>
      </c>
      <c r="Q209" s="22">
        <v>0</v>
      </c>
      <c r="R209" s="22">
        <v>0</v>
      </c>
      <c r="S209" s="22">
        <v>0</v>
      </c>
      <c r="T209" s="22">
        <v>56052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389910</v>
      </c>
    </row>
    <row r="210" spans="1:4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91046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91046</v>
      </c>
    </row>
    <row r="211" spans="1:4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29917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279794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309711</v>
      </c>
    </row>
    <row r="212" spans="1:4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21378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186238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46291</v>
      </c>
      <c r="W212" s="22">
        <v>0</v>
      </c>
      <c r="X212" s="22">
        <v>0</v>
      </c>
      <c r="Y212" s="22">
        <v>0</v>
      </c>
      <c r="Z212" s="22">
        <v>3303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8960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266170</v>
      </c>
    </row>
    <row r="213" spans="1:4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270974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270974</v>
      </c>
    </row>
    <row r="214" spans="1:4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145250</v>
      </c>
      <c r="P214" s="22">
        <v>0</v>
      </c>
      <c r="Q214" s="22">
        <v>0</v>
      </c>
      <c r="R214" s="22">
        <v>0</v>
      </c>
      <c r="S214" s="22">
        <v>0</v>
      </c>
      <c r="T214" s="22">
        <v>393495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62150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600895</v>
      </c>
    </row>
    <row r="215" spans="1:4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503601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503601</v>
      </c>
    </row>
    <row r="216" spans="1:4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449559</v>
      </c>
      <c r="P218" s="22">
        <v>0</v>
      </c>
      <c r="Q218" s="22">
        <v>0</v>
      </c>
      <c r="R218" s="22">
        <v>0</v>
      </c>
      <c r="S218" s="22">
        <v>0</v>
      </c>
      <c r="T218" s="22">
        <v>29280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13923</v>
      </c>
      <c r="AE218" s="22">
        <v>0</v>
      </c>
      <c r="AF218" s="22">
        <v>0</v>
      </c>
      <c r="AG218" s="22">
        <v>0</v>
      </c>
      <c r="AH218" s="22">
        <v>0</v>
      </c>
      <c r="AI218" s="22">
        <v>153631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646393</v>
      </c>
    </row>
    <row r="219" spans="1:4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161582</v>
      </c>
      <c r="U219" s="22">
        <v>0</v>
      </c>
      <c r="V219" s="22">
        <v>23493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185075</v>
      </c>
    </row>
    <row r="220" spans="1:4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517750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517750</v>
      </c>
    </row>
    <row r="222" spans="1:4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-20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501005</v>
      </c>
      <c r="P222" s="22">
        <v>0</v>
      </c>
      <c r="Q222" s="22">
        <v>0</v>
      </c>
      <c r="R222" s="22">
        <v>0</v>
      </c>
      <c r="S222" s="22">
        <v>0</v>
      </c>
      <c r="T222" s="22">
        <v>135617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636602</v>
      </c>
    </row>
    <row r="223" spans="1:4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77870</v>
      </c>
      <c r="P223" s="22">
        <v>0</v>
      </c>
      <c r="Q223" s="22">
        <v>0</v>
      </c>
      <c r="R223" s="22">
        <v>0</v>
      </c>
      <c r="S223" s="22">
        <v>0</v>
      </c>
      <c r="T223" s="22">
        <v>547736</v>
      </c>
      <c r="U223" s="22">
        <v>794935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334590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1755131</v>
      </c>
    </row>
    <row r="224" spans="1:4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12000</v>
      </c>
      <c r="O224" s="22">
        <v>2666</v>
      </c>
      <c r="P224" s="22">
        <v>0</v>
      </c>
      <c r="Q224" s="22">
        <v>0</v>
      </c>
      <c r="R224" s="22">
        <v>0</v>
      </c>
      <c r="S224" s="22">
        <v>0</v>
      </c>
      <c r="T224" s="22">
        <v>81574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2976</v>
      </c>
      <c r="AL224" s="22">
        <v>0</v>
      </c>
      <c r="AM224" s="22">
        <v>0</v>
      </c>
      <c r="AN224" s="22">
        <v>0</v>
      </c>
      <c r="AO224" s="22">
        <v>0</v>
      </c>
      <c r="AP224" s="22">
        <v>99216</v>
      </c>
    </row>
    <row r="225" spans="1:4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3073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302500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305573</v>
      </c>
    </row>
    <row r="226" spans="1:4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27806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27806</v>
      </c>
    </row>
    <row r="228" spans="1:4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315050</v>
      </c>
      <c r="O229" s="22">
        <v>193857</v>
      </c>
      <c r="P229" s="22">
        <v>0</v>
      </c>
      <c r="Q229" s="22">
        <v>0</v>
      </c>
      <c r="R229" s="22">
        <v>0</v>
      </c>
      <c r="S229" s="22">
        <v>0</v>
      </c>
      <c r="T229" s="22">
        <v>10141</v>
      </c>
      <c r="U229" s="22">
        <v>170792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689840</v>
      </c>
    </row>
    <row r="230" spans="1:4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195721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195721</v>
      </c>
    </row>
    <row r="231" spans="1:4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27773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5043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11717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44533</v>
      </c>
    </row>
    <row r="233" spans="1:4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41701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107138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148839</v>
      </c>
    </row>
    <row r="234" spans="1:4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109108</v>
      </c>
      <c r="U234" s="22">
        <v>3904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113012</v>
      </c>
    </row>
    <row r="235" spans="1:4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11919</v>
      </c>
      <c r="P235" s="22">
        <v>0</v>
      </c>
      <c r="Q235" s="22">
        <v>0</v>
      </c>
      <c r="R235" s="22">
        <v>0</v>
      </c>
      <c r="S235" s="22">
        <v>0</v>
      </c>
      <c r="T235" s="22">
        <v>66225</v>
      </c>
      <c r="U235" s="22">
        <v>53290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131434</v>
      </c>
    </row>
    <row r="236" spans="1:4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181252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143610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324862</v>
      </c>
    </row>
    <row r="237" spans="1:4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15110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382815</v>
      </c>
      <c r="P239" s="22">
        <v>48809</v>
      </c>
      <c r="Q239" s="22">
        <v>0</v>
      </c>
      <c r="R239" s="22">
        <v>0</v>
      </c>
      <c r="S239" s="22">
        <v>0</v>
      </c>
      <c r="T239" s="22">
        <v>4624861</v>
      </c>
      <c r="U239" s="22">
        <v>50000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16616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5138211</v>
      </c>
    </row>
    <row r="240" spans="1:4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45000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118274</v>
      </c>
      <c r="P240" s="22">
        <v>0</v>
      </c>
      <c r="Q240" s="22">
        <v>0</v>
      </c>
      <c r="R240" s="22">
        <v>0</v>
      </c>
      <c r="S240" s="22">
        <v>0</v>
      </c>
      <c r="T240" s="22">
        <v>677693</v>
      </c>
      <c r="U240" s="22">
        <v>89425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930392</v>
      </c>
    </row>
    <row r="241" spans="1:4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11715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17675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29390</v>
      </c>
    </row>
    <row r="242" spans="1:4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54867</v>
      </c>
      <c r="P242" s="22">
        <v>0</v>
      </c>
      <c r="Q242" s="22">
        <v>0</v>
      </c>
      <c r="R242" s="22">
        <v>0</v>
      </c>
      <c r="S242" s="22">
        <v>0</v>
      </c>
      <c r="T242" s="22">
        <v>42928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97795</v>
      </c>
    </row>
    <row r="243" spans="1:4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52694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50756</v>
      </c>
      <c r="P243" s="22">
        <v>0</v>
      </c>
      <c r="Q243" s="22">
        <v>0</v>
      </c>
      <c r="R243" s="22">
        <v>0</v>
      </c>
      <c r="S243" s="22">
        <v>0</v>
      </c>
      <c r="T243" s="22">
        <v>11143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114593</v>
      </c>
    </row>
    <row r="244" spans="1:4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179849</v>
      </c>
      <c r="P244" s="22">
        <v>0</v>
      </c>
      <c r="Q244" s="22">
        <v>0</v>
      </c>
      <c r="R244" s="22">
        <v>0</v>
      </c>
      <c r="S244" s="22">
        <v>0</v>
      </c>
      <c r="T244" s="22">
        <v>61573</v>
      </c>
      <c r="U244" s="22">
        <v>218963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47634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508019</v>
      </c>
    </row>
    <row r="245" spans="1:4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30647</v>
      </c>
      <c r="P246" s="22">
        <v>0</v>
      </c>
      <c r="Q246" s="22">
        <v>0</v>
      </c>
      <c r="R246" s="22">
        <v>0</v>
      </c>
      <c r="S246" s="22">
        <v>0</v>
      </c>
      <c r="T246" s="22">
        <v>19053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49700</v>
      </c>
    </row>
    <row r="247" spans="1:4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200017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200017</v>
      </c>
    </row>
    <row r="248" spans="1:4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147576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100241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7669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255486</v>
      </c>
    </row>
    <row r="249" spans="1:4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10600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40191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15929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66720</v>
      </c>
    </row>
    <row r="250" spans="1:4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8498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30248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38746</v>
      </c>
    </row>
    <row r="252" spans="1:4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45172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45172</v>
      </c>
    </row>
    <row r="253" spans="1:4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10704</v>
      </c>
      <c r="P255" s="22">
        <v>0</v>
      </c>
      <c r="Q255" s="22">
        <v>0</v>
      </c>
      <c r="R255" s="22">
        <v>0</v>
      </c>
      <c r="S255" s="22">
        <v>0</v>
      </c>
      <c r="T255" s="22">
        <v>63764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11000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85468</v>
      </c>
    </row>
    <row r="256" spans="1:4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40000</v>
      </c>
      <c r="P256" s="22">
        <v>0</v>
      </c>
      <c r="Q256" s="22">
        <v>0</v>
      </c>
      <c r="R256" s="22">
        <v>30495</v>
      </c>
      <c r="S256" s="22">
        <v>0</v>
      </c>
      <c r="T256" s="22">
        <v>126892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197387</v>
      </c>
    </row>
    <row r="257" spans="1:4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8550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123911</v>
      </c>
      <c r="O259" s="22">
        <v>0</v>
      </c>
      <c r="P259" s="22">
        <v>0</v>
      </c>
      <c r="Q259" s="22">
        <v>0</v>
      </c>
      <c r="R259" s="22">
        <v>0</v>
      </c>
      <c r="S259" s="22">
        <v>21500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153961</v>
      </c>
    </row>
    <row r="260" spans="1:4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105583</v>
      </c>
      <c r="P260" s="22">
        <v>0</v>
      </c>
      <c r="Q260" s="22">
        <v>0</v>
      </c>
      <c r="R260" s="22">
        <v>0</v>
      </c>
      <c r="S260" s="22">
        <v>0</v>
      </c>
      <c r="T260" s="22">
        <v>98132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19602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223317</v>
      </c>
    </row>
    <row r="261" spans="1:4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78730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78730</v>
      </c>
    </row>
    <row r="262" spans="1:4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68400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344472</v>
      </c>
      <c r="P262" s="22">
        <v>0</v>
      </c>
      <c r="Q262" s="22">
        <v>0</v>
      </c>
      <c r="R262" s="22">
        <v>0</v>
      </c>
      <c r="S262" s="22">
        <v>0</v>
      </c>
      <c r="T262" s="22">
        <v>12764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57542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483178</v>
      </c>
    </row>
    <row r="263" spans="1:4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699329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699329</v>
      </c>
    </row>
    <row r="264" spans="1:4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20222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4100</v>
      </c>
      <c r="O264" s="22">
        <v>5240</v>
      </c>
      <c r="P264" s="22">
        <v>0</v>
      </c>
      <c r="Q264" s="22">
        <v>0</v>
      </c>
      <c r="R264" s="22">
        <v>0</v>
      </c>
      <c r="S264" s="22">
        <v>0</v>
      </c>
      <c r="T264" s="22">
        <v>26453</v>
      </c>
      <c r="U264" s="22">
        <v>20329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76344</v>
      </c>
    </row>
    <row r="265" spans="1:4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1267</v>
      </c>
      <c r="G266" s="22">
        <v>0</v>
      </c>
      <c r="H266" s="22">
        <v>0</v>
      </c>
      <c r="I266" s="22">
        <v>9800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23580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34647</v>
      </c>
    </row>
    <row r="267" spans="1:4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25188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209437</v>
      </c>
      <c r="AM267" s="22">
        <v>0</v>
      </c>
      <c r="AN267" s="22">
        <v>0</v>
      </c>
      <c r="AO267" s="22">
        <v>0</v>
      </c>
      <c r="AP267" s="22">
        <v>234625</v>
      </c>
    </row>
    <row r="268" spans="1:4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362624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900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363524</v>
      </c>
    </row>
    <row r="269" spans="1:4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261964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51594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313558</v>
      </c>
    </row>
    <row r="270" spans="1:4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13000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41808</v>
      </c>
      <c r="P271" s="22">
        <v>0</v>
      </c>
      <c r="Q271" s="22">
        <v>0</v>
      </c>
      <c r="R271" s="22">
        <v>0</v>
      </c>
      <c r="S271" s="22">
        <v>0</v>
      </c>
      <c r="T271" s="22">
        <v>19527482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19582290</v>
      </c>
    </row>
    <row r="272" spans="1:4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10000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8866</v>
      </c>
      <c r="P272" s="22">
        <v>0</v>
      </c>
      <c r="Q272" s="22">
        <v>0</v>
      </c>
      <c r="R272" s="22">
        <v>0</v>
      </c>
      <c r="S272" s="22">
        <v>0</v>
      </c>
      <c r="T272" s="22">
        <v>21664</v>
      </c>
      <c r="U272" s="22">
        <v>37090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5300</v>
      </c>
      <c r="AJ272" s="22">
        <v>0</v>
      </c>
      <c r="AK272" s="22">
        <v>0</v>
      </c>
      <c r="AL272" s="22">
        <v>20000</v>
      </c>
      <c r="AM272" s="22">
        <v>0</v>
      </c>
      <c r="AN272" s="22">
        <v>0</v>
      </c>
      <c r="AO272" s="22">
        <v>0</v>
      </c>
      <c r="AP272" s="22">
        <v>102920</v>
      </c>
    </row>
    <row r="273" spans="1:4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81580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81580</v>
      </c>
    </row>
    <row r="274" spans="1:4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251071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251071</v>
      </c>
    </row>
    <row r="276" spans="1:4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251988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11429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263417</v>
      </c>
    </row>
    <row r="277" spans="1:4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278002</v>
      </c>
      <c r="U277" s="22">
        <v>278002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556004</v>
      </c>
    </row>
    <row r="278" spans="1:4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22442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89581</v>
      </c>
      <c r="P278" s="22">
        <v>0</v>
      </c>
      <c r="Q278" s="22">
        <v>0</v>
      </c>
      <c r="R278" s="22">
        <v>0</v>
      </c>
      <c r="S278" s="22">
        <v>0</v>
      </c>
      <c r="T278" s="22">
        <v>38436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30900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181359</v>
      </c>
    </row>
    <row r="279" spans="1:4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9262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179925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189187</v>
      </c>
    </row>
    <row r="280" spans="1:4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17373</v>
      </c>
      <c r="P280" s="22">
        <v>0</v>
      </c>
      <c r="Q280" s="22">
        <v>0</v>
      </c>
      <c r="R280" s="22">
        <v>0</v>
      </c>
      <c r="S280" s="22">
        <v>0</v>
      </c>
      <c r="T280" s="22">
        <v>7779</v>
      </c>
      <c r="U280" s="22">
        <v>131695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41883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198730</v>
      </c>
    </row>
    <row r="281" spans="1:4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388668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388668</v>
      </c>
    </row>
    <row r="282" spans="1:4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45579</v>
      </c>
      <c r="P282" s="22">
        <v>0</v>
      </c>
      <c r="Q282" s="22">
        <v>0</v>
      </c>
      <c r="R282" s="22">
        <v>0</v>
      </c>
      <c r="S282" s="22">
        <v>0</v>
      </c>
      <c r="T282" s="22">
        <v>115295</v>
      </c>
      <c r="U282" s="22">
        <v>61193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222067</v>
      </c>
    </row>
    <row r="283" spans="1:42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144265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506374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650639</v>
      </c>
    </row>
    <row r="285" spans="1:42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80977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68671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149648</v>
      </c>
    </row>
    <row r="286" spans="1:4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113893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52885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166778</v>
      </c>
    </row>
    <row r="287" spans="1:4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17179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17179</v>
      </c>
    </row>
    <row r="288" spans="1:4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54230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54230</v>
      </c>
    </row>
    <row r="289" spans="1:4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8726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23097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4555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36378</v>
      </c>
    </row>
    <row r="290" spans="1:4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32033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32033</v>
      </c>
    </row>
    <row r="291" spans="1:4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2400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20272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22672</v>
      </c>
    </row>
    <row r="293" spans="1:4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860254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860254</v>
      </c>
    </row>
    <row r="295" spans="1:4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227575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227575</v>
      </c>
    </row>
    <row r="296" spans="1:4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8512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78077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86589</v>
      </c>
    </row>
    <row r="297" spans="1:4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551098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551098</v>
      </c>
    </row>
    <row r="298" spans="1:4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16833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16833</v>
      </c>
    </row>
    <row r="301" spans="1:4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80579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80579</v>
      </c>
    </row>
    <row r="302" spans="1:4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27274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27274</v>
      </c>
    </row>
    <row r="304" spans="1:4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8593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66017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74610</v>
      </c>
    </row>
    <row r="305" spans="1:4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49050</v>
      </c>
      <c r="N305" s="22">
        <v>0</v>
      </c>
      <c r="O305" s="22">
        <v>34658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76357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160065</v>
      </c>
    </row>
    <row r="306" spans="1:4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111137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111137</v>
      </c>
    </row>
    <row r="307" spans="1:4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175786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175786</v>
      </c>
    </row>
    <row r="308" spans="1:4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1482488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1482488</v>
      </c>
    </row>
    <row r="309" spans="1:4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40447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99762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2933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143142</v>
      </c>
    </row>
    <row r="311" spans="1:4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21264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32595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231714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285573</v>
      </c>
    </row>
    <row r="312" spans="1:4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1208130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1208130</v>
      </c>
    </row>
    <row r="313" spans="1:4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635898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635898</v>
      </c>
    </row>
    <row r="317" spans="1:4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59430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508927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568357</v>
      </c>
    </row>
    <row r="318" spans="1:4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230412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230412</v>
      </c>
    </row>
    <row r="319" spans="1:4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58200</v>
      </c>
      <c r="G320" s="22">
        <v>0</v>
      </c>
      <c r="H320" s="22">
        <v>0</v>
      </c>
      <c r="I320" s="22">
        <v>11126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298084</v>
      </c>
      <c r="P320" s="22">
        <v>0</v>
      </c>
      <c r="Q320" s="22">
        <v>0</v>
      </c>
      <c r="R320" s="22">
        <v>0</v>
      </c>
      <c r="S320" s="22">
        <v>0</v>
      </c>
      <c r="T320" s="22">
        <v>28534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395944</v>
      </c>
    </row>
    <row r="321" spans="1:4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266809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266809</v>
      </c>
    </row>
    <row r="322" spans="1:4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5760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5760</v>
      </c>
    </row>
    <row r="323" spans="1:4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80739</v>
      </c>
      <c r="P324" s="22">
        <v>0</v>
      </c>
      <c r="Q324" s="22">
        <v>0</v>
      </c>
      <c r="R324" s="22">
        <v>7380</v>
      </c>
      <c r="S324" s="22">
        <v>0</v>
      </c>
      <c r="T324" s="22">
        <v>0</v>
      </c>
      <c r="U324" s="22">
        <v>0</v>
      </c>
      <c r="V324" s="22">
        <v>23404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4225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115748</v>
      </c>
    </row>
    <row r="325" spans="1:4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12202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8032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66180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86414</v>
      </c>
    </row>
    <row r="326" spans="1:4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4926</v>
      </c>
      <c r="G326" s="22">
        <v>0</v>
      </c>
      <c r="H326" s="22">
        <v>0</v>
      </c>
      <c r="I326" s="22">
        <v>3500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34647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43073</v>
      </c>
    </row>
    <row r="327" spans="1:4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178723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178723</v>
      </c>
    </row>
    <row r="333" spans="1:4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19311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19311</v>
      </c>
    </row>
    <row r="334" spans="1:4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39869</v>
      </c>
      <c r="P335" s="22">
        <v>0</v>
      </c>
      <c r="Q335" s="22">
        <v>0</v>
      </c>
      <c r="R335" s="22">
        <v>2100</v>
      </c>
      <c r="S335" s="22">
        <v>0</v>
      </c>
      <c r="T335" s="22">
        <v>30386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72355</v>
      </c>
    </row>
    <row r="336" spans="1:4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2771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2771</v>
      </c>
    </row>
    <row r="337" spans="1:4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72639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72639</v>
      </c>
    </row>
    <row r="339" spans="1:4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8263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30988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49100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88351</v>
      </c>
    </row>
    <row r="345" spans="1:4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3873635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1551720</v>
      </c>
      <c r="P345" s="22">
        <v>0</v>
      </c>
      <c r="Q345" s="22">
        <v>0</v>
      </c>
      <c r="R345" s="22">
        <v>0</v>
      </c>
      <c r="S345" s="22">
        <v>0</v>
      </c>
      <c r="T345" s="22">
        <v>134473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5559828</v>
      </c>
    </row>
    <row r="346" spans="1:4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A9C91-18A6-43CB-9CB8-43B2386335D1}">
  <dimension ref="A1:AP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1063</v>
      </c>
      <c r="D1" s="20" t="s">
        <v>1107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861</v>
      </c>
      <c r="F2" s="21" t="s">
        <v>862</v>
      </c>
      <c r="G2" s="21" t="s">
        <v>863</v>
      </c>
      <c r="H2" s="21" t="s">
        <v>864</v>
      </c>
      <c r="I2" s="21" t="s">
        <v>865</v>
      </c>
      <c r="J2" s="21" t="s">
        <v>866</v>
      </c>
      <c r="K2" s="21" t="s">
        <v>867</v>
      </c>
      <c r="L2" s="21" t="s">
        <v>868</v>
      </c>
      <c r="M2" s="21" t="s">
        <v>869</v>
      </c>
      <c r="N2" s="21" t="s">
        <v>1065</v>
      </c>
      <c r="O2" s="21" t="s">
        <v>871</v>
      </c>
      <c r="P2" s="21" t="s">
        <v>872</v>
      </c>
      <c r="Q2" s="21" t="s">
        <v>873</v>
      </c>
      <c r="R2" s="21" t="s">
        <v>874</v>
      </c>
      <c r="S2" s="21" t="s">
        <v>875</v>
      </c>
      <c r="T2" s="21" t="s">
        <v>876</v>
      </c>
      <c r="U2" s="21" t="s">
        <v>877</v>
      </c>
      <c r="V2" s="21" t="s">
        <v>878</v>
      </c>
      <c r="W2" s="21" t="s">
        <v>879</v>
      </c>
      <c r="X2" s="21" t="s">
        <v>880</v>
      </c>
      <c r="Y2" s="21" t="s">
        <v>881</v>
      </c>
      <c r="Z2" s="21" t="s">
        <v>1066</v>
      </c>
      <c r="AA2" s="21" t="s">
        <v>883</v>
      </c>
      <c r="AB2" s="21" t="s">
        <v>884</v>
      </c>
      <c r="AC2" s="21" t="s">
        <v>885</v>
      </c>
      <c r="AD2" s="21" t="s">
        <v>886</v>
      </c>
      <c r="AE2" s="21" t="s">
        <v>887</v>
      </c>
      <c r="AF2" s="21" t="s">
        <v>888</v>
      </c>
      <c r="AG2" s="21" t="s">
        <v>889</v>
      </c>
      <c r="AH2" s="21" t="s">
        <v>890</v>
      </c>
      <c r="AI2" s="21" t="s">
        <v>891</v>
      </c>
      <c r="AJ2" s="21" t="s">
        <v>892</v>
      </c>
      <c r="AK2" s="21" t="s">
        <v>893</v>
      </c>
      <c r="AL2" s="21" t="s">
        <v>894</v>
      </c>
      <c r="AM2" s="21" t="s">
        <v>895</v>
      </c>
      <c r="AN2" s="21" t="s">
        <v>896</v>
      </c>
      <c r="AO2" s="21" t="s">
        <v>65</v>
      </c>
      <c r="AP2" s="21" t="s">
        <v>1067</v>
      </c>
    </row>
    <row r="3" spans="1:42" x14ac:dyDescent="0.25">
      <c r="A3" s="21"/>
      <c r="B3" s="21"/>
      <c r="C3" s="21"/>
      <c r="D3" s="21" t="s">
        <v>88</v>
      </c>
      <c r="E3" s="21" t="s">
        <v>1068</v>
      </c>
      <c r="F3" s="21" t="s">
        <v>1069</v>
      </c>
      <c r="G3" s="21" t="s">
        <v>1070</v>
      </c>
      <c r="H3" s="21" t="s">
        <v>1071</v>
      </c>
      <c r="I3" s="21" t="s">
        <v>1072</v>
      </c>
      <c r="J3" s="21" t="s">
        <v>1073</v>
      </c>
      <c r="K3" s="21" t="s">
        <v>1074</v>
      </c>
      <c r="L3" s="21" t="s">
        <v>1075</v>
      </c>
      <c r="M3" s="21" t="s">
        <v>1076</v>
      </c>
      <c r="N3" s="21" t="s">
        <v>1077</v>
      </c>
      <c r="O3" s="21" t="s">
        <v>1078</v>
      </c>
      <c r="P3" s="21" t="s">
        <v>1079</v>
      </c>
      <c r="Q3" s="21" t="s">
        <v>1080</v>
      </c>
      <c r="R3" s="21" t="s">
        <v>1081</v>
      </c>
      <c r="S3" s="21" t="s">
        <v>1082</v>
      </c>
      <c r="T3" s="21" t="s">
        <v>1083</v>
      </c>
      <c r="U3" s="21" t="s">
        <v>1084</v>
      </c>
      <c r="V3" s="21" t="s">
        <v>1085</v>
      </c>
      <c r="W3" s="21" t="s">
        <v>1086</v>
      </c>
      <c r="X3" s="21" t="s">
        <v>1087</v>
      </c>
      <c r="Y3" s="21" t="s">
        <v>1088</v>
      </c>
      <c r="Z3" s="21" t="s">
        <v>1089</v>
      </c>
      <c r="AA3" s="21" t="s">
        <v>1090</v>
      </c>
      <c r="AB3" s="21" t="s">
        <v>1091</v>
      </c>
      <c r="AC3" s="21" t="s">
        <v>1092</v>
      </c>
      <c r="AD3" s="21" t="s">
        <v>1093</v>
      </c>
      <c r="AE3" s="21" t="s">
        <v>1094</v>
      </c>
      <c r="AF3" s="21" t="s">
        <v>1095</v>
      </c>
      <c r="AG3" s="21" t="s">
        <v>1096</v>
      </c>
      <c r="AH3" s="21" t="s">
        <v>1097</v>
      </c>
      <c r="AI3" s="21" t="s">
        <v>1098</v>
      </c>
      <c r="AJ3" s="21" t="s">
        <v>1099</v>
      </c>
      <c r="AK3" s="21" t="s">
        <v>1100</v>
      </c>
      <c r="AL3" s="21" t="s">
        <v>1101</v>
      </c>
      <c r="AM3" s="21" t="s">
        <v>1102</v>
      </c>
      <c r="AN3" s="21" t="s">
        <v>1103</v>
      </c>
      <c r="AO3" s="21" t="s">
        <v>1104</v>
      </c>
      <c r="AP3" s="21" t="s">
        <v>1105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924551</v>
      </c>
      <c r="G4" s="22">
        <v>0</v>
      </c>
      <c r="H4" s="22">
        <v>282063</v>
      </c>
      <c r="I4" s="22">
        <v>657829</v>
      </c>
      <c r="J4" s="22">
        <v>0</v>
      </c>
      <c r="K4" s="22">
        <v>0</v>
      </c>
      <c r="L4" s="22">
        <v>45779</v>
      </c>
      <c r="M4" s="22">
        <v>0</v>
      </c>
      <c r="N4" s="22">
        <v>1023783</v>
      </c>
      <c r="O4" s="22">
        <v>12516667</v>
      </c>
      <c r="P4" s="22">
        <v>0</v>
      </c>
      <c r="Q4" s="22">
        <v>523523</v>
      </c>
      <c r="R4" s="22">
        <v>1652364</v>
      </c>
      <c r="S4" s="22">
        <v>0</v>
      </c>
      <c r="T4" s="22">
        <v>2339387</v>
      </c>
      <c r="U4" s="22">
        <v>1833481</v>
      </c>
      <c r="V4" s="22">
        <v>68398</v>
      </c>
      <c r="W4" s="22">
        <v>0</v>
      </c>
      <c r="X4" s="22">
        <v>0</v>
      </c>
      <c r="Y4" s="22">
        <v>0</v>
      </c>
      <c r="Z4" s="22">
        <v>2552</v>
      </c>
      <c r="AA4" s="22">
        <v>0</v>
      </c>
      <c r="AB4" s="22">
        <v>3100</v>
      </c>
      <c r="AC4" s="22">
        <v>0</v>
      </c>
      <c r="AD4" s="22">
        <v>0</v>
      </c>
      <c r="AE4" s="22">
        <v>175205</v>
      </c>
      <c r="AF4" s="22">
        <v>0</v>
      </c>
      <c r="AG4" s="22">
        <v>0</v>
      </c>
      <c r="AH4" s="22">
        <v>0</v>
      </c>
      <c r="AI4" s="22">
        <v>4411807</v>
      </c>
      <c r="AJ4" s="22">
        <v>262776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26723265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147851</v>
      </c>
      <c r="G5" s="22">
        <v>0</v>
      </c>
      <c r="H5" s="22">
        <v>0</v>
      </c>
      <c r="I5" s="22">
        <v>215579</v>
      </c>
      <c r="J5" s="22">
        <v>0</v>
      </c>
      <c r="K5" s="22">
        <v>0</v>
      </c>
      <c r="L5" s="22">
        <v>11660</v>
      </c>
      <c r="M5" s="22">
        <v>0</v>
      </c>
      <c r="N5" s="22">
        <v>7568</v>
      </c>
      <c r="O5" s="22">
        <v>2754802</v>
      </c>
      <c r="P5" s="22">
        <v>69661</v>
      </c>
      <c r="Q5" s="22">
        <v>0</v>
      </c>
      <c r="R5" s="22">
        <v>102569</v>
      </c>
      <c r="S5" s="22">
        <v>0</v>
      </c>
      <c r="T5" s="22">
        <v>383771</v>
      </c>
      <c r="U5" s="22">
        <v>387896</v>
      </c>
      <c r="V5" s="22">
        <v>108769</v>
      </c>
      <c r="W5" s="22">
        <v>0</v>
      </c>
      <c r="X5" s="22">
        <v>0</v>
      </c>
      <c r="Y5" s="22">
        <v>0</v>
      </c>
      <c r="Z5" s="22">
        <v>6409</v>
      </c>
      <c r="AA5" s="22">
        <v>0</v>
      </c>
      <c r="AB5" s="22">
        <v>0</v>
      </c>
      <c r="AC5" s="22">
        <v>10695</v>
      </c>
      <c r="AD5" s="22">
        <v>828</v>
      </c>
      <c r="AE5" s="22">
        <v>0</v>
      </c>
      <c r="AF5" s="22">
        <v>0</v>
      </c>
      <c r="AG5" s="22">
        <v>0</v>
      </c>
      <c r="AH5" s="22">
        <v>0</v>
      </c>
      <c r="AI5" s="22">
        <v>1888248</v>
      </c>
      <c r="AJ5" s="22">
        <v>204294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6300600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33000</v>
      </c>
      <c r="F6" s="22">
        <v>33877000</v>
      </c>
      <c r="G6" s="22">
        <v>0</v>
      </c>
      <c r="H6" s="22">
        <v>18761000</v>
      </c>
      <c r="I6" s="22">
        <v>19265000</v>
      </c>
      <c r="J6" s="22">
        <v>0</v>
      </c>
      <c r="K6" s="22">
        <v>0</v>
      </c>
      <c r="L6" s="22">
        <v>0</v>
      </c>
      <c r="M6" s="22">
        <v>0</v>
      </c>
      <c r="N6" s="22">
        <v>30848000</v>
      </c>
      <c r="O6" s="22">
        <v>158292000</v>
      </c>
      <c r="P6" s="22">
        <v>0</v>
      </c>
      <c r="Q6" s="22">
        <v>121036000</v>
      </c>
      <c r="R6" s="22">
        <v>30443000</v>
      </c>
      <c r="S6" s="22">
        <v>149000</v>
      </c>
      <c r="T6" s="22">
        <v>43545000</v>
      </c>
      <c r="U6" s="22">
        <v>46923000</v>
      </c>
      <c r="V6" s="22">
        <v>13333000</v>
      </c>
      <c r="W6" s="22">
        <v>428000</v>
      </c>
      <c r="X6" s="22">
        <v>104000</v>
      </c>
      <c r="Y6" s="22">
        <v>0</v>
      </c>
      <c r="Z6" s="22">
        <v>0</v>
      </c>
      <c r="AA6" s="22">
        <v>358000</v>
      </c>
      <c r="AB6" s="22">
        <v>3206000</v>
      </c>
      <c r="AC6" s="22">
        <v>24000</v>
      </c>
      <c r="AD6" s="22">
        <v>28189000</v>
      </c>
      <c r="AE6" s="22">
        <v>12384000</v>
      </c>
      <c r="AF6" s="22">
        <v>0</v>
      </c>
      <c r="AG6" s="22">
        <v>0</v>
      </c>
      <c r="AH6" s="22">
        <v>0</v>
      </c>
      <c r="AI6" s="22">
        <v>58515000</v>
      </c>
      <c r="AJ6" s="22">
        <v>7671000</v>
      </c>
      <c r="AK6" s="22">
        <v>258000</v>
      </c>
      <c r="AL6" s="22">
        <v>1004000</v>
      </c>
      <c r="AM6" s="22">
        <v>0</v>
      </c>
      <c r="AN6" s="22">
        <v>0</v>
      </c>
      <c r="AO6" s="22">
        <v>0</v>
      </c>
      <c r="AP6" s="22">
        <v>628646000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591471</v>
      </c>
      <c r="G7" s="22">
        <v>0</v>
      </c>
      <c r="H7" s="22">
        <v>268306</v>
      </c>
      <c r="I7" s="22">
        <v>220759</v>
      </c>
      <c r="J7" s="22">
        <v>0</v>
      </c>
      <c r="K7" s="22">
        <v>0</v>
      </c>
      <c r="L7" s="22">
        <v>3677</v>
      </c>
      <c r="M7" s="22">
        <v>5005</v>
      </c>
      <c r="N7" s="22">
        <v>432555</v>
      </c>
      <c r="O7" s="22">
        <v>2989741</v>
      </c>
      <c r="P7" s="22">
        <v>19204</v>
      </c>
      <c r="Q7" s="22">
        <v>0</v>
      </c>
      <c r="R7" s="22">
        <v>431421</v>
      </c>
      <c r="S7" s="22">
        <v>0</v>
      </c>
      <c r="T7" s="22">
        <v>1092631</v>
      </c>
      <c r="U7" s="22">
        <v>595538</v>
      </c>
      <c r="V7" s="22">
        <v>306527</v>
      </c>
      <c r="W7" s="22">
        <v>0</v>
      </c>
      <c r="X7" s="22">
        <v>0</v>
      </c>
      <c r="Y7" s="22">
        <v>0</v>
      </c>
      <c r="Z7" s="22">
        <v>28056</v>
      </c>
      <c r="AA7" s="22">
        <v>7180</v>
      </c>
      <c r="AB7" s="22">
        <v>0</v>
      </c>
      <c r="AC7" s="22">
        <v>0</v>
      </c>
      <c r="AD7" s="22">
        <v>0</v>
      </c>
      <c r="AE7" s="22">
        <v>0</v>
      </c>
      <c r="AF7" s="22">
        <v>22749</v>
      </c>
      <c r="AG7" s="22">
        <v>0</v>
      </c>
      <c r="AH7" s="22">
        <v>0</v>
      </c>
      <c r="AI7" s="22">
        <v>1585202</v>
      </c>
      <c r="AJ7" s="22">
        <v>26215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8626237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375750</v>
      </c>
      <c r="G8" s="22">
        <v>0</v>
      </c>
      <c r="H8" s="22">
        <v>128172</v>
      </c>
      <c r="I8" s="22">
        <v>418990</v>
      </c>
      <c r="J8" s="22">
        <v>0</v>
      </c>
      <c r="K8" s="22">
        <v>0</v>
      </c>
      <c r="L8" s="22">
        <v>5087</v>
      </c>
      <c r="M8" s="22">
        <v>15986</v>
      </c>
      <c r="N8" s="22">
        <v>0</v>
      </c>
      <c r="O8" s="22">
        <v>4990669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2481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734320</v>
      </c>
      <c r="AJ8" s="22">
        <v>18389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6689844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143124</v>
      </c>
      <c r="G9" s="22">
        <v>0</v>
      </c>
      <c r="H9" s="22">
        <v>8629</v>
      </c>
      <c r="I9" s="22">
        <v>79005</v>
      </c>
      <c r="J9" s="22">
        <v>0</v>
      </c>
      <c r="K9" s="22">
        <v>0</v>
      </c>
      <c r="L9" s="22">
        <v>12599</v>
      </c>
      <c r="M9" s="22">
        <v>0</v>
      </c>
      <c r="N9" s="22">
        <v>0</v>
      </c>
      <c r="O9" s="22">
        <v>4523055</v>
      </c>
      <c r="P9" s="22">
        <v>47590</v>
      </c>
      <c r="Q9" s="22">
        <v>35376</v>
      </c>
      <c r="R9" s="22">
        <v>434140</v>
      </c>
      <c r="S9" s="22">
        <v>0</v>
      </c>
      <c r="T9" s="22">
        <v>654984</v>
      </c>
      <c r="U9" s="22">
        <v>567798</v>
      </c>
      <c r="V9" s="22">
        <v>209000</v>
      </c>
      <c r="W9" s="22">
        <v>0</v>
      </c>
      <c r="X9" s="22">
        <v>153886</v>
      </c>
      <c r="Y9" s="22">
        <v>8205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32671</v>
      </c>
      <c r="AI9" s="22">
        <v>1719323</v>
      </c>
      <c r="AJ9" s="22">
        <v>0</v>
      </c>
      <c r="AK9" s="22">
        <v>0</v>
      </c>
      <c r="AL9" s="22">
        <v>8230</v>
      </c>
      <c r="AM9" s="22">
        <v>0</v>
      </c>
      <c r="AN9" s="22">
        <v>0</v>
      </c>
      <c r="AO9" s="22">
        <v>0</v>
      </c>
      <c r="AP9" s="22">
        <v>8637615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22778000</v>
      </c>
      <c r="G10" s="22">
        <v>0</v>
      </c>
      <c r="H10" s="22">
        <v>17292000</v>
      </c>
      <c r="I10" s="22">
        <v>1599000</v>
      </c>
      <c r="J10" s="22">
        <v>0</v>
      </c>
      <c r="K10" s="22">
        <v>0</v>
      </c>
      <c r="L10" s="22">
        <v>0</v>
      </c>
      <c r="M10" s="22">
        <v>0</v>
      </c>
      <c r="N10" s="22">
        <v>43012000</v>
      </c>
      <c r="O10" s="22">
        <v>209365000</v>
      </c>
      <c r="P10" s="22">
        <v>0</v>
      </c>
      <c r="Q10" s="22">
        <v>53990000</v>
      </c>
      <c r="R10" s="22">
        <v>20863000</v>
      </c>
      <c r="S10" s="22">
        <v>45000</v>
      </c>
      <c r="T10" s="22">
        <v>0</v>
      </c>
      <c r="U10" s="22">
        <v>22834000</v>
      </c>
      <c r="V10" s="22">
        <v>33943000</v>
      </c>
      <c r="W10" s="22">
        <v>0</v>
      </c>
      <c r="X10" s="22">
        <v>154000</v>
      </c>
      <c r="Y10" s="22">
        <v>0</v>
      </c>
      <c r="Z10" s="22">
        <v>343000</v>
      </c>
      <c r="AA10" s="22">
        <v>0</v>
      </c>
      <c r="AB10" s="22">
        <v>945000</v>
      </c>
      <c r="AC10" s="22">
        <v>0</v>
      </c>
      <c r="AD10" s="22">
        <v>0</v>
      </c>
      <c r="AE10" s="22">
        <v>2205000</v>
      </c>
      <c r="AF10" s="22">
        <v>85631000</v>
      </c>
      <c r="AG10" s="22">
        <v>0</v>
      </c>
      <c r="AH10" s="22">
        <v>0</v>
      </c>
      <c r="AI10" s="22">
        <v>30533000</v>
      </c>
      <c r="AJ10" s="22">
        <v>10118000</v>
      </c>
      <c r="AK10" s="22">
        <v>565000</v>
      </c>
      <c r="AL10" s="22">
        <v>0</v>
      </c>
      <c r="AM10" s="22">
        <v>0</v>
      </c>
      <c r="AN10" s="22">
        <v>0</v>
      </c>
      <c r="AO10" s="22">
        <v>0</v>
      </c>
      <c r="AP10" s="22">
        <v>556215000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1120000</v>
      </c>
      <c r="G11" s="22">
        <v>0</v>
      </c>
      <c r="H11" s="22">
        <v>333000</v>
      </c>
      <c r="I11" s="22">
        <v>239000</v>
      </c>
      <c r="J11" s="22">
        <v>0</v>
      </c>
      <c r="K11" s="22">
        <v>0</v>
      </c>
      <c r="L11" s="22">
        <v>0</v>
      </c>
      <c r="M11" s="22">
        <v>0</v>
      </c>
      <c r="N11" s="22">
        <v>803000</v>
      </c>
      <c r="O11" s="22">
        <v>6509000</v>
      </c>
      <c r="P11" s="22">
        <v>0</v>
      </c>
      <c r="Q11" s="22">
        <v>0</v>
      </c>
      <c r="R11" s="22">
        <v>841000</v>
      </c>
      <c r="S11" s="22">
        <v>37000</v>
      </c>
      <c r="T11" s="22">
        <v>963000</v>
      </c>
      <c r="U11" s="22">
        <v>828000</v>
      </c>
      <c r="V11" s="22">
        <v>1000</v>
      </c>
      <c r="W11" s="22">
        <v>0</v>
      </c>
      <c r="X11" s="22">
        <v>0</v>
      </c>
      <c r="Y11" s="22">
        <v>0</v>
      </c>
      <c r="Z11" s="22">
        <v>2000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17000</v>
      </c>
      <c r="AG11" s="22">
        <v>0</v>
      </c>
      <c r="AH11" s="22">
        <v>0</v>
      </c>
      <c r="AI11" s="22">
        <v>1500000</v>
      </c>
      <c r="AJ11" s="22">
        <v>452000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13645000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231452</v>
      </c>
      <c r="G12" s="22">
        <v>0</v>
      </c>
      <c r="H12" s="22">
        <v>274441</v>
      </c>
      <c r="I12" s="22">
        <v>608020</v>
      </c>
      <c r="J12" s="22">
        <v>0</v>
      </c>
      <c r="K12" s="22">
        <v>0</v>
      </c>
      <c r="L12" s="22">
        <v>85953</v>
      </c>
      <c r="M12" s="22">
        <v>0</v>
      </c>
      <c r="N12" s="22">
        <v>1742299</v>
      </c>
      <c r="O12" s="22">
        <v>12682741</v>
      </c>
      <c r="P12" s="22">
        <v>3824106</v>
      </c>
      <c r="Q12" s="22">
        <v>434644</v>
      </c>
      <c r="R12" s="22">
        <v>1111484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145563</v>
      </c>
      <c r="AF12" s="22">
        <v>0</v>
      </c>
      <c r="AG12" s="22">
        <v>17852</v>
      </c>
      <c r="AH12" s="22">
        <v>0</v>
      </c>
      <c r="AI12" s="22">
        <v>3604891</v>
      </c>
      <c r="AJ12" s="22">
        <v>862427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25625873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28107</v>
      </c>
      <c r="G13" s="22">
        <v>74405</v>
      </c>
      <c r="H13" s="22">
        <v>299645</v>
      </c>
      <c r="I13" s="22">
        <v>46372</v>
      </c>
      <c r="J13" s="22">
        <v>2173</v>
      </c>
      <c r="K13" s="22">
        <v>0</v>
      </c>
      <c r="L13" s="22">
        <v>6711</v>
      </c>
      <c r="M13" s="22">
        <v>0</v>
      </c>
      <c r="N13" s="22">
        <v>428894</v>
      </c>
      <c r="O13" s="22">
        <v>2628863</v>
      </c>
      <c r="P13" s="22">
        <v>931</v>
      </c>
      <c r="Q13" s="22">
        <v>16679</v>
      </c>
      <c r="R13" s="22">
        <v>284373</v>
      </c>
      <c r="S13" s="22">
        <v>0</v>
      </c>
      <c r="T13" s="22">
        <v>442129</v>
      </c>
      <c r="U13" s="22">
        <v>403359</v>
      </c>
      <c r="V13" s="22">
        <v>28256</v>
      </c>
      <c r="W13" s="22">
        <v>0</v>
      </c>
      <c r="X13" s="22">
        <v>0</v>
      </c>
      <c r="Y13" s="22">
        <v>0</v>
      </c>
      <c r="Z13" s="22">
        <v>22447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10433</v>
      </c>
      <c r="AH13" s="22">
        <v>0</v>
      </c>
      <c r="AI13" s="22">
        <v>402390</v>
      </c>
      <c r="AJ13" s="22">
        <v>385384</v>
      </c>
      <c r="AK13" s="22">
        <v>337371</v>
      </c>
      <c r="AL13" s="22">
        <v>0</v>
      </c>
      <c r="AM13" s="22">
        <v>0</v>
      </c>
      <c r="AN13" s="22">
        <v>0</v>
      </c>
      <c r="AO13" s="22">
        <v>0</v>
      </c>
      <c r="AP13" s="22">
        <v>5848922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1133575</v>
      </c>
      <c r="G14" s="22">
        <v>0</v>
      </c>
      <c r="H14" s="22">
        <v>6467</v>
      </c>
      <c r="I14" s="22">
        <v>451878</v>
      </c>
      <c r="J14" s="22">
        <v>0</v>
      </c>
      <c r="K14" s="22">
        <v>6406</v>
      </c>
      <c r="L14" s="22">
        <v>3431</v>
      </c>
      <c r="M14" s="22">
        <v>0</v>
      </c>
      <c r="N14" s="22">
        <v>1410104</v>
      </c>
      <c r="O14" s="22">
        <v>9103268</v>
      </c>
      <c r="P14" s="22">
        <v>0</v>
      </c>
      <c r="Q14" s="22">
        <v>296120</v>
      </c>
      <c r="R14" s="22">
        <v>2520115</v>
      </c>
      <c r="S14" s="22">
        <v>0</v>
      </c>
      <c r="T14" s="22">
        <v>2207503</v>
      </c>
      <c r="U14" s="22">
        <v>1714249</v>
      </c>
      <c r="V14" s="22">
        <v>87769</v>
      </c>
      <c r="W14" s="22">
        <v>0</v>
      </c>
      <c r="X14" s="22">
        <v>0</v>
      </c>
      <c r="Y14" s="22">
        <v>0</v>
      </c>
      <c r="Z14" s="22">
        <v>9732</v>
      </c>
      <c r="AA14" s="22">
        <v>0</v>
      </c>
      <c r="AB14" s="22">
        <v>7078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3296464</v>
      </c>
      <c r="AJ14" s="22">
        <v>64225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22318384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2287000</v>
      </c>
      <c r="G15" s="22">
        <v>0</v>
      </c>
      <c r="H15" s="22">
        <v>927000</v>
      </c>
      <c r="I15" s="22">
        <v>760000</v>
      </c>
      <c r="J15" s="22">
        <v>12000</v>
      </c>
      <c r="K15" s="22">
        <v>0</v>
      </c>
      <c r="L15" s="22">
        <v>38000</v>
      </c>
      <c r="M15" s="22">
        <v>233000</v>
      </c>
      <c r="N15" s="22">
        <v>2904000</v>
      </c>
      <c r="O15" s="22">
        <v>11262000</v>
      </c>
      <c r="P15" s="22">
        <v>0</v>
      </c>
      <c r="Q15" s="22">
        <v>2867000</v>
      </c>
      <c r="R15" s="22">
        <v>2559000</v>
      </c>
      <c r="S15" s="22">
        <v>0</v>
      </c>
      <c r="T15" s="22">
        <v>4400000</v>
      </c>
      <c r="U15" s="22">
        <v>3365000</v>
      </c>
      <c r="V15" s="22">
        <v>1530000</v>
      </c>
      <c r="W15" s="22">
        <v>0</v>
      </c>
      <c r="X15" s="22">
        <v>0</v>
      </c>
      <c r="Y15" s="22">
        <v>0</v>
      </c>
      <c r="Z15" s="22">
        <v>113000</v>
      </c>
      <c r="AA15" s="22">
        <v>0</v>
      </c>
      <c r="AB15" s="22">
        <v>21000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5175000</v>
      </c>
      <c r="AJ15" s="22">
        <v>1453000</v>
      </c>
      <c r="AK15" s="22">
        <v>0</v>
      </c>
      <c r="AL15" s="22">
        <v>0</v>
      </c>
      <c r="AM15" s="22">
        <v>0</v>
      </c>
      <c r="AN15" s="22">
        <v>9199000</v>
      </c>
      <c r="AO15" s="22">
        <v>0</v>
      </c>
      <c r="AP15" s="22">
        <v>49105000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2127136</v>
      </c>
      <c r="G16" s="22">
        <v>0</v>
      </c>
      <c r="H16" s="22">
        <v>552148</v>
      </c>
      <c r="I16" s="22">
        <v>304208</v>
      </c>
      <c r="J16" s="22">
        <v>0</v>
      </c>
      <c r="K16" s="22">
        <v>0</v>
      </c>
      <c r="L16" s="22">
        <v>15094</v>
      </c>
      <c r="M16" s="22">
        <v>0</v>
      </c>
      <c r="N16" s="22">
        <v>1492365</v>
      </c>
      <c r="O16" s="22">
        <v>5914873</v>
      </c>
      <c r="P16" s="22">
        <v>248291</v>
      </c>
      <c r="Q16" s="22">
        <v>0</v>
      </c>
      <c r="R16" s="22">
        <v>1498138</v>
      </c>
      <c r="S16" s="22">
        <v>0</v>
      </c>
      <c r="T16" s="22">
        <v>3988306</v>
      </c>
      <c r="U16" s="22">
        <v>1516485</v>
      </c>
      <c r="V16" s="22">
        <v>208983</v>
      </c>
      <c r="W16" s="22">
        <v>0</v>
      </c>
      <c r="X16" s="22">
        <v>0</v>
      </c>
      <c r="Y16" s="22">
        <v>0</v>
      </c>
      <c r="Z16" s="22">
        <v>19291</v>
      </c>
      <c r="AA16" s="22">
        <v>18878</v>
      </c>
      <c r="AB16" s="22">
        <v>133060</v>
      </c>
      <c r="AC16" s="22">
        <v>0</v>
      </c>
      <c r="AD16" s="22">
        <v>15827</v>
      </c>
      <c r="AE16" s="22">
        <v>0</v>
      </c>
      <c r="AF16" s="22">
        <v>0</v>
      </c>
      <c r="AG16" s="22">
        <v>0</v>
      </c>
      <c r="AH16" s="22">
        <v>0</v>
      </c>
      <c r="AI16" s="22">
        <v>2129569</v>
      </c>
      <c r="AJ16" s="22">
        <v>880988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21063640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10000</v>
      </c>
      <c r="F17" s="22">
        <v>4864000</v>
      </c>
      <c r="G17" s="22">
        <v>0</v>
      </c>
      <c r="H17" s="22">
        <v>119000</v>
      </c>
      <c r="I17" s="22">
        <v>154000</v>
      </c>
      <c r="J17" s="22">
        <v>182000</v>
      </c>
      <c r="K17" s="22">
        <v>0</v>
      </c>
      <c r="L17" s="22">
        <v>0</v>
      </c>
      <c r="M17" s="22">
        <v>0</v>
      </c>
      <c r="N17" s="22">
        <v>4788000</v>
      </c>
      <c r="O17" s="22">
        <v>12965000</v>
      </c>
      <c r="P17" s="22">
        <v>489000</v>
      </c>
      <c r="Q17" s="22">
        <v>0</v>
      </c>
      <c r="R17" s="22">
        <v>0</v>
      </c>
      <c r="S17" s="22">
        <v>0</v>
      </c>
      <c r="T17" s="22">
        <v>3726000</v>
      </c>
      <c r="U17" s="22">
        <v>3177000</v>
      </c>
      <c r="V17" s="22">
        <v>356000</v>
      </c>
      <c r="W17" s="22">
        <v>1000</v>
      </c>
      <c r="X17" s="22">
        <v>238000</v>
      </c>
      <c r="Y17" s="22">
        <v>0</v>
      </c>
      <c r="Z17" s="22">
        <v>0</v>
      </c>
      <c r="AA17" s="22">
        <v>0</v>
      </c>
      <c r="AB17" s="22">
        <v>10000</v>
      </c>
      <c r="AC17" s="22">
        <v>0</v>
      </c>
      <c r="AD17" s="22">
        <v>40000</v>
      </c>
      <c r="AE17" s="22">
        <v>0</v>
      </c>
      <c r="AF17" s="22">
        <v>0</v>
      </c>
      <c r="AG17" s="22">
        <v>0</v>
      </c>
      <c r="AH17" s="22">
        <v>0</v>
      </c>
      <c r="AI17" s="22">
        <v>7346000</v>
      </c>
      <c r="AJ17" s="22">
        <v>57000</v>
      </c>
      <c r="AK17" s="22">
        <v>0</v>
      </c>
      <c r="AL17" s="22">
        <v>0</v>
      </c>
      <c r="AM17" s="22">
        <v>13918000</v>
      </c>
      <c r="AN17" s="22">
        <v>15995000</v>
      </c>
      <c r="AO17" s="22">
        <v>0</v>
      </c>
      <c r="AP17" s="22">
        <v>68435000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2061803</v>
      </c>
      <c r="G18" s="22">
        <v>0</v>
      </c>
      <c r="H18" s="22">
        <v>1163589</v>
      </c>
      <c r="I18" s="22">
        <v>991294</v>
      </c>
      <c r="J18" s="22">
        <v>1090</v>
      </c>
      <c r="K18" s="22">
        <v>178878</v>
      </c>
      <c r="L18" s="22">
        <v>229</v>
      </c>
      <c r="M18" s="22">
        <v>429961</v>
      </c>
      <c r="N18" s="22">
        <v>5947689</v>
      </c>
      <c r="O18" s="22">
        <v>23878916</v>
      </c>
      <c r="P18" s="22">
        <v>0</v>
      </c>
      <c r="Q18" s="22">
        <v>1210571</v>
      </c>
      <c r="R18" s="22">
        <v>3641963</v>
      </c>
      <c r="S18" s="22">
        <v>0</v>
      </c>
      <c r="T18" s="22">
        <v>7007979</v>
      </c>
      <c r="U18" s="22">
        <v>7558821</v>
      </c>
      <c r="V18" s="22">
        <v>1195858</v>
      </c>
      <c r="W18" s="22">
        <v>0</v>
      </c>
      <c r="X18" s="22">
        <v>169292</v>
      </c>
      <c r="Y18" s="22">
        <v>0</v>
      </c>
      <c r="Z18" s="22">
        <v>0</v>
      </c>
      <c r="AA18" s="22">
        <v>0</v>
      </c>
      <c r="AB18" s="22">
        <v>0</v>
      </c>
      <c r="AC18" s="22">
        <v>52180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6229448</v>
      </c>
      <c r="AJ18" s="22">
        <v>1198813</v>
      </c>
      <c r="AK18" s="22">
        <v>0</v>
      </c>
      <c r="AL18" s="22">
        <v>0</v>
      </c>
      <c r="AM18" s="22">
        <v>0</v>
      </c>
      <c r="AN18" s="22">
        <v>3767171</v>
      </c>
      <c r="AO18" s="22">
        <v>0</v>
      </c>
      <c r="AP18" s="22">
        <v>66685545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813100</v>
      </c>
      <c r="G19" s="22">
        <v>0</v>
      </c>
      <c r="H19" s="22">
        <v>2540</v>
      </c>
      <c r="I19" s="22">
        <v>294050</v>
      </c>
      <c r="J19" s="22">
        <v>0</v>
      </c>
      <c r="K19" s="22">
        <v>0</v>
      </c>
      <c r="L19" s="22">
        <v>33570</v>
      </c>
      <c r="M19" s="22">
        <v>0</v>
      </c>
      <c r="N19" s="22">
        <v>745840</v>
      </c>
      <c r="O19" s="22">
        <v>7082330</v>
      </c>
      <c r="P19" s="22">
        <v>0</v>
      </c>
      <c r="Q19" s="22">
        <v>1260</v>
      </c>
      <c r="R19" s="22">
        <v>0</v>
      </c>
      <c r="S19" s="22">
        <v>0</v>
      </c>
      <c r="T19" s="22">
        <v>2484100</v>
      </c>
      <c r="U19" s="22">
        <v>748700</v>
      </c>
      <c r="V19" s="22">
        <v>0</v>
      </c>
      <c r="W19" s="22">
        <v>0</v>
      </c>
      <c r="X19" s="22">
        <v>3990</v>
      </c>
      <c r="Y19" s="22">
        <v>0</v>
      </c>
      <c r="Z19" s="22">
        <v>0</v>
      </c>
      <c r="AA19" s="22">
        <v>0</v>
      </c>
      <c r="AB19" s="22">
        <v>23190</v>
      </c>
      <c r="AC19" s="22">
        <v>3780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1965110</v>
      </c>
      <c r="AJ19" s="22">
        <v>207990</v>
      </c>
      <c r="AK19" s="22">
        <v>0</v>
      </c>
      <c r="AL19" s="22">
        <v>6120</v>
      </c>
      <c r="AM19" s="22">
        <v>0</v>
      </c>
      <c r="AN19" s="22">
        <v>0</v>
      </c>
      <c r="AO19" s="22">
        <v>0</v>
      </c>
      <c r="AP19" s="22">
        <v>14415670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31440</v>
      </c>
      <c r="F20" s="22">
        <v>1531250</v>
      </c>
      <c r="G20" s="22">
        <v>0</v>
      </c>
      <c r="H20" s="22">
        <v>190140</v>
      </c>
      <c r="I20" s="22">
        <v>721780</v>
      </c>
      <c r="J20" s="22">
        <v>0</v>
      </c>
      <c r="K20" s="22">
        <v>26020</v>
      </c>
      <c r="L20" s="22">
        <v>15090</v>
      </c>
      <c r="M20" s="22">
        <v>0</v>
      </c>
      <c r="N20" s="22">
        <v>1310020</v>
      </c>
      <c r="O20" s="22">
        <v>9550510</v>
      </c>
      <c r="P20" s="22">
        <v>0</v>
      </c>
      <c r="Q20" s="22">
        <v>1836280</v>
      </c>
      <c r="R20" s="22">
        <v>1493440</v>
      </c>
      <c r="S20" s="22">
        <v>0</v>
      </c>
      <c r="T20" s="22">
        <v>1727210</v>
      </c>
      <c r="U20" s="22">
        <v>1156500</v>
      </c>
      <c r="V20" s="22">
        <v>359420</v>
      </c>
      <c r="W20" s="22">
        <v>0</v>
      </c>
      <c r="X20" s="22">
        <v>0</v>
      </c>
      <c r="Y20" s="22">
        <v>0</v>
      </c>
      <c r="Z20" s="22">
        <v>130</v>
      </c>
      <c r="AA20" s="22">
        <v>0</v>
      </c>
      <c r="AB20" s="22">
        <v>47670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3620680</v>
      </c>
      <c r="AJ20" s="22">
        <v>716110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24333690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155476</v>
      </c>
      <c r="G21" s="22">
        <v>0</v>
      </c>
      <c r="H21" s="22">
        <v>64616</v>
      </c>
      <c r="I21" s="22">
        <v>164955</v>
      </c>
      <c r="J21" s="22">
        <v>6236</v>
      </c>
      <c r="K21" s="22">
        <v>0</v>
      </c>
      <c r="L21" s="22">
        <v>0</v>
      </c>
      <c r="M21" s="22">
        <v>0</v>
      </c>
      <c r="N21" s="22">
        <v>620264</v>
      </c>
      <c r="O21" s="22">
        <v>1427680</v>
      </c>
      <c r="P21" s="22">
        <v>78801</v>
      </c>
      <c r="Q21" s="22">
        <v>0</v>
      </c>
      <c r="R21" s="22">
        <v>163712</v>
      </c>
      <c r="S21" s="22">
        <v>0</v>
      </c>
      <c r="T21" s="22">
        <v>1065959</v>
      </c>
      <c r="U21" s="22">
        <v>375427</v>
      </c>
      <c r="V21" s="22">
        <v>265660</v>
      </c>
      <c r="W21" s="22">
        <v>0</v>
      </c>
      <c r="X21" s="22">
        <v>0</v>
      </c>
      <c r="Y21" s="22">
        <v>0</v>
      </c>
      <c r="Z21" s="22">
        <v>4458</v>
      </c>
      <c r="AA21" s="22">
        <v>0</v>
      </c>
      <c r="AB21" s="22">
        <v>3621</v>
      </c>
      <c r="AC21" s="22">
        <v>337</v>
      </c>
      <c r="AD21" s="22">
        <v>0</v>
      </c>
      <c r="AE21" s="22">
        <v>0</v>
      </c>
      <c r="AF21" s="22">
        <v>0</v>
      </c>
      <c r="AG21" s="22">
        <v>0</v>
      </c>
      <c r="AH21" s="22">
        <v>922523</v>
      </c>
      <c r="AI21" s="22">
        <v>63726</v>
      </c>
      <c r="AJ21" s="22">
        <v>23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5383474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70301</v>
      </c>
      <c r="G22" s="22">
        <v>0</v>
      </c>
      <c r="H22" s="22">
        <v>0</v>
      </c>
      <c r="I22" s="22">
        <v>148401</v>
      </c>
      <c r="J22" s="22">
        <v>0</v>
      </c>
      <c r="K22" s="22">
        <v>0</v>
      </c>
      <c r="L22" s="22">
        <v>23934</v>
      </c>
      <c r="M22" s="22">
        <v>0</v>
      </c>
      <c r="N22" s="22">
        <v>0</v>
      </c>
      <c r="O22" s="22">
        <v>2065996</v>
      </c>
      <c r="P22" s="22">
        <v>0</v>
      </c>
      <c r="Q22" s="22">
        <v>9593</v>
      </c>
      <c r="R22" s="22">
        <v>0</v>
      </c>
      <c r="S22" s="22">
        <v>0</v>
      </c>
      <c r="T22" s="22">
        <v>722236</v>
      </c>
      <c r="U22" s="22">
        <v>497139</v>
      </c>
      <c r="V22" s="22">
        <v>1066</v>
      </c>
      <c r="W22" s="22">
        <v>0</v>
      </c>
      <c r="X22" s="22">
        <v>1372</v>
      </c>
      <c r="Y22" s="22">
        <v>0</v>
      </c>
      <c r="Z22" s="22">
        <v>746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395243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3936027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28450</v>
      </c>
      <c r="G23" s="22">
        <v>0</v>
      </c>
      <c r="H23" s="22">
        <v>0</v>
      </c>
      <c r="I23" s="22">
        <v>220827</v>
      </c>
      <c r="J23" s="22">
        <v>0</v>
      </c>
      <c r="K23" s="22">
        <v>0</v>
      </c>
      <c r="L23" s="22">
        <v>10920</v>
      </c>
      <c r="M23" s="22">
        <v>0</v>
      </c>
      <c r="N23" s="22">
        <v>411166</v>
      </c>
      <c r="O23" s="22">
        <v>487606</v>
      </c>
      <c r="P23" s="22">
        <v>0</v>
      </c>
      <c r="Q23" s="22">
        <v>0</v>
      </c>
      <c r="R23" s="22">
        <v>0</v>
      </c>
      <c r="S23" s="22">
        <v>0</v>
      </c>
      <c r="T23" s="22">
        <v>206396</v>
      </c>
      <c r="U23" s="22">
        <v>394037</v>
      </c>
      <c r="V23" s="22">
        <v>0</v>
      </c>
      <c r="W23" s="22">
        <v>0</v>
      </c>
      <c r="X23" s="22">
        <v>96161</v>
      </c>
      <c r="Y23" s="22">
        <v>0</v>
      </c>
      <c r="Z23" s="22">
        <v>0</v>
      </c>
      <c r="AA23" s="22">
        <v>0</v>
      </c>
      <c r="AB23" s="22">
        <v>0</v>
      </c>
      <c r="AC23" s="22">
        <v>42933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394521</v>
      </c>
      <c r="AJ23" s="22">
        <v>211634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2504651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386295</v>
      </c>
      <c r="G24" s="22">
        <v>0</v>
      </c>
      <c r="H24" s="22">
        <v>0</v>
      </c>
      <c r="I24" s="22">
        <v>166935</v>
      </c>
      <c r="J24" s="22">
        <v>0</v>
      </c>
      <c r="K24" s="22">
        <v>12328</v>
      </c>
      <c r="L24" s="22">
        <v>9538</v>
      </c>
      <c r="M24" s="22">
        <v>0</v>
      </c>
      <c r="N24" s="22">
        <v>0</v>
      </c>
      <c r="O24" s="22">
        <v>5987614</v>
      </c>
      <c r="P24" s="22">
        <v>198711</v>
      </c>
      <c r="Q24" s="22">
        <v>0</v>
      </c>
      <c r="R24" s="22">
        <v>0</v>
      </c>
      <c r="S24" s="22">
        <v>0</v>
      </c>
      <c r="T24" s="22">
        <v>1389970</v>
      </c>
      <c r="U24" s="22">
        <v>689418</v>
      </c>
      <c r="V24" s="22">
        <v>18032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12372</v>
      </c>
      <c r="AC24" s="22">
        <v>28205</v>
      </c>
      <c r="AD24" s="22">
        <v>0</v>
      </c>
      <c r="AE24" s="22">
        <v>0</v>
      </c>
      <c r="AF24" s="22">
        <v>0</v>
      </c>
      <c r="AG24" s="22">
        <v>0</v>
      </c>
      <c r="AH24" s="22">
        <v>386531</v>
      </c>
      <c r="AI24" s="22">
        <v>99266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9385215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4758479</v>
      </c>
      <c r="G25" s="22">
        <v>0</v>
      </c>
      <c r="H25" s="22">
        <v>934509</v>
      </c>
      <c r="I25" s="22">
        <v>2125449</v>
      </c>
      <c r="J25" s="22">
        <v>4609</v>
      </c>
      <c r="K25" s="22">
        <v>0</v>
      </c>
      <c r="L25" s="22">
        <v>0</v>
      </c>
      <c r="M25" s="22">
        <v>0</v>
      </c>
      <c r="N25" s="22">
        <v>2905634</v>
      </c>
      <c r="O25" s="22">
        <v>23578266</v>
      </c>
      <c r="P25" s="22">
        <v>440257</v>
      </c>
      <c r="Q25" s="22">
        <v>3826157</v>
      </c>
      <c r="R25" s="22">
        <v>1436798</v>
      </c>
      <c r="S25" s="22">
        <v>286983</v>
      </c>
      <c r="T25" s="22">
        <v>2876278</v>
      </c>
      <c r="U25" s="22">
        <v>2258142</v>
      </c>
      <c r="V25" s="22">
        <v>486647</v>
      </c>
      <c r="W25" s="22">
        <v>314124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11247</v>
      </c>
      <c r="AD25" s="22">
        <v>396342</v>
      </c>
      <c r="AE25" s="22">
        <v>0</v>
      </c>
      <c r="AF25" s="22">
        <v>0</v>
      </c>
      <c r="AG25" s="22">
        <v>0</v>
      </c>
      <c r="AH25" s="22">
        <v>0</v>
      </c>
      <c r="AI25" s="22">
        <v>7857676</v>
      </c>
      <c r="AJ25" s="22">
        <v>1822376</v>
      </c>
      <c r="AK25" s="22">
        <v>0</v>
      </c>
      <c r="AL25" s="22">
        <v>0</v>
      </c>
      <c r="AM25" s="22">
        <v>0</v>
      </c>
      <c r="AN25" s="22">
        <v>0</v>
      </c>
      <c r="AO25" s="22">
        <v>971578</v>
      </c>
      <c r="AP25" s="22">
        <v>57291551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5873984</v>
      </c>
      <c r="G26" s="22">
        <v>0</v>
      </c>
      <c r="H26" s="22">
        <v>1159675</v>
      </c>
      <c r="I26" s="22">
        <v>3582317</v>
      </c>
      <c r="J26" s="22">
        <v>0</v>
      </c>
      <c r="K26" s="22">
        <v>0</v>
      </c>
      <c r="L26" s="22">
        <v>601435</v>
      </c>
      <c r="M26" s="22">
        <v>0</v>
      </c>
      <c r="N26" s="22">
        <v>2383529</v>
      </c>
      <c r="O26" s="22">
        <v>18113955</v>
      </c>
      <c r="P26" s="22">
        <v>0</v>
      </c>
      <c r="Q26" s="22">
        <v>8474597</v>
      </c>
      <c r="R26" s="22">
        <v>2907842</v>
      </c>
      <c r="S26" s="22">
        <v>0</v>
      </c>
      <c r="T26" s="22">
        <v>41567534</v>
      </c>
      <c r="U26" s="22">
        <v>354894</v>
      </c>
      <c r="V26" s="22">
        <v>532547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224111</v>
      </c>
      <c r="AC26" s="22">
        <v>0</v>
      </c>
      <c r="AD26" s="22">
        <v>0</v>
      </c>
      <c r="AE26" s="22">
        <v>7124166</v>
      </c>
      <c r="AF26" s="22">
        <v>0</v>
      </c>
      <c r="AG26" s="22">
        <v>0</v>
      </c>
      <c r="AH26" s="22">
        <v>0</v>
      </c>
      <c r="AI26" s="22">
        <v>22899254</v>
      </c>
      <c r="AJ26" s="22">
        <v>63891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115863731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17210</v>
      </c>
      <c r="G27" s="22">
        <v>0</v>
      </c>
      <c r="H27" s="22">
        <v>0</v>
      </c>
      <c r="I27" s="22">
        <v>44703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192855</v>
      </c>
      <c r="P27" s="22">
        <v>0</v>
      </c>
      <c r="Q27" s="22">
        <v>0</v>
      </c>
      <c r="R27" s="22">
        <v>0</v>
      </c>
      <c r="S27" s="22">
        <v>0</v>
      </c>
      <c r="T27" s="22">
        <v>24497</v>
      </c>
      <c r="U27" s="22">
        <v>16067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9214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5908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310454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201090</v>
      </c>
      <c r="G28" s="22">
        <v>0</v>
      </c>
      <c r="H28" s="22">
        <v>0</v>
      </c>
      <c r="I28" s="22">
        <v>178152</v>
      </c>
      <c r="J28" s="22">
        <v>0</v>
      </c>
      <c r="K28" s="22">
        <v>0</v>
      </c>
      <c r="L28" s="22">
        <v>0</v>
      </c>
      <c r="M28" s="22">
        <v>0</v>
      </c>
      <c r="N28" s="22">
        <v>992618</v>
      </c>
      <c r="O28" s="22">
        <v>3428469</v>
      </c>
      <c r="P28" s="22">
        <v>124956</v>
      </c>
      <c r="Q28" s="22">
        <v>0</v>
      </c>
      <c r="R28" s="22">
        <v>0</v>
      </c>
      <c r="S28" s="22">
        <v>15941</v>
      </c>
      <c r="T28" s="22">
        <v>68450</v>
      </c>
      <c r="U28" s="22">
        <v>47674</v>
      </c>
      <c r="V28" s="22">
        <v>3048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25272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204193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5289863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23406</v>
      </c>
      <c r="G29" s="22">
        <v>0</v>
      </c>
      <c r="H29" s="22">
        <v>0</v>
      </c>
      <c r="I29" s="22">
        <v>95161</v>
      </c>
      <c r="J29" s="22">
        <v>1620</v>
      </c>
      <c r="K29" s="22">
        <v>0</v>
      </c>
      <c r="L29" s="22">
        <v>0</v>
      </c>
      <c r="M29" s="22">
        <v>0</v>
      </c>
      <c r="N29" s="22">
        <v>0</v>
      </c>
      <c r="O29" s="22">
        <v>2634052</v>
      </c>
      <c r="P29" s="22">
        <v>18880</v>
      </c>
      <c r="Q29" s="22">
        <v>0</v>
      </c>
      <c r="R29" s="22">
        <v>0</v>
      </c>
      <c r="S29" s="22">
        <v>0</v>
      </c>
      <c r="T29" s="22">
        <v>80329</v>
      </c>
      <c r="U29" s="22">
        <v>23531</v>
      </c>
      <c r="V29" s="22">
        <v>35094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1927</v>
      </c>
      <c r="AC29" s="22">
        <v>29304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4752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2948056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319407</v>
      </c>
      <c r="G30" s="22">
        <v>0</v>
      </c>
      <c r="H30" s="22">
        <v>23201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2488211</v>
      </c>
      <c r="P30" s="22">
        <v>0</v>
      </c>
      <c r="Q30" s="22">
        <v>0</v>
      </c>
      <c r="R30" s="22">
        <v>0</v>
      </c>
      <c r="S30" s="22">
        <v>0</v>
      </c>
      <c r="T30" s="22">
        <v>24561</v>
      </c>
      <c r="U30" s="22">
        <v>25678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85096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28110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2994264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259917</v>
      </c>
      <c r="G31" s="22">
        <v>0</v>
      </c>
      <c r="H31" s="22">
        <v>0</v>
      </c>
      <c r="I31" s="22">
        <v>230443</v>
      </c>
      <c r="J31" s="22">
        <v>1826</v>
      </c>
      <c r="K31" s="22">
        <v>0</v>
      </c>
      <c r="L31" s="22">
        <v>415</v>
      </c>
      <c r="M31" s="22">
        <v>0</v>
      </c>
      <c r="N31" s="22">
        <v>1114017</v>
      </c>
      <c r="O31" s="22">
        <v>4700390</v>
      </c>
      <c r="P31" s="22">
        <v>84660</v>
      </c>
      <c r="Q31" s="22">
        <v>0</v>
      </c>
      <c r="R31" s="22">
        <v>164998</v>
      </c>
      <c r="S31" s="22">
        <v>0</v>
      </c>
      <c r="T31" s="22">
        <v>617302</v>
      </c>
      <c r="U31" s="22">
        <v>548192</v>
      </c>
      <c r="V31" s="22">
        <v>6287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5479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7733926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61544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1230052</v>
      </c>
      <c r="O32" s="22">
        <v>249198</v>
      </c>
      <c r="P32" s="22">
        <v>0</v>
      </c>
      <c r="Q32" s="22">
        <v>0</v>
      </c>
      <c r="R32" s="22">
        <v>0</v>
      </c>
      <c r="S32" s="22">
        <v>0</v>
      </c>
      <c r="T32" s="22">
        <v>313945</v>
      </c>
      <c r="U32" s="22">
        <v>85469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1940208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29921</v>
      </c>
      <c r="G33" s="22">
        <v>0</v>
      </c>
      <c r="H33" s="22">
        <v>0</v>
      </c>
      <c r="I33" s="22">
        <v>71153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2251108</v>
      </c>
      <c r="P33" s="22">
        <v>0</v>
      </c>
      <c r="Q33" s="22">
        <v>0</v>
      </c>
      <c r="R33" s="22">
        <v>0</v>
      </c>
      <c r="S33" s="22">
        <v>0</v>
      </c>
      <c r="T33" s="22">
        <v>198026</v>
      </c>
      <c r="U33" s="22">
        <v>48451</v>
      </c>
      <c r="V33" s="22">
        <v>1968</v>
      </c>
      <c r="W33" s="22">
        <v>0</v>
      </c>
      <c r="X33" s="22">
        <v>0</v>
      </c>
      <c r="Y33" s="22">
        <v>0</v>
      </c>
      <c r="Z33" s="22">
        <v>0</v>
      </c>
      <c r="AA33" s="22">
        <v>7010</v>
      </c>
      <c r="AB33" s="22">
        <v>0</v>
      </c>
      <c r="AC33" s="22">
        <v>19788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2627425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306156</v>
      </c>
      <c r="G34" s="22">
        <v>0</v>
      </c>
      <c r="H34" s="22">
        <v>0</v>
      </c>
      <c r="I34" s="22">
        <v>452904</v>
      </c>
      <c r="J34" s="22">
        <v>961</v>
      </c>
      <c r="K34" s="22">
        <v>71989</v>
      </c>
      <c r="L34" s="22">
        <v>108612</v>
      </c>
      <c r="M34" s="22">
        <v>0</v>
      </c>
      <c r="N34" s="22">
        <v>0</v>
      </c>
      <c r="O34" s="22">
        <v>14707599</v>
      </c>
      <c r="P34" s="22">
        <v>0</v>
      </c>
      <c r="Q34" s="22">
        <v>0</v>
      </c>
      <c r="R34" s="22">
        <v>0</v>
      </c>
      <c r="S34" s="22">
        <v>0</v>
      </c>
      <c r="T34" s="22">
        <v>274590</v>
      </c>
      <c r="U34" s="22">
        <v>289922</v>
      </c>
      <c r="V34" s="22">
        <v>82021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55210</v>
      </c>
      <c r="AC34" s="22">
        <v>148604</v>
      </c>
      <c r="AD34" s="22">
        <v>0</v>
      </c>
      <c r="AE34" s="22">
        <v>0</v>
      </c>
      <c r="AF34" s="22">
        <v>0</v>
      </c>
      <c r="AG34" s="22">
        <v>0</v>
      </c>
      <c r="AH34" s="22">
        <v>397249</v>
      </c>
      <c r="AI34" s="22">
        <v>423645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17319462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885914</v>
      </c>
      <c r="G35" s="22">
        <v>0</v>
      </c>
      <c r="H35" s="22">
        <v>17936</v>
      </c>
      <c r="I35" s="22">
        <v>251028</v>
      </c>
      <c r="J35" s="22">
        <v>750</v>
      </c>
      <c r="K35" s="22">
        <v>0</v>
      </c>
      <c r="L35" s="22">
        <v>0</v>
      </c>
      <c r="M35" s="22">
        <v>0</v>
      </c>
      <c r="N35" s="22">
        <v>1370901</v>
      </c>
      <c r="O35" s="22">
        <v>4518107</v>
      </c>
      <c r="P35" s="22">
        <v>0</v>
      </c>
      <c r="Q35" s="22">
        <v>0</v>
      </c>
      <c r="R35" s="22">
        <v>16778</v>
      </c>
      <c r="S35" s="22">
        <v>0</v>
      </c>
      <c r="T35" s="22">
        <v>252396</v>
      </c>
      <c r="U35" s="22">
        <v>198932</v>
      </c>
      <c r="V35" s="22">
        <v>28126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5363</v>
      </c>
      <c r="AC35" s="22">
        <v>62016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171301</v>
      </c>
      <c r="AJ35" s="22">
        <v>16855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7796403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106999</v>
      </c>
      <c r="G36" s="22">
        <v>0</v>
      </c>
      <c r="H36" s="22">
        <v>13948</v>
      </c>
      <c r="I36" s="22">
        <v>111145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2901494</v>
      </c>
      <c r="P36" s="22">
        <v>0</v>
      </c>
      <c r="Q36" s="22">
        <v>0</v>
      </c>
      <c r="R36" s="22">
        <v>6578</v>
      </c>
      <c r="S36" s="22">
        <v>0</v>
      </c>
      <c r="T36" s="22">
        <v>137457</v>
      </c>
      <c r="U36" s="22">
        <v>58331</v>
      </c>
      <c r="V36" s="22">
        <v>247152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3218</v>
      </c>
      <c r="AC36" s="22">
        <v>151150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63468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3800940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41311</v>
      </c>
      <c r="G37" s="22">
        <v>0</v>
      </c>
      <c r="H37" s="22">
        <v>0</v>
      </c>
      <c r="I37" s="22">
        <v>49588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2238265</v>
      </c>
      <c r="P37" s="22">
        <v>0</v>
      </c>
      <c r="Q37" s="22">
        <v>0</v>
      </c>
      <c r="R37" s="22">
        <v>0</v>
      </c>
      <c r="S37" s="22">
        <v>0</v>
      </c>
      <c r="T37" s="22">
        <v>28633</v>
      </c>
      <c r="U37" s="22">
        <v>0</v>
      </c>
      <c r="V37" s="22">
        <v>7076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90569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874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2456316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32145</v>
      </c>
      <c r="G38" s="22">
        <v>0</v>
      </c>
      <c r="H38" s="22">
        <v>0</v>
      </c>
      <c r="I38" s="22">
        <v>100779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2569809</v>
      </c>
      <c r="P38" s="22">
        <v>0</v>
      </c>
      <c r="Q38" s="22">
        <v>0</v>
      </c>
      <c r="R38" s="22">
        <v>0</v>
      </c>
      <c r="S38" s="22">
        <v>0</v>
      </c>
      <c r="T38" s="22">
        <v>427910</v>
      </c>
      <c r="U38" s="22">
        <v>15196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25748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3171587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343259</v>
      </c>
      <c r="G39" s="22">
        <v>0</v>
      </c>
      <c r="H39" s="22">
        <v>107613</v>
      </c>
      <c r="I39" s="22">
        <v>255096</v>
      </c>
      <c r="J39" s="22">
        <v>26579</v>
      </c>
      <c r="K39" s="22">
        <v>12884</v>
      </c>
      <c r="L39" s="22">
        <v>0</v>
      </c>
      <c r="M39" s="22">
        <v>0</v>
      </c>
      <c r="N39" s="22">
        <v>0</v>
      </c>
      <c r="O39" s="22">
        <v>17973150</v>
      </c>
      <c r="P39" s="22">
        <v>0</v>
      </c>
      <c r="Q39" s="22">
        <v>0</v>
      </c>
      <c r="R39" s="22">
        <v>0</v>
      </c>
      <c r="S39" s="22">
        <v>0</v>
      </c>
      <c r="T39" s="22">
        <v>95664</v>
      </c>
      <c r="U39" s="22">
        <v>247633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34486</v>
      </c>
      <c r="AC39" s="22">
        <v>159562</v>
      </c>
      <c r="AD39" s="22">
        <v>0</v>
      </c>
      <c r="AE39" s="22">
        <v>0</v>
      </c>
      <c r="AF39" s="22">
        <v>0</v>
      </c>
      <c r="AG39" s="22">
        <v>2622</v>
      </c>
      <c r="AH39" s="22">
        <v>0</v>
      </c>
      <c r="AI39" s="22">
        <v>57645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19316193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272066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1744543</v>
      </c>
      <c r="O40" s="22">
        <v>4902146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18238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6936993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31340</v>
      </c>
      <c r="G41" s="22">
        <v>0</v>
      </c>
      <c r="H41" s="22">
        <v>0</v>
      </c>
      <c r="I41" s="22">
        <v>28530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812143</v>
      </c>
      <c r="P41" s="22">
        <v>95986</v>
      </c>
      <c r="Q41" s="22">
        <v>0</v>
      </c>
      <c r="R41" s="22">
        <v>0</v>
      </c>
      <c r="S41" s="22">
        <v>5962</v>
      </c>
      <c r="T41" s="22">
        <v>39806</v>
      </c>
      <c r="U41" s="22">
        <v>13582</v>
      </c>
      <c r="V41" s="22">
        <v>0</v>
      </c>
      <c r="W41" s="22">
        <v>0</v>
      </c>
      <c r="X41" s="22">
        <v>0</v>
      </c>
      <c r="Y41" s="22">
        <v>0</v>
      </c>
      <c r="Z41" s="22">
        <v>1310</v>
      </c>
      <c r="AA41" s="22">
        <v>0</v>
      </c>
      <c r="AB41" s="22">
        <v>0</v>
      </c>
      <c r="AC41" s="22">
        <v>37480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12543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1078682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282110</v>
      </c>
      <c r="G42" s="22">
        <v>0</v>
      </c>
      <c r="H42" s="22">
        <v>0</v>
      </c>
      <c r="I42" s="22">
        <v>96993</v>
      </c>
      <c r="J42" s="22">
        <v>7302</v>
      </c>
      <c r="K42" s="22">
        <v>0</v>
      </c>
      <c r="L42" s="22">
        <v>13054</v>
      </c>
      <c r="M42" s="22">
        <v>5426</v>
      </c>
      <c r="N42" s="22">
        <v>0</v>
      </c>
      <c r="O42" s="22">
        <v>3876871</v>
      </c>
      <c r="P42" s="22">
        <v>16635</v>
      </c>
      <c r="Q42" s="22">
        <v>0</v>
      </c>
      <c r="R42" s="22">
        <v>0</v>
      </c>
      <c r="S42" s="22">
        <v>0</v>
      </c>
      <c r="T42" s="22">
        <v>55943</v>
      </c>
      <c r="U42" s="22">
        <v>37174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112353</v>
      </c>
      <c r="AD42" s="22">
        <v>3143</v>
      </c>
      <c r="AE42" s="22">
        <v>0</v>
      </c>
      <c r="AF42" s="22">
        <v>0</v>
      </c>
      <c r="AG42" s="22">
        <v>0</v>
      </c>
      <c r="AH42" s="22">
        <v>0</v>
      </c>
      <c r="AI42" s="22">
        <v>47946</v>
      </c>
      <c r="AJ42" s="22">
        <v>29888</v>
      </c>
      <c r="AK42" s="22">
        <v>0</v>
      </c>
      <c r="AL42" s="22">
        <v>0</v>
      </c>
      <c r="AM42" s="22">
        <v>401</v>
      </c>
      <c r="AN42" s="22">
        <v>0</v>
      </c>
      <c r="AO42" s="22">
        <v>0</v>
      </c>
      <c r="AP42" s="22">
        <v>4585239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169068</v>
      </c>
      <c r="G43" s="22">
        <v>0</v>
      </c>
      <c r="H43" s="22">
        <v>0</v>
      </c>
      <c r="I43" s="22">
        <v>616767</v>
      </c>
      <c r="J43" s="22">
        <v>45034</v>
      </c>
      <c r="K43" s="22">
        <v>0</v>
      </c>
      <c r="L43" s="22">
        <v>12494</v>
      </c>
      <c r="M43" s="22">
        <v>0</v>
      </c>
      <c r="N43" s="22">
        <v>0</v>
      </c>
      <c r="O43" s="22">
        <v>12430937</v>
      </c>
      <c r="P43" s="22">
        <v>51415</v>
      </c>
      <c r="Q43" s="22">
        <v>0</v>
      </c>
      <c r="R43" s="22">
        <v>0</v>
      </c>
      <c r="S43" s="22">
        <v>0</v>
      </c>
      <c r="T43" s="22">
        <v>511713</v>
      </c>
      <c r="U43" s="22">
        <v>107392</v>
      </c>
      <c r="V43" s="22">
        <v>4297</v>
      </c>
      <c r="W43" s="22">
        <v>0</v>
      </c>
      <c r="X43" s="22">
        <v>0</v>
      </c>
      <c r="Y43" s="22">
        <v>0</v>
      </c>
      <c r="Z43" s="22">
        <v>20550</v>
      </c>
      <c r="AA43" s="22">
        <v>0</v>
      </c>
      <c r="AB43" s="22">
        <v>0</v>
      </c>
      <c r="AC43" s="22">
        <v>3999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834260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14807926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54689</v>
      </c>
      <c r="G44" s="22">
        <v>0</v>
      </c>
      <c r="H44" s="22">
        <v>0</v>
      </c>
      <c r="I44" s="22">
        <v>105838</v>
      </c>
      <c r="J44" s="22">
        <v>0</v>
      </c>
      <c r="K44" s="22">
        <v>0</v>
      </c>
      <c r="L44" s="22">
        <v>1446</v>
      </c>
      <c r="M44" s="22">
        <v>0</v>
      </c>
      <c r="N44" s="22">
        <v>0</v>
      </c>
      <c r="O44" s="22">
        <v>1897227</v>
      </c>
      <c r="P44" s="22">
        <v>0</v>
      </c>
      <c r="Q44" s="22">
        <v>0</v>
      </c>
      <c r="R44" s="22">
        <v>0</v>
      </c>
      <c r="S44" s="22">
        <v>0</v>
      </c>
      <c r="T44" s="22">
        <v>66532</v>
      </c>
      <c r="U44" s="22">
        <v>26711</v>
      </c>
      <c r="V44" s="22">
        <v>0</v>
      </c>
      <c r="W44" s="22">
        <v>0</v>
      </c>
      <c r="X44" s="22">
        <v>0</v>
      </c>
      <c r="Y44" s="22">
        <v>0</v>
      </c>
      <c r="Z44" s="22">
        <v>1197</v>
      </c>
      <c r="AA44" s="22">
        <v>1130</v>
      </c>
      <c r="AB44" s="22">
        <v>0</v>
      </c>
      <c r="AC44" s="22">
        <v>39254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84039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2278063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366642</v>
      </c>
      <c r="G45" s="22">
        <v>558282</v>
      </c>
      <c r="H45" s="22">
        <v>0</v>
      </c>
      <c r="I45" s="22">
        <v>499661</v>
      </c>
      <c r="J45" s="22">
        <v>0</v>
      </c>
      <c r="K45" s="22">
        <v>0</v>
      </c>
      <c r="L45" s="22">
        <v>103731</v>
      </c>
      <c r="M45" s="22">
        <v>0</v>
      </c>
      <c r="N45" s="22">
        <v>0</v>
      </c>
      <c r="O45" s="22">
        <v>17415237</v>
      </c>
      <c r="P45" s="22">
        <v>0</v>
      </c>
      <c r="Q45" s="22">
        <v>0</v>
      </c>
      <c r="R45" s="22">
        <v>0</v>
      </c>
      <c r="S45" s="22">
        <v>0</v>
      </c>
      <c r="T45" s="22">
        <v>80358</v>
      </c>
      <c r="U45" s="22">
        <v>49389</v>
      </c>
      <c r="V45" s="22">
        <v>525847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40880</v>
      </c>
      <c r="AC45" s="22">
        <v>235636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2446011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22321674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554353</v>
      </c>
      <c r="G46" s="22">
        <v>0</v>
      </c>
      <c r="H46" s="22">
        <v>0</v>
      </c>
      <c r="I46" s="22">
        <v>827467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17646133</v>
      </c>
      <c r="P46" s="22">
        <v>0</v>
      </c>
      <c r="Q46" s="22">
        <v>0</v>
      </c>
      <c r="R46" s="22">
        <v>0</v>
      </c>
      <c r="S46" s="22">
        <v>0</v>
      </c>
      <c r="T46" s="22">
        <v>372972</v>
      </c>
      <c r="U46" s="22">
        <v>180005</v>
      </c>
      <c r="V46" s="22">
        <v>138762</v>
      </c>
      <c r="W46" s="22">
        <v>0</v>
      </c>
      <c r="X46" s="22">
        <v>9665</v>
      </c>
      <c r="Y46" s="22">
        <v>0</v>
      </c>
      <c r="Z46" s="22">
        <v>0</v>
      </c>
      <c r="AA46" s="22">
        <v>0</v>
      </c>
      <c r="AB46" s="22">
        <v>247172</v>
      </c>
      <c r="AC46" s="22">
        <v>95339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88432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20160300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146754</v>
      </c>
      <c r="G47" s="22">
        <v>0</v>
      </c>
      <c r="H47" s="22">
        <v>0</v>
      </c>
      <c r="I47" s="22">
        <v>231184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3355600</v>
      </c>
      <c r="P47" s="22">
        <v>0</v>
      </c>
      <c r="Q47" s="22">
        <v>0</v>
      </c>
      <c r="R47" s="22">
        <v>0</v>
      </c>
      <c r="S47" s="22">
        <v>348674</v>
      </c>
      <c r="T47" s="22">
        <v>795516</v>
      </c>
      <c r="U47" s="22">
        <v>51961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87177</v>
      </c>
      <c r="AB47" s="22">
        <v>0</v>
      </c>
      <c r="AC47" s="22">
        <v>65856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90863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5173585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188386</v>
      </c>
      <c r="G48" s="22">
        <v>0</v>
      </c>
      <c r="H48" s="22">
        <v>0</v>
      </c>
      <c r="I48" s="22">
        <v>315651</v>
      </c>
      <c r="J48" s="22">
        <v>0</v>
      </c>
      <c r="K48" s="22">
        <v>0</v>
      </c>
      <c r="L48" s="22">
        <v>35448</v>
      </c>
      <c r="M48" s="22">
        <v>0</v>
      </c>
      <c r="N48" s="22">
        <v>1502273</v>
      </c>
      <c r="O48" s="22">
        <v>6166598</v>
      </c>
      <c r="P48" s="22">
        <v>73655</v>
      </c>
      <c r="Q48" s="22">
        <v>0</v>
      </c>
      <c r="R48" s="22">
        <v>215078</v>
      </c>
      <c r="S48" s="22">
        <v>0</v>
      </c>
      <c r="T48" s="22">
        <v>711368</v>
      </c>
      <c r="U48" s="22">
        <v>1289195</v>
      </c>
      <c r="V48" s="22">
        <v>137317</v>
      </c>
      <c r="W48" s="22">
        <v>9513</v>
      </c>
      <c r="X48" s="22">
        <v>0</v>
      </c>
      <c r="Y48" s="22">
        <v>0</v>
      </c>
      <c r="Z48" s="22">
        <v>1597</v>
      </c>
      <c r="AA48" s="22">
        <v>0</v>
      </c>
      <c r="AB48" s="22">
        <v>0</v>
      </c>
      <c r="AC48" s="22">
        <v>5832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1950459</v>
      </c>
      <c r="AJ48" s="22">
        <v>101411</v>
      </c>
      <c r="AK48" s="22">
        <v>0</v>
      </c>
      <c r="AL48" s="22">
        <v>0</v>
      </c>
      <c r="AM48" s="22">
        <v>7423</v>
      </c>
      <c r="AN48" s="22">
        <v>0</v>
      </c>
      <c r="AO48" s="22">
        <v>0</v>
      </c>
      <c r="AP48" s="22">
        <v>12711204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223008</v>
      </c>
      <c r="G49" s="22">
        <v>75150</v>
      </c>
      <c r="H49" s="22">
        <v>0</v>
      </c>
      <c r="I49" s="22">
        <v>223039</v>
      </c>
      <c r="J49" s="22">
        <v>2300</v>
      </c>
      <c r="K49" s="22">
        <v>0</v>
      </c>
      <c r="L49" s="22">
        <v>11255</v>
      </c>
      <c r="M49" s="22">
        <v>0</v>
      </c>
      <c r="N49" s="22">
        <v>0</v>
      </c>
      <c r="O49" s="22">
        <v>3407821</v>
      </c>
      <c r="P49" s="22">
        <v>14613</v>
      </c>
      <c r="Q49" s="22">
        <v>13178</v>
      </c>
      <c r="R49" s="22">
        <v>0</v>
      </c>
      <c r="S49" s="22">
        <v>0</v>
      </c>
      <c r="T49" s="22">
        <v>18028</v>
      </c>
      <c r="U49" s="22">
        <v>88936</v>
      </c>
      <c r="V49" s="22">
        <v>101379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31468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59764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4269939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305326</v>
      </c>
      <c r="G50" s="22">
        <v>0</v>
      </c>
      <c r="H50" s="22">
        <v>27901</v>
      </c>
      <c r="I50" s="22">
        <v>258900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21201369</v>
      </c>
      <c r="P50" s="22">
        <v>0</v>
      </c>
      <c r="Q50" s="22">
        <v>0</v>
      </c>
      <c r="R50" s="22">
        <v>0</v>
      </c>
      <c r="S50" s="22">
        <v>0</v>
      </c>
      <c r="T50" s="22">
        <v>149133</v>
      </c>
      <c r="U50" s="22">
        <v>194960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285817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187424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22610830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57262</v>
      </c>
      <c r="G51" s="22">
        <v>0</v>
      </c>
      <c r="H51" s="22">
        <v>0</v>
      </c>
      <c r="I51" s="22">
        <v>171566</v>
      </c>
      <c r="J51" s="22">
        <v>22885</v>
      </c>
      <c r="K51" s="22">
        <v>0</v>
      </c>
      <c r="L51" s="22">
        <v>0</v>
      </c>
      <c r="M51" s="22">
        <v>0</v>
      </c>
      <c r="N51" s="22">
        <v>0</v>
      </c>
      <c r="O51" s="22">
        <v>2190281</v>
      </c>
      <c r="P51" s="22">
        <v>0</v>
      </c>
      <c r="Q51" s="22">
        <v>0</v>
      </c>
      <c r="R51" s="22">
        <v>0</v>
      </c>
      <c r="S51" s="22">
        <v>0</v>
      </c>
      <c r="T51" s="22">
        <v>104564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84137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2630695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296204</v>
      </c>
      <c r="G52" s="22">
        <v>0</v>
      </c>
      <c r="H52" s="22">
        <v>55712</v>
      </c>
      <c r="I52" s="22">
        <v>648891</v>
      </c>
      <c r="J52" s="22">
        <v>13563</v>
      </c>
      <c r="K52" s="22">
        <v>4956</v>
      </c>
      <c r="L52" s="22">
        <v>0</v>
      </c>
      <c r="M52" s="22">
        <v>0</v>
      </c>
      <c r="N52" s="22">
        <v>0</v>
      </c>
      <c r="O52" s="22">
        <v>12968339</v>
      </c>
      <c r="P52" s="22">
        <v>0</v>
      </c>
      <c r="Q52" s="22">
        <v>115071</v>
      </c>
      <c r="R52" s="22">
        <v>0</v>
      </c>
      <c r="S52" s="22">
        <v>0</v>
      </c>
      <c r="T52" s="22">
        <v>599673</v>
      </c>
      <c r="U52" s="22">
        <v>399277</v>
      </c>
      <c r="V52" s="22">
        <v>28649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3211</v>
      </c>
      <c r="AC52" s="22">
        <v>91390</v>
      </c>
      <c r="AD52" s="22">
        <v>1864</v>
      </c>
      <c r="AE52" s="22">
        <v>0</v>
      </c>
      <c r="AF52" s="22">
        <v>0</v>
      </c>
      <c r="AG52" s="22">
        <v>0</v>
      </c>
      <c r="AH52" s="22">
        <v>0</v>
      </c>
      <c r="AI52" s="22">
        <v>255286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15482086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142465</v>
      </c>
      <c r="G53" s="22">
        <v>0</v>
      </c>
      <c r="H53" s="22">
        <v>0</v>
      </c>
      <c r="I53" s="22">
        <v>235101</v>
      </c>
      <c r="J53" s="22">
        <v>0</v>
      </c>
      <c r="K53" s="22">
        <v>0</v>
      </c>
      <c r="L53" s="22">
        <v>0</v>
      </c>
      <c r="M53" s="22">
        <v>0</v>
      </c>
      <c r="N53" s="22">
        <v>601140</v>
      </c>
      <c r="O53" s="22">
        <v>4285564</v>
      </c>
      <c r="P53" s="22">
        <v>0</v>
      </c>
      <c r="Q53" s="22">
        <v>0</v>
      </c>
      <c r="R53" s="22">
        <v>0</v>
      </c>
      <c r="S53" s="22">
        <v>0</v>
      </c>
      <c r="T53" s="22">
        <v>750086</v>
      </c>
      <c r="U53" s="22">
        <v>507329</v>
      </c>
      <c r="V53" s="22">
        <v>20330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7718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206671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6756404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116445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31981</v>
      </c>
      <c r="N54" s="22">
        <v>1084988</v>
      </c>
      <c r="O54" s="22">
        <v>3951871</v>
      </c>
      <c r="P54" s="22">
        <v>422921</v>
      </c>
      <c r="Q54" s="22">
        <v>0</v>
      </c>
      <c r="R54" s="22">
        <v>32699</v>
      </c>
      <c r="S54" s="22">
        <v>0</v>
      </c>
      <c r="T54" s="22">
        <v>315301</v>
      </c>
      <c r="U54" s="22">
        <v>495488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3141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6454835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27657</v>
      </c>
      <c r="G55" s="22">
        <v>0</v>
      </c>
      <c r="H55" s="22">
        <v>0</v>
      </c>
      <c r="I55" s="22">
        <v>0</v>
      </c>
      <c r="J55" s="22">
        <v>89719</v>
      </c>
      <c r="K55" s="22">
        <v>0</v>
      </c>
      <c r="L55" s="22">
        <v>929</v>
      </c>
      <c r="M55" s="22">
        <v>0</v>
      </c>
      <c r="N55" s="22">
        <v>0</v>
      </c>
      <c r="O55" s="22">
        <v>1164179</v>
      </c>
      <c r="P55" s="22">
        <v>0</v>
      </c>
      <c r="Q55" s="22">
        <v>0</v>
      </c>
      <c r="R55" s="22">
        <v>0</v>
      </c>
      <c r="S55" s="22">
        <v>0</v>
      </c>
      <c r="T55" s="22">
        <v>31639</v>
      </c>
      <c r="U55" s="22">
        <v>23583</v>
      </c>
      <c r="V55" s="22">
        <v>39940</v>
      </c>
      <c r="W55" s="22">
        <v>0</v>
      </c>
      <c r="X55" s="22">
        <v>0</v>
      </c>
      <c r="Y55" s="22">
        <v>0</v>
      </c>
      <c r="Z55" s="22">
        <v>1034</v>
      </c>
      <c r="AA55" s="22">
        <v>0</v>
      </c>
      <c r="AB55" s="22">
        <v>0</v>
      </c>
      <c r="AC55" s="22">
        <v>18919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4445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1402044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194621</v>
      </c>
      <c r="G56" s="22">
        <v>0</v>
      </c>
      <c r="H56" s="22">
        <v>24008</v>
      </c>
      <c r="I56" s="22">
        <v>91025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12639849</v>
      </c>
      <c r="P56" s="22">
        <v>70805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24477</v>
      </c>
      <c r="AC56" s="22">
        <v>143268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25424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13213477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648847</v>
      </c>
      <c r="G57" s="22">
        <v>0</v>
      </c>
      <c r="H57" s="22">
        <v>0</v>
      </c>
      <c r="I57" s="22">
        <v>72909</v>
      </c>
      <c r="J57" s="22">
        <v>7141</v>
      </c>
      <c r="K57" s="22">
        <v>0</v>
      </c>
      <c r="L57" s="22">
        <v>16801</v>
      </c>
      <c r="M57" s="22">
        <v>0</v>
      </c>
      <c r="N57" s="22">
        <v>10974</v>
      </c>
      <c r="O57" s="22">
        <v>4363956</v>
      </c>
      <c r="P57" s="22">
        <v>96295</v>
      </c>
      <c r="Q57" s="22">
        <v>0</v>
      </c>
      <c r="R57" s="22">
        <v>0</v>
      </c>
      <c r="S57" s="22">
        <v>0</v>
      </c>
      <c r="T57" s="22">
        <v>891838</v>
      </c>
      <c r="U57" s="22">
        <v>199747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168317</v>
      </c>
      <c r="AD57" s="22">
        <v>11922</v>
      </c>
      <c r="AE57" s="22">
        <v>0</v>
      </c>
      <c r="AF57" s="22">
        <v>0</v>
      </c>
      <c r="AG57" s="22">
        <v>0</v>
      </c>
      <c r="AH57" s="22">
        <v>0</v>
      </c>
      <c r="AI57" s="22">
        <v>40072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6528819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118398</v>
      </c>
      <c r="G58" s="22">
        <v>0</v>
      </c>
      <c r="H58" s="22">
        <v>0</v>
      </c>
      <c r="I58" s="22">
        <v>66664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2226310</v>
      </c>
      <c r="P58" s="22">
        <v>148489</v>
      </c>
      <c r="Q58" s="22">
        <v>0</v>
      </c>
      <c r="R58" s="22">
        <v>0</v>
      </c>
      <c r="S58" s="22">
        <v>0</v>
      </c>
      <c r="T58" s="22">
        <v>573776</v>
      </c>
      <c r="U58" s="22">
        <v>36565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28946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3199148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365120</v>
      </c>
      <c r="G59" s="22">
        <v>0</v>
      </c>
      <c r="H59" s="22">
        <v>0</v>
      </c>
      <c r="I59" s="22">
        <v>166173</v>
      </c>
      <c r="J59" s="22">
        <v>0</v>
      </c>
      <c r="K59" s="22">
        <v>0</v>
      </c>
      <c r="L59" s="22">
        <v>0</v>
      </c>
      <c r="M59" s="22">
        <v>0</v>
      </c>
      <c r="N59" s="22">
        <v>510647</v>
      </c>
      <c r="O59" s="22">
        <v>5070172</v>
      </c>
      <c r="P59" s="22">
        <v>0</v>
      </c>
      <c r="Q59" s="22">
        <v>0</v>
      </c>
      <c r="R59" s="22">
        <v>151971</v>
      </c>
      <c r="S59" s="22">
        <v>0</v>
      </c>
      <c r="T59" s="22">
        <v>624221</v>
      </c>
      <c r="U59" s="22">
        <v>0</v>
      </c>
      <c r="V59" s="22">
        <v>676576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209780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108756</v>
      </c>
      <c r="AJ59" s="22">
        <v>199407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8082823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186957</v>
      </c>
      <c r="G60" s="22">
        <v>0</v>
      </c>
      <c r="H60" s="22">
        <v>0</v>
      </c>
      <c r="I60" s="22">
        <v>364190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8242584</v>
      </c>
      <c r="P60" s="22">
        <v>7105</v>
      </c>
      <c r="Q60" s="22">
        <v>0</v>
      </c>
      <c r="R60" s="22">
        <v>0</v>
      </c>
      <c r="S60" s="22">
        <v>0</v>
      </c>
      <c r="T60" s="22">
        <v>2716190</v>
      </c>
      <c r="U60" s="22">
        <v>7058</v>
      </c>
      <c r="V60" s="22">
        <v>0</v>
      </c>
      <c r="W60" s="22">
        <v>0</v>
      </c>
      <c r="X60" s="22">
        <v>0</v>
      </c>
      <c r="Y60" s="22">
        <v>24772</v>
      </c>
      <c r="Z60" s="22">
        <v>0</v>
      </c>
      <c r="AA60" s="22">
        <v>105396</v>
      </c>
      <c r="AB60" s="22">
        <v>131981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2442743</v>
      </c>
      <c r="AK60" s="22">
        <v>0</v>
      </c>
      <c r="AL60" s="22">
        <v>0</v>
      </c>
      <c r="AM60" s="22">
        <v>0</v>
      </c>
      <c r="AN60" s="22">
        <v>0</v>
      </c>
      <c r="AO60" s="22">
        <v>213455</v>
      </c>
      <c r="AP60" s="22">
        <v>14442431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2060</v>
      </c>
      <c r="F61" s="22">
        <v>144313</v>
      </c>
      <c r="G61" s="22">
        <v>0</v>
      </c>
      <c r="H61" s="22">
        <v>0</v>
      </c>
      <c r="I61" s="22">
        <v>48630</v>
      </c>
      <c r="J61" s="22">
        <v>885</v>
      </c>
      <c r="K61" s="22">
        <v>5541</v>
      </c>
      <c r="L61" s="22">
        <v>0</v>
      </c>
      <c r="M61" s="22">
        <v>0</v>
      </c>
      <c r="N61" s="22">
        <v>0</v>
      </c>
      <c r="O61" s="22">
        <v>1763389</v>
      </c>
      <c r="P61" s="22">
        <v>0</v>
      </c>
      <c r="Q61" s="22">
        <v>0</v>
      </c>
      <c r="R61" s="22">
        <v>0</v>
      </c>
      <c r="S61" s="22">
        <v>0</v>
      </c>
      <c r="T61" s="22">
        <v>266319</v>
      </c>
      <c r="U61" s="22">
        <v>72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111429</v>
      </c>
      <c r="AD61" s="22">
        <v>30968</v>
      </c>
      <c r="AE61" s="22">
        <v>0</v>
      </c>
      <c r="AF61" s="22">
        <v>0</v>
      </c>
      <c r="AG61" s="22">
        <v>0</v>
      </c>
      <c r="AH61" s="22">
        <v>0</v>
      </c>
      <c r="AI61" s="22">
        <v>20469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2394075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558328</v>
      </c>
      <c r="G62" s="22">
        <v>0</v>
      </c>
      <c r="H62" s="22">
        <v>0</v>
      </c>
      <c r="I62" s="22">
        <v>270746</v>
      </c>
      <c r="J62" s="22">
        <v>16284</v>
      </c>
      <c r="K62" s="22">
        <v>182453</v>
      </c>
      <c r="L62" s="22">
        <v>9932</v>
      </c>
      <c r="M62" s="22">
        <v>0</v>
      </c>
      <c r="N62" s="22">
        <v>0</v>
      </c>
      <c r="O62" s="22">
        <v>11506024</v>
      </c>
      <c r="P62" s="22">
        <v>0</v>
      </c>
      <c r="Q62" s="22">
        <v>0</v>
      </c>
      <c r="R62" s="22">
        <v>776137</v>
      </c>
      <c r="S62" s="22">
        <v>0</v>
      </c>
      <c r="T62" s="22">
        <v>525168</v>
      </c>
      <c r="U62" s="22">
        <v>598683</v>
      </c>
      <c r="V62" s="22">
        <v>247320</v>
      </c>
      <c r="W62" s="22">
        <v>0</v>
      </c>
      <c r="X62" s="22">
        <v>0</v>
      </c>
      <c r="Y62" s="22">
        <v>0</v>
      </c>
      <c r="Z62" s="22">
        <v>8650</v>
      </c>
      <c r="AA62" s="22">
        <v>0</v>
      </c>
      <c r="AB62" s="22">
        <v>7175</v>
      </c>
      <c r="AC62" s="22">
        <v>26236</v>
      </c>
      <c r="AD62" s="22">
        <v>0</v>
      </c>
      <c r="AE62" s="22">
        <v>0</v>
      </c>
      <c r="AF62" s="22">
        <v>0</v>
      </c>
      <c r="AG62" s="22">
        <v>200959</v>
      </c>
      <c r="AH62" s="22">
        <v>0</v>
      </c>
      <c r="AI62" s="22">
        <v>451398</v>
      </c>
      <c r="AJ62" s="22">
        <v>33967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15419460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70889</v>
      </c>
      <c r="G63" s="22">
        <v>0</v>
      </c>
      <c r="H63" s="22">
        <v>0</v>
      </c>
      <c r="I63" s="22">
        <v>48551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455198</v>
      </c>
      <c r="P63" s="22">
        <v>0</v>
      </c>
      <c r="Q63" s="22">
        <v>0</v>
      </c>
      <c r="R63" s="22">
        <v>0</v>
      </c>
      <c r="S63" s="22">
        <v>0</v>
      </c>
      <c r="T63" s="22">
        <v>27960</v>
      </c>
      <c r="U63" s="22">
        <v>0</v>
      </c>
      <c r="V63" s="22">
        <v>91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38914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27075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668678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327913</v>
      </c>
      <c r="G64" s="22">
        <v>0</v>
      </c>
      <c r="H64" s="22">
        <v>0</v>
      </c>
      <c r="I64" s="22">
        <v>17300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2137721</v>
      </c>
      <c r="P64" s="22">
        <v>777034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36886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3296854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109604</v>
      </c>
      <c r="G65" s="22">
        <v>0</v>
      </c>
      <c r="H65" s="22">
        <v>0</v>
      </c>
      <c r="I65" s="22">
        <v>149795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3311077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42351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3612827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27983</v>
      </c>
      <c r="G66" s="22">
        <v>383</v>
      </c>
      <c r="H66" s="22">
        <v>0</v>
      </c>
      <c r="I66" s="22">
        <v>167860</v>
      </c>
      <c r="J66" s="22">
        <v>1042</v>
      </c>
      <c r="K66" s="22">
        <v>0</v>
      </c>
      <c r="L66" s="22">
        <v>10785</v>
      </c>
      <c r="M66" s="22">
        <v>0</v>
      </c>
      <c r="N66" s="22">
        <v>0</v>
      </c>
      <c r="O66" s="22">
        <v>5632021</v>
      </c>
      <c r="P66" s="22">
        <v>26958</v>
      </c>
      <c r="Q66" s="22">
        <v>0</v>
      </c>
      <c r="R66" s="22">
        <v>0</v>
      </c>
      <c r="S66" s="22">
        <v>0</v>
      </c>
      <c r="T66" s="22">
        <v>29163</v>
      </c>
      <c r="U66" s="22">
        <v>13950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11914</v>
      </c>
      <c r="AC66" s="22">
        <v>72851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64185</v>
      </c>
      <c r="AJ66" s="22">
        <v>1192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6060287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35554</v>
      </c>
      <c r="G67" s="22">
        <v>0</v>
      </c>
      <c r="H67" s="22">
        <v>0</v>
      </c>
      <c r="I67" s="22">
        <v>3115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234913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2415</v>
      </c>
      <c r="X67" s="22">
        <v>424</v>
      </c>
      <c r="Y67" s="22">
        <v>0</v>
      </c>
      <c r="Z67" s="22">
        <v>0</v>
      </c>
      <c r="AA67" s="22">
        <v>0</v>
      </c>
      <c r="AB67" s="22">
        <v>0</v>
      </c>
      <c r="AC67" s="22">
        <v>11455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988</v>
      </c>
      <c r="AJ67" s="22">
        <v>454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289318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399733</v>
      </c>
      <c r="G68" s="22">
        <v>0</v>
      </c>
      <c r="H68" s="22">
        <v>0</v>
      </c>
      <c r="I68" s="22">
        <v>473673</v>
      </c>
      <c r="J68" s="22">
        <v>37985</v>
      </c>
      <c r="K68" s="22">
        <v>0</v>
      </c>
      <c r="L68" s="22">
        <v>84491</v>
      </c>
      <c r="M68" s="22">
        <v>113488</v>
      </c>
      <c r="N68" s="22">
        <v>0</v>
      </c>
      <c r="O68" s="22">
        <v>28045154</v>
      </c>
      <c r="P68" s="22">
        <v>0</v>
      </c>
      <c r="Q68" s="22">
        <v>0</v>
      </c>
      <c r="R68" s="22">
        <v>161415</v>
      </c>
      <c r="S68" s="22">
        <v>372919</v>
      </c>
      <c r="T68" s="22">
        <v>403156</v>
      </c>
      <c r="U68" s="22">
        <v>247638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11485</v>
      </c>
      <c r="AC68" s="22">
        <v>80030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203784</v>
      </c>
      <c r="AM68" s="22">
        <v>0</v>
      </c>
      <c r="AN68" s="22">
        <v>0</v>
      </c>
      <c r="AO68" s="22">
        <v>0</v>
      </c>
      <c r="AP68" s="22">
        <v>30634951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223771</v>
      </c>
      <c r="G69" s="22">
        <v>0</v>
      </c>
      <c r="H69" s="22">
        <v>0</v>
      </c>
      <c r="I69" s="22">
        <v>851250</v>
      </c>
      <c r="J69" s="22">
        <v>0</v>
      </c>
      <c r="K69" s="22">
        <v>0</v>
      </c>
      <c r="L69" s="22">
        <v>39136</v>
      </c>
      <c r="M69" s="22">
        <v>0</v>
      </c>
      <c r="N69" s="22">
        <v>629979</v>
      </c>
      <c r="O69" s="22">
        <v>15805374</v>
      </c>
      <c r="P69" s="22">
        <v>0</v>
      </c>
      <c r="Q69" s="22">
        <v>0</v>
      </c>
      <c r="R69" s="22">
        <v>559056</v>
      </c>
      <c r="S69" s="22">
        <v>0</v>
      </c>
      <c r="T69" s="22">
        <v>1552189</v>
      </c>
      <c r="U69" s="22">
        <v>1956032</v>
      </c>
      <c r="V69" s="22">
        <v>32501</v>
      </c>
      <c r="W69" s="22">
        <v>0</v>
      </c>
      <c r="X69" s="22">
        <v>0</v>
      </c>
      <c r="Y69" s="22">
        <v>0</v>
      </c>
      <c r="Z69" s="22">
        <v>49551</v>
      </c>
      <c r="AA69" s="22">
        <v>0</v>
      </c>
      <c r="AB69" s="22">
        <v>0</v>
      </c>
      <c r="AC69" s="22">
        <v>17027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268127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21983993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291441</v>
      </c>
      <c r="G70" s="22">
        <v>0</v>
      </c>
      <c r="H70" s="22">
        <v>0</v>
      </c>
      <c r="I70" s="22">
        <v>231521</v>
      </c>
      <c r="J70" s="22">
        <v>0</v>
      </c>
      <c r="K70" s="22">
        <v>0</v>
      </c>
      <c r="L70" s="22">
        <v>10514</v>
      </c>
      <c r="M70" s="22">
        <v>0</v>
      </c>
      <c r="N70" s="22">
        <v>9375</v>
      </c>
      <c r="O70" s="22">
        <v>3251543</v>
      </c>
      <c r="P70" s="22">
        <v>0</v>
      </c>
      <c r="Q70" s="22">
        <v>0</v>
      </c>
      <c r="R70" s="22">
        <v>0</v>
      </c>
      <c r="S70" s="22">
        <v>0</v>
      </c>
      <c r="T70" s="22">
        <v>274643</v>
      </c>
      <c r="U70" s="22">
        <v>25525</v>
      </c>
      <c r="V70" s="22">
        <v>49721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69047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4676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4218006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69970</v>
      </c>
      <c r="G71" s="22">
        <v>0</v>
      </c>
      <c r="H71" s="22">
        <v>0</v>
      </c>
      <c r="I71" s="22">
        <v>121688</v>
      </c>
      <c r="J71" s="22">
        <v>3433</v>
      </c>
      <c r="K71" s="22">
        <v>0</v>
      </c>
      <c r="L71" s="22">
        <v>3176</v>
      </c>
      <c r="M71" s="22">
        <v>0</v>
      </c>
      <c r="N71" s="22">
        <v>0</v>
      </c>
      <c r="O71" s="22">
        <v>1608795</v>
      </c>
      <c r="P71" s="22">
        <v>0</v>
      </c>
      <c r="Q71" s="22">
        <v>0</v>
      </c>
      <c r="R71" s="22">
        <v>0</v>
      </c>
      <c r="S71" s="22">
        <v>0</v>
      </c>
      <c r="T71" s="22">
        <v>102485</v>
      </c>
      <c r="U71" s="22">
        <v>22126</v>
      </c>
      <c r="V71" s="22">
        <v>38558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51054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61316</v>
      </c>
      <c r="AJ71" s="22">
        <v>0</v>
      </c>
      <c r="AK71" s="22">
        <v>0</v>
      </c>
      <c r="AL71" s="22">
        <v>0</v>
      </c>
      <c r="AM71" s="22">
        <v>213831</v>
      </c>
      <c r="AN71" s="22">
        <v>0</v>
      </c>
      <c r="AO71" s="22">
        <v>0</v>
      </c>
      <c r="AP71" s="22">
        <v>2296432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26093</v>
      </c>
      <c r="G72" s="22">
        <v>0</v>
      </c>
      <c r="H72" s="22">
        <v>0</v>
      </c>
      <c r="I72" s="22">
        <v>114799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2242673</v>
      </c>
      <c r="P72" s="22">
        <v>5541</v>
      </c>
      <c r="Q72" s="22">
        <v>0</v>
      </c>
      <c r="R72" s="22">
        <v>80934</v>
      </c>
      <c r="S72" s="22">
        <v>0</v>
      </c>
      <c r="T72" s="22">
        <v>22858</v>
      </c>
      <c r="U72" s="22">
        <v>24303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3549</v>
      </c>
      <c r="AB72" s="22">
        <v>0</v>
      </c>
      <c r="AC72" s="22">
        <v>39699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68309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2628758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6102</v>
      </c>
      <c r="G73" s="22">
        <v>0</v>
      </c>
      <c r="H73" s="22">
        <v>0</v>
      </c>
      <c r="I73" s="22">
        <v>695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1436871</v>
      </c>
      <c r="P73" s="22">
        <v>0</v>
      </c>
      <c r="Q73" s="22">
        <v>0</v>
      </c>
      <c r="R73" s="22">
        <v>0</v>
      </c>
      <c r="S73" s="22">
        <v>0</v>
      </c>
      <c r="T73" s="22">
        <v>2960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700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1447328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59994</v>
      </c>
      <c r="G74" s="22">
        <v>0</v>
      </c>
      <c r="H74" s="22">
        <v>0</v>
      </c>
      <c r="I74" s="22">
        <v>180710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4551836</v>
      </c>
      <c r="P74" s="22">
        <v>0</v>
      </c>
      <c r="Q74" s="22">
        <v>0</v>
      </c>
      <c r="R74" s="22">
        <v>0</v>
      </c>
      <c r="S74" s="22">
        <v>0</v>
      </c>
      <c r="T74" s="22">
        <v>150583</v>
      </c>
      <c r="U74" s="22">
        <v>71755</v>
      </c>
      <c r="V74" s="22">
        <v>120471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68041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60471</v>
      </c>
      <c r="AJ74" s="22">
        <v>9101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5272962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100199</v>
      </c>
      <c r="G75" s="22">
        <v>0</v>
      </c>
      <c r="H75" s="22">
        <v>0</v>
      </c>
      <c r="I75" s="22">
        <v>72791</v>
      </c>
      <c r="J75" s="22">
        <v>15211</v>
      </c>
      <c r="K75" s="22">
        <v>0</v>
      </c>
      <c r="L75" s="22">
        <v>0</v>
      </c>
      <c r="M75" s="22">
        <v>0</v>
      </c>
      <c r="N75" s="22">
        <v>0</v>
      </c>
      <c r="O75" s="22">
        <v>2114682</v>
      </c>
      <c r="P75" s="22">
        <v>0</v>
      </c>
      <c r="Q75" s="22">
        <v>0</v>
      </c>
      <c r="R75" s="22">
        <v>0</v>
      </c>
      <c r="S75" s="22">
        <v>0</v>
      </c>
      <c r="T75" s="22">
        <v>269593</v>
      </c>
      <c r="U75" s="22">
        <v>34963</v>
      </c>
      <c r="V75" s="22">
        <v>791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46525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87254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2742009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48933</v>
      </c>
      <c r="G76" s="22">
        <v>0</v>
      </c>
      <c r="H76" s="22">
        <v>0</v>
      </c>
      <c r="I76" s="22">
        <v>205714</v>
      </c>
      <c r="J76" s="22">
        <v>0</v>
      </c>
      <c r="K76" s="22">
        <v>0</v>
      </c>
      <c r="L76" s="22">
        <v>12830</v>
      </c>
      <c r="M76" s="22">
        <v>0</v>
      </c>
      <c r="N76" s="22">
        <v>0</v>
      </c>
      <c r="O76" s="22">
        <v>2983927</v>
      </c>
      <c r="P76" s="22">
        <v>0</v>
      </c>
      <c r="Q76" s="22">
        <v>0</v>
      </c>
      <c r="R76" s="22">
        <v>0</v>
      </c>
      <c r="S76" s="22">
        <v>0</v>
      </c>
      <c r="T76" s="22">
        <v>266073</v>
      </c>
      <c r="U76" s="22">
        <v>151142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57139</v>
      </c>
      <c r="AD76" s="22">
        <v>28093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3753851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208730</v>
      </c>
      <c r="G77" s="22">
        <v>0</v>
      </c>
      <c r="H77" s="22">
        <v>0</v>
      </c>
      <c r="I77" s="22">
        <v>417313</v>
      </c>
      <c r="J77" s="22">
        <v>0</v>
      </c>
      <c r="K77" s="22">
        <v>0</v>
      </c>
      <c r="L77" s="22">
        <v>40715</v>
      </c>
      <c r="M77" s="22">
        <v>0</v>
      </c>
      <c r="N77" s="22">
        <v>66328</v>
      </c>
      <c r="O77" s="22">
        <v>6216018</v>
      </c>
      <c r="P77" s="22">
        <v>0</v>
      </c>
      <c r="Q77" s="22">
        <v>0</v>
      </c>
      <c r="R77" s="22">
        <v>0</v>
      </c>
      <c r="S77" s="22">
        <v>0</v>
      </c>
      <c r="T77" s="22">
        <v>657310</v>
      </c>
      <c r="U77" s="22">
        <v>397274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778</v>
      </c>
      <c r="AC77" s="22">
        <v>179584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201830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8385880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39717</v>
      </c>
      <c r="G78" s="22">
        <v>0</v>
      </c>
      <c r="H78" s="22">
        <v>0</v>
      </c>
      <c r="I78" s="22">
        <v>144096</v>
      </c>
      <c r="J78" s="22">
        <v>0</v>
      </c>
      <c r="K78" s="22">
        <v>0</v>
      </c>
      <c r="L78" s="22">
        <v>13393</v>
      </c>
      <c r="M78" s="22">
        <v>0</v>
      </c>
      <c r="N78" s="22">
        <v>0</v>
      </c>
      <c r="O78" s="22">
        <v>3487736</v>
      </c>
      <c r="P78" s="22">
        <v>0</v>
      </c>
      <c r="Q78" s="22">
        <v>0</v>
      </c>
      <c r="R78" s="22">
        <v>0</v>
      </c>
      <c r="S78" s="22">
        <v>0</v>
      </c>
      <c r="T78" s="22">
        <v>254260</v>
      </c>
      <c r="U78" s="22">
        <v>0</v>
      </c>
      <c r="V78" s="22">
        <v>32267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140027</v>
      </c>
      <c r="AD78" s="22">
        <v>2798</v>
      </c>
      <c r="AE78" s="22">
        <v>0</v>
      </c>
      <c r="AF78" s="22">
        <v>0</v>
      </c>
      <c r="AG78" s="22">
        <v>0</v>
      </c>
      <c r="AH78" s="22">
        <v>0</v>
      </c>
      <c r="AI78" s="22">
        <v>69016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4183310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89990</v>
      </c>
      <c r="G79" s="22">
        <v>0</v>
      </c>
      <c r="H79" s="22">
        <v>0</v>
      </c>
      <c r="I79" s="22">
        <v>99736</v>
      </c>
      <c r="J79" s="22">
        <v>7250</v>
      </c>
      <c r="K79" s="22">
        <v>0</v>
      </c>
      <c r="L79" s="22">
        <v>0</v>
      </c>
      <c r="M79" s="22">
        <v>0</v>
      </c>
      <c r="N79" s="22">
        <v>0</v>
      </c>
      <c r="O79" s="22">
        <v>1502313</v>
      </c>
      <c r="P79" s="22">
        <v>0</v>
      </c>
      <c r="Q79" s="22">
        <v>0</v>
      </c>
      <c r="R79" s="22">
        <v>0</v>
      </c>
      <c r="S79" s="22">
        <v>0</v>
      </c>
      <c r="T79" s="22">
        <v>91006</v>
      </c>
      <c r="U79" s="22">
        <v>101188</v>
      </c>
      <c r="V79" s="22">
        <v>53334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3339</v>
      </c>
      <c r="AC79" s="22">
        <v>42677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42700</v>
      </c>
      <c r="AJ79" s="22">
        <v>0</v>
      </c>
      <c r="AK79" s="22">
        <v>0</v>
      </c>
      <c r="AL79" s="22">
        <v>0</v>
      </c>
      <c r="AM79" s="22">
        <v>176553</v>
      </c>
      <c r="AN79" s="22">
        <v>0</v>
      </c>
      <c r="AO79" s="22">
        <v>0</v>
      </c>
      <c r="AP79" s="22">
        <v>2210086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34735</v>
      </c>
      <c r="G80" s="22">
        <v>0</v>
      </c>
      <c r="H80" s="22">
        <v>0</v>
      </c>
      <c r="I80" s="22">
        <v>69863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2601165</v>
      </c>
      <c r="P80" s="22">
        <v>0</v>
      </c>
      <c r="Q80" s="22">
        <v>0</v>
      </c>
      <c r="R80" s="22">
        <v>0</v>
      </c>
      <c r="S80" s="22">
        <v>0</v>
      </c>
      <c r="T80" s="22">
        <v>109660</v>
      </c>
      <c r="U80" s="22">
        <v>0</v>
      </c>
      <c r="V80" s="22">
        <v>24801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29186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17427</v>
      </c>
      <c r="AJ80" s="22">
        <v>0</v>
      </c>
      <c r="AK80" s="22">
        <v>0</v>
      </c>
      <c r="AL80" s="22">
        <v>0</v>
      </c>
      <c r="AM80" s="22">
        <v>269362</v>
      </c>
      <c r="AN80" s="22">
        <v>0</v>
      </c>
      <c r="AO80" s="22">
        <v>0</v>
      </c>
      <c r="AP80" s="22">
        <v>3156199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153765</v>
      </c>
      <c r="G81" s="22">
        <v>0</v>
      </c>
      <c r="H81" s="22">
        <v>206726</v>
      </c>
      <c r="I81" s="22">
        <v>23418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14168484</v>
      </c>
      <c r="P81" s="22">
        <v>0</v>
      </c>
      <c r="Q81" s="22">
        <v>0</v>
      </c>
      <c r="R81" s="22">
        <v>0</v>
      </c>
      <c r="S81" s="22">
        <v>0</v>
      </c>
      <c r="T81" s="22">
        <v>168531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75523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1263359</v>
      </c>
      <c r="AN81" s="22">
        <v>0</v>
      </c>
      <c r="AO81" s="22">
        <v>0</v>
      </c>
      <c r="AP81" s="22">
        <v>16059806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101647</v>
      </c>
      <c r="G82" s="22">
        <v>0</v>
      </c>
      <c r="H82" s="22">
        <v>75822</v>
      </c>
      <c r="I82" s="22">
        <v>404234</v>
      </c>
      <c r="J82" s="22">
        <v>3919</v>
      </c>
      <c r="K82" s="22">
        <v>9369</v>
      </c>
      <c r="L82" s="22">
        <v>7676</v>
      </c>
      <c r="M82" s="22">
        <v>0</v>
      </c>
      <c r="N82" s="22">
        <v>83158</v>
      </c>
      <c r="O82" s="22">
        <v>3676279</v>
      </c>
      <c r="P82" s="22">
        <v>0</v>
      </c>
      <c r="Q82" s="22">
        <v>0</v>
      </c>
      <c r="R82" s="22">
        <v>0</v>
      </c>
      <c r="S82" s="22">
        <v>0</v>
      </c>
      <c r="T82" s="22">
        <v>25424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92693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4480221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40739</v>
      </c>
      <c r="G83" s="22">
        <v>0</v>
      </c>
      <c r="H83" s="22">
        <v>0</v>
      </c>
      <c r="I83" s="22">
        <v>124957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14673797</v>
      </c>
      <c r="P83" s="22">
        <v>0</v>
      </c>
      <c r="Q83" s="22">
        <v>0</v>
      </c>
      <c r="R83" s="22">
        <v>0</v>
      </c>
      <c r="S83" s="22">
        <v>0</v>
      </c>
      <c r="T83" s="22">
        <v>29925</v>
      </c>
      <c r="U83" s="22">
        <v>32601</v>
      </c>
      <c r="V83" s="22">
        <v>25879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60995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93042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15081935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28121</v>
      </c>
      <c r="G84" s="22">
        <v>0</v>
      </c>
      <c r="H84" s="22">
        <v>0</v>
      </c>
      <c r="I84" s="22">
        <v>71811</v>
      </c>
      <c r="J84" s="22">
        <v>0</v>
      </c>
      <c r="K84" s="22">
        <v>0</v>
      </c>
      <c r="L84" s="22">
        <v>1422</v>
      </c>
      <c r="M84" s="22">
        <v>0</v>
      </c>
      <c r="N84" s="22">
        <v>0</v>
      </c>
      <c r="O84" s="22">
        <v>1416569</v>
      </c>
      <c r="P84" s="22">
        <v>0</v>
      </c>
      <c r="Q84" s="22">
        <v>0</v>
      </c>
      <c r="R84" s="22">
        <v>0</v>
      </c>
      <c r="S84" s="22">
        <v>0</v>
      </c>
      <c r="T84" s="22">
        <v>41228</v>
      </c>
      <c r="U84" s="22">
        <v>0</v>
      </c>
      <c r="V84" s="22">
        <v>13854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96380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26856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1696241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29037</v>
      </c>
      <c r="G85" s="22">
        <v>0</v>
      </c>
      <c r="H85" s="22">
        <v>0</v>
      </c>
      <c r="I85" s="22">
        <v>104564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943777</v>
      </c>
      <c r="P85" s="22">
        <v>0</v>
      </c>
      <c r="Q85" s="22">
        <v>0</v>
      </c>
      <c r="R85" s="22">
        <v>0</v>
      </c>
      <c r="S85" s="22">
        <v>0</v>
      </c>
      <c r="T85" s="22">
        <v>392609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16837</v>
      </c>
      <c r="AC85" s="22">
        <v>25025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110507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1622356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237963</v>
      </c>
      <c r="G86" s="22">
        <v>0</v>
      </c>
      <c r="H86" s="22">
        <v>0</v>
      </c>
      <c r="I86" s="22">
        <v>171023</v>
      </c>
      <c r="J86" s="22">
        <v>0</v>
      </c>
      <c r="K86" s="22">
        <v>0</v>
      </c>
      <c r="L86" s="22">
        <v>0</v>
      </c>
      <c r="M86" s="22">
        <v>0</v>
      </c>
      <c r="N86" s="22">
        <v>1047985</v>
      </c>
      <c r="O86" s="22">
        <v>2004431</v>
      </c>
      <c r="P86" s="22">
        <v>0</v>
      </c>
      <c r="Q86" s="22">
        <v>0</v>
      </c>
      <c r="R86" s="22">
        <v>0</v>
      </c>
      <c r="S86" s="22">
        <v>11137</v>
      </c>
      <c r="T86" s="22">
        <v>102251</v>
      </c>
      <c r="U86" s="22">
        <v>501919</v>
      </c>
      <c r="V86" s="22">
        <v>47923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15710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4140342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430361</v>
      </c>
      <c r="G87" s="22">
        <v>0</v>
      </c>
      <c r="H87" s="22">
        <v>0</v>
      </c>
      <c r="I87" s="22">
        <v>6932</v>
      </c>
      <c r="J87" s="22">
        <v>0</v>
      </c>
      <c r="K87" s="22">
        <v>0</v>
      </c>
      <c r="L87" s="22">
        <v>0</v>
      </c>
      <c r="M87" s="22">
        <v>0</v>
      </c>
      <c r="N87" s="22">
        <v>2323840</v>
      </c>
      <c r="O87" s="22">
        <v>12860596</v>
      </c>
      <c r="P87" s="22">
        <v>0</v>
      </c>
      <c r="Q87" s="22">
        <v>0</v>
      </c>
      <c r="R87" s="22">
        <v>48922</v>
      </c>
      <c r="S87" s="22">
        <v>0</v>
      </c>
      <c r="T87" s="22">
        <v>442680</v>
      </c>
      <c r="U87" s="22">
        <v>289637</v>
      </c>
      <c r="V87" s="22">
        <v>13812</v>
      </c>
      <c r="W87" s="22">
        <v>0</v>
      </c>
      <c r="X87" s="22">
        <v>0</v>
      </c>
      <c r="Y87" s="22">
        <v>0</v>
      </c>
      <c r="Z87" s="22">
        <v>971</v>
      </c>
      <c r="AA87" s="22">
        <v>0</v>
      </c>
      <c r="AB87" s="22">
        <v>0</v>
      </c>
      <c r="AC87" s="22">
        <v>12524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16430275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75163</v>
      </c>
      <c r="G88" s="22">
        <v>0</v>
      </c>
      <c r="H88" s="22">
        <v>0</v>
      </c>
      <c r="I88" s="22">
        <v>229277</v>
      </c>
      <c r="J88" s="22">
        <v>0</v>
      </c>
      <c r="K88" s="22">
        <v>0</v>
      </c>
      <c r="L88" s="22">
        <v>10467</v>
      </c>
      <c r="M88" s="22">
        <v>0</v>
      </c>
      <c r="N88" s="22">
        <v>0</v>
      </c>
      <c r="O88" s="22">
        <v>6376614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11301</v>
      </c>
      <c r="AC88" s="22">
        <v>39147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18559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6760528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90488</v>
      </c>
      <c r="G89" s="22">
        <v>0</v>
      </c>
      <c r="H89" s="22">
        <v>4369</v>
      </c>
      <c r="I89" s="22">
        <v>119245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6346507</v>
      </c>
      <c r="P89" s="22">
        <v>308369</v>
      </c>
      <c r="Q89" s="22">
        <v>0</v>
      </c>
      <c r="R89" s="22">
        <v>0</v>
      </c>
      <c r="S89" s="22">
        <v>0</v>
      </c>
      <c r="T89" s="22">
        <v>252711</v>
      </c>
      <c r="U89" s="22">
        <v>57141</v>
      </c>
      <c r="V89" s="22">
        <v>4608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47813</v>
      </c>
      <c r="AD89" s="22">
        <v>0</v>
      </c>
      <c r="AE89" s="22">
        <v>0</v>
      </c>
      <c r="AF89" s="22">
        <v>0</v>
      </c>
      <c r="AG89" s="22">
        <v>1778</v>
      </c>
      <c r="AH89" s="22">
        <v>0</v>
      </c>
      <c r="AI89" s="22">
        <v>76884</v>
      </c>
      <c r="AJ89" s="22">
        <v>13716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7323629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662069</v>
      </c>
      <c r="H90" s="22">
        <v>0</v>
      </c>
      <c r="I90" s="22">
        <v>596367</v>
      </c>
      <c r="J90" s="22">
        <v>0</v>
      </c>
      <c r="K90" s="22">
        <v>0</v>
      </c>
      <c r="L90" s="22">
        <v>62742</v>
      </c>
      <c r="M90" s="22">
        <v>7898</v>
      </c>
      <c r="N90" s="22">
        <v>438511</v>
      </c>
      <c r="O90" s="22">
        <v>11021905</v>
      </c>
      <c r="P90" s="22">
        <v>6370</v>
      </c>
      <c r="Q90" s="22">
        <v>0</v>
      </c>
      <c r="R90" s="22">
        <v>0</v>
      </c>
      <c r="S90" s="22">
        <v>0</v>
      </c>
      <c r="T90" s="22">
        <v>511915</v>
      </c>
      <c r="U90" s="22">
        <v>307464</v>
      </c>
      <c r="V90" s="22">
        <v>132376</v>
      </c>
      <c r="W90" s="22">
        <v>0</v>
      </c>
      <c r="X90" s="22">
        <v>12363</v>
      </c>
      <c r="Y90" s="22">
        <v>0</v>
      </c>
      <c r="Z90" s="22">
        <v>782</v>
      </c>
      <c r="AA90" s="22">
        <v>0</v>
      </c>
      <c r="AB90" s="22">
        <v>0</v>
      </c>
      <c r="AC90" s="22">
        <v>43900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476556</v>
      </c>
      <c r="AJ90" s="22">
        <v>71322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14352540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34562</v>
      </c>
      <c r="G91" s="22">
        <v>0</v>
      </c>
      <c r="H91" s="22">
        <v>0</v>
      </c>
      <c r="I91" s="22">
        <v>46317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401610</v>
      </c>
      <c r="P91" s="22">
        <v>0</v>
      </c>
      <c r="Q91" s="22">
        <v>0</v>
      </c>
      <c r="R91" s="22">
        <v>0</v>
      </c>
      <c r="S91" s="22">
        <v>0</v>
      </c>
      <c r="T91" s="22">
        <v>159817</v>
      </c>
      <c r="U91" s="22">
        <v>0</v>
      </c>
      <c r="V91" s="22">
        <v>230960</v>
      </c>
      <c r="W91" s="22">
        <v>0</v>
      </c>
      <c r="X91" s="22">
        <v>0</v>
      </c>
      <c r="Y91" s="22">
        <v>0</v>
      </c>
      <c r="Z91" s="22">
        <v>1372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142369</v>
      </c>
      <c r="AJ91" s="22">
        <v>0</v>
      </c>
      <c r="AK91" s="22">
        <v>0</v>
      </c>
      <c r="AL91" s="22">
        <v>156509</v>
      </c>
      <c r="AM91" s="22">
        <v>0</v>
      </c>
      <c r="AN91" s="22">
        <v>0</v>
      </c>
      <c r="AO91" s="22">
        <v>0</v>
      </c>
      <c r="AP91" s="22">
        <v>1173516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6663</v>
      </c>
      <c r="F92" s="22">
        <v>40092</v>
      </c>
      <c r="G92" s="22">
        <v>0</v>
      </c>
      <c r="H92" s="22">
        <v>0</v>
      </c>
      <c r="I92" s="22">
        <v>148935</v>
      </c>
      <c r="J92" s="22">
        <v>0</v>
      </c>
      <c r="K92" s="22">
        <v>0</v>
      </c>
      <c r="L92" s="22">
        <v>22002</v>
      </c>
      <c r="M92" s="22">
        <v>0</v>
      </c>
      <c r="N92" s="22">
        <v>159549</v>
      </c>
      <c r="O92" s="22">
        <v>1078530</v>
      </c>
      <c r="P92" s="22">
        <v>0</v>
      </c>
      <c r="Q92" s="22">
        <v>164968</v>
      </c>
      <c r="R92" s="22">
        <v>62802</v>
      </c>
      <c r="S92" s="22">
        <v>0</v>
      </c>
      <c r="T92" s="22">
        <v>450101</v>
      </c>
      <c r="U92" s="22">
        <v>1812561</v>
      </c>
      <c r="V92" s="22">
        <v>242565</v>
      </c>
      <c r="W92" s="22">
        <v>1089</v>
      </c>
      <c r="X92" s="22">
        <v>43443</v>
      </c>
      <c r="Y92" s="22">
        <v>0</v>
      </c>
      <c r="Z92" s="22">
        <v>11646</v>
      </c>
      <c r="AA92" s="22">
        <v>0</v>
      </c>
      <c r="AB92" s="22">
        <v>6135</v>
      </c>
      <c r="AC92" s="22">
        <v>2516</v>
      </c>
      <c r="AD92" s="22">
        <v>0</v>
      </c>
      <c r="AE92" s="22">
        <v>13962</v>
      </c>
      <c r="AF92" s="22">
        <v>69172</v>
      </c>
      <c r="AG92" s="22">
        <v>0</v>
      </c>
      <c r="AH92" s="22">
        <v>0</v>
      </c>
      <c r="AI92" s="22">
        <v>786395</v>
      </c>
      <c r="AJ92" s="22">
        <v>28726</v>
      </c>
      <c r="AK92" s="22">
        <v>0</v>
      </c>
      <c r="AL92" s="22">
        <v>223757</v>
      </c>
      <c r="AM92" s="22">
        <v>0</v>
      </c>
      <c r="AN92" s="22">
        <v>0</v>
      </c>
      <c r="AO92" s="22">
        <v>0</v>
      </c>
      <c r="AP92" s="22">
        <v>5375609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40329</v>
      </c>
      <c r="G93" s="22">
        <v>0</v>
      </c>
      <c r="H93" s="22">
        <v>15207</v>
      </c>
      <c r="I93" s="22">
        <v>107358</v>
      </c>
      <c r="J93" s="22">
        <v>0</v>
      </c>
      <c r="K93" s="22">
        <v>0</v>
      </c>
      <c r="L93" s="22">
        <v>4571</v>
      </c>
      <c r="M93" s="22">
        <v>0</v>
      </c>
      <c r="N93" s="22">
        <v>133784</v>
      </c>
      <c r="O93" s="22">
        <v>869684</v>
      </c>
      <c r="P93" s="22">
        <v>5322</v>
      </c>
      <c r="Q93" s="22">
        <v>0</v>
      </c>
      <c r="R93" s="22">
        <v>129981</v>
      </c>
      <c r="S93" s="22">
        <v>0</v>
      </c>
      <c r="T93" s="22">
        <v>304127</v>
      </c>
      <c r="U93" s="22">
        <v>299270</v>
      </c>
      <c r="V93" s="22">
        <v>65350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387035</v>
      </c>
      <c r="AJ93" s="22">
        <v>3151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2365169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14605</v>
      </c>
      <c r="G94" s="22">
        <v>0</v>
      </c>
      <c r="H94" s="22">
        <v>0</v>
      </c>
      <c r="I94" s="22">
        <v>5936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142913</v>
      </c>
      <c r="P94" s="22">
        <v>651</v>
      </c>
      <c r="Q94" s="22">
        <v>0</v>
      </c>
      <c r="R94" s="22">
        <v>0</v>
      </c>
      <c r="S94" s="22">
        <v>0</v>
      </c>
      <c r="T94" s="22">
        <v>34311</v>
      </c>
      <c r="U94" s="22">
        <v>69514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894</v>
      </c>
      <c r="AH94" s="22">
        <v>0</v>
      </c>
      <c r="AI94" s="22">
        <v>6654</v>
      </c>
      <c r="AJ94" s="22">
        <v>70540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346018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16213</v>
      </c>
      <c r="G95" s="22">
        <v>0</v>
      </c>
      <c r="H95" s="22">
        <v>0</v>
      </c>
      <c r="I95" s="22">
        <v>12560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153079</v>
      </c>
      <c r="P95" s="22">
        <v>18774</v>
      </c>
      <c r="Q95" s="22">
        <v>0</v>
      </c>
      <c r="R95" s="22">
        <v>0</v>
      </c>
      <c r="S95" s="22">
        <v>0</v>
      </c>
      <c r="T95" s="22">
        <v>132121</v>
      </c>
      <c r="U95" s="22">
        <v>34452</v>
      </c>
      <c r="V95" s="22">
        <v>3217</v>
      </c>
      <c r="W95" s="22">
        <v>0</v>
      </c>
      <c r="X95" s="22">
        <v>0</v>
      </c>
      <c r="Y95" s="22">
        <v>0</v>
      </c>
      <c r="Z95" s="22">
        <v>604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78458</v>
      </c>
      <c r="AJ95" s="22">
        <v>11702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461180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25920</v>
      </c>
      <c r="F96" s="22">
        <v>68613</v>
      </c>
      <c r="G96" s="22">
        <v>0</v>
      </c>
      <c r="H96" s="22">
        <v>108375</v>
      </c>
      <c r="I96" s="22">
        <v>76957</v>
      </c>
      <c r="J96" s="22">
        <v>0</v>
      </c>
      <c r="K96" s="22">
        <v>0</v>
      </c>
      <c r="L96" s="22">
        <v>9818</v>
      </c>
      <c r="M96" s="22">
        <v>0</v>
      </c>
      <c r="N96" s="22">
        <v>184006</v>
      </c>
      <c r="O96" s="22">
        <v>5254148</v>
      </c>
      <c r="P96" s="22">
        <v>0</v>
      </c>
      <c r="Q96" s="22">
        <v>0</v>
      </c>
      <c r="R96" s="22">
        <v>480905</v>
      </c>
      <c r="S96" s="22">
        <v>0</v>
      </c>
      <c r="T96" s="22">
        <v>418433</v>
      </c>
      <c r="U96" s="22">
        <v>197262</v>
      </c>
      <c r="V96" s="22">
        <v>0</v>
      </c>
      <c r="W96" s="22">
        <v>0</v>
      </c>
      <c r="X96" s="22">
        <v>27296</v>
      </c>
      <c r="Y96" s="22">
        <v>12013</v>
      </c>
      <c r="Z96" s="22">
        <v>0</v>
      </c>
      <c r="AA96" s="22">
        <v>0</v>
      </c>
      <c r="AB96" s="22">
        <v>7033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922518</v>
      </c>
      <c r="AJ96" s="22">
        <v>318182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8111479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7595</v>
      </c>
      <c r="G97" s="22">
        <v>0</v>
      </c>
      <c r="H97" s="22">
        <v>0</v>
      </c>
      <c r="I97" s="22">
        <v>29311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245820</v>
      </c>
      <c r="P97" s="22">
        <v>0</v>
      </c>
      <c r="Q97" s="22">
        <v>0</v>
      </c>
      <c r="R97" s="22">
        <v>0</v>
      </c>
      <c r="S97" s="22">
        <v>0</v>
      </c>
      <c r="T97" s="22">
        <v>281874</v>
      </c>
      <c r="U97" s="22">
        <v>65996</v>
      </c>
      <c r="V97" s="22">
        <v>31043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223743</v>
      </c>
      <c r="AJ97" s="22">
        <v>16082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901464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15909</v>
      </c>
      <c r="G98" s="22">
        <v>0</v>
      </c>
      <c r="H98" s="22">
        <v>0</v>
      </c>
      <c r="I98" s="22">
        <v>25559</v>
      </c>
      <c r="J98" s="22">
        <v>1008</v>
      </c>
      <c r="K98" s="22">
        <v>0</v>
      </c>
      <c r="L98" s="22">
        <v>0</v>
      </c>
      <c r="M98" s="22">
        <v>0</v>
      </c>
      <c r="N98" s="22">
        <v>23479</v>
      </c>
      <c r="O98" s="22">
        <v>129815</v>
      </c>
      <c r="P98" s="22">
        <v>0</v>
      </c>
      <c r="Q98" s="22">
        <v>0</v>
      </c>
      <c r="R98" s="22">
        <v>0</v>
      </c>
      <c r="S98" s="22">
        <v>0</v>
      </c>
      <c r="T98" s="22">
        <v>62648</v>
      </c>
      <c r="U98" s="22">
        <v>137560</v>
      </c>
      <c r="V98" s="22">
        <v>223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59026</v>
      </c>
      <c r="AJ98" s="22">
        <v>5035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460262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155309</v>
      </c>
      <c r="G99" s="22">
        <v>0</v>
      </c>
      <c r="H99" s="22">
        <v>102604</v>
      </c>
      <c r="I99" s="22">
        <v>104236</v>
      </c>
      <c r="J99" s="22">
        <v>0</v>
      </c>
      <c r="K99" s="22">
        <v>0</v>
      </c>
      <c r="L99" s="22">
        <v>21254</v>
      </c>
      <c r="M99" s="22">
        <v>0</v>
      </c>
      <c r="N99" s="22">
        <v>0</v>
      </c>
      <c r="O99" s="22">
        <v>2379136</v>
      </c>
      <c r="P99" s="22">
        <v>0</v>
      </c>
      <c r="Q99" s="22">
        <v>0</v>
      </c>
      <c r="R99" s="22">
        <v>0</v>
      </c>
      <c r="S99" s="22">
        <v>0</v>
      </c>
      <c r="T99" s="22">
        <v>646029</v>
      </c>
      <c r="U99" s="22">
        <v>450453</v>
      </c>
      <c r="V99" s="22">
        <v>78086</v>
      </c>
      <c r="W99" s="22">
        <v>0</v>
      </c>
      <c r="X99" s="22">
        <v>0</v>
      </c>
      <c r="Y99" s="22">
        <v>0</v>
      </c>
      <c r="Z99" s="22">
        <v>1583</v>
      </c>
      <c r="AA99" s="22">
        <v>0</v>
      </c>
      <c r="AB99" s="22">
        <v>5632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810984</v>
      </c>
      <c r="AJ99" s="22">
        <v>22026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4777332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25780</v>
      </c>
      <c r="G100" s="22">
        <v>0</v>
      </c>
      <c r="H100" s="22">
        <v>0</v>
      </c>
      <c r="I100" s="22">
        <v>0</v>
      </c>
      <c r="J100" s="22">
        <v>363</v>
      </c>
      <c r="K100" s="22">
        <v>0</v>
      </c>
      <c r="L100" s="22">
        <v>0</v>
      </c>
      <c r="M100" s="22">
        <v>0</v>
      </c>
      <c r="N100" s="22">
        <v>0</v>
      </c>
      <c r="O100" s="22">
        <v>220545</v>
      </c>
      <c r="P100" s="22">
        <v>0</v>
      </c>
      <c r="Q100" s="22">
        <v>0</v>
      </c>
      <c r="R100" s="22">
        <v>10868</v>
      </c>
      <c r="S100" s="22">
        <v>0</v>
      </c>
      <c r="T100" s="22">
        <v>96238</v>
      </c>
      <c r="U100" s="22">
        <v>83509</v>
      </c>
      <c r="V100" s="22">
        <v>0</v>
      </c>
      <c r="W100" s="22">
        <v>0</v>
      </c>
      <c r="X100" s="22">
        <v>0</v>
      </c>
      <c r="Y100" s="22">
        <v>0</v>
      </c>
      <c r="Z100" s="22">
        <v>255</v>
      </c>
      <c r="AA100" s="22">
        <v>0</v>
      </c>
      <c r="AB100" s="22">
        <v>43493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66947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547998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12573</v>
      </c>
      <c r="G101" s="22">
        <v>0</v>
      </c>
      <c r="H101" s="22">
        <v>132850</v>
      </c>
      <c r="I101" s="22">
        <v>98413</v>
      </c>
      <c r="J101" s="22">
        <v>0</v>
      </c>
      <c r="K101" s="22">
        <v>10407</v>
      </c>
      <c r="L101" s="22">
        <v>0</v>
      </c>
      <c r="M101" s="22">
        <v>0</v>
      </c>
      <c r="N101" s="22">
        <v>243583</v>
      </c>
      <c r="O101" s="22">
        <v>2062365</v>
      </c>
      <c r="P101" s="22">
        <v>80947</v>
      </c>
      <c r="Q101" s="22">
        <v>0</v>
      </c>
      <c r="R101" s="22">
        <v>66568</v>
      </c>
      <c r="S101" s="22">
        <v>0</v>
      </c>
      <c r="T101" s="22">
        <v>341655</v>
      </c>
      <c r="U101" s="22">
        <v>840238</v>
      </c>
      <c r="V101" s="22">
        <v>6210</v>
      </c>
      <c r="W101" s="22">
        <v>0</v>
      </c>
      <c r="X101" s="22">
        <v>35333</v>
      </c>
      <c r="Y101" s="22">
        <v>0</v>
      </c>
      <c r="Z101" s="22">
        <v>0</v>
      </c>
      <c r="AA101" s="22">
        <v>0</v>
      </c>
      <c r="AB101" s="22">
        <v>1590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665497</v>
      </c>
      <c r="AJ101" s="22">
        <v>15983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4614212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84355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452037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142167</v>
      </c>
      <c r="V102" s="22">
        <v>82411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760970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62317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206267</v>
      </c>
      <c r="P103" s="22">
        <v>0</v>
      </c>
      <c r="Q103" s="22">
        <v>0</v>
      </c>
      <c r="R103" s="22">
        <v>0</v>
      </c>
      <c r="S103" s="22">
        <v>0</v>
      </c>
      <c r="T103" s="22">
        <v>121028</v>
      </c>
      <c r="U103" s="22">
        <v>405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75556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465573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10280</v>
      </c>
      <c r="G104" s="22">
        <v>0</v>
      </c>
      <c r="H104" s="22">
        <v>0</v>
      </c>
      <c r="I104" s="22">
        <v>51008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252534</v>
      </c>
      <c r="P104" s="22">
        <v>0</v>
      </c>
      <c r="Q104" s="22">
        <v>0</v>
      </c>
      <c r="R104" s="22">
        <v>0</v>
      </c>
      <c r="S104" s="22">
        <v>0</v>
      </c>
      <c r="T104" s="22">
        <v>8328</v>
      </c>
      <c r="U104" s="22">
        <v>65398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1100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84478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473126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32100</v>
      </c>
      <c r="G105" s="22">
        <v>0</v>
      </c>
      <c r="H105" s="22">
        <v>0</v>
      </c>
      <c r="I105" s="22">
        <v>86961</v>
      </c>
      <c r="J105" s="22">
        <v>134660</v>
      </c>
      <c r="K105" s="22">
        <v>0</v>
      </c>
      <c r="L105" s="22">
        <v>17410</v>
      </c>
      <c r="M105" s="22">
        <v>0</v>
      </c>
      <c r="N105" s="22">
        <v>14144</v>
      </c>
      <c r="O105" s="22">
        <v>278063</v>
      </c>
      <c r="P105" s="22">
        <v>0</v>
      </c>
      <c r="Q105" s="22">
        <v>0</v>
      </c>
      <c r="R105" s="22">
        <v>0</v>
      </c>
      <c r="S105" s="22">
        <v>0</v>
      </c>
      <c r="T105" s="22">
        <v>177177</v>
      </c>
      <c r="U105" s="22">
        <v>53484</v>
      </c>
      <c r="V105" s="22">
        <v>20528</v>
      </c>
      <c r="W105" s="22">
        <v>33346</v>
      </c>
      <c r="X105" s="22">
        <v>0</v>
      </c>
      <c r="Y105" s="22">
        <v>0</v>
      </c>
      <c r="Z105" s="22">
        <v>0</v>
      </c>
      <c r="AA105" s="22">
        <v>0</v>
      </c>
      <c r="AB105" s="22">
        <v>1520</v>
      </c>
      <c r="AC105" s="22">
        <v>2620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203397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1055410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43126</v>
      </c>
      <c r="G106" s="22">
        <v>0</v>
      </c>
      <c r="H106" s="22">
        <v>0</v>
      </c>
      <c r="I106" s="22">
        <v>16804</v>
      </c>
      <c r="J106" s="22">
        <v>0</v>
      </c>
      <c r="K106" s="22">
        <v>0</v>
      </c>
      <c r="L106" s="22">
        <v>2521</v>
      </c>
      <c r="M106" s="22">
        <v>0</v>
      </c>
      <c r="N106" s="22">
        <v>0</v>
      </c>
      <c r="O106" s="22">
        <v>341135</v>
      </c>
      <c r="P106" s="22">
        <v>0</v>
      </c>
      <c r="Q106" s="22">
        <v>0</v>
      </c>
      <c r="R106" s="22">
        <v>0</v>
      </c>
      <c r="S106" s="22">
        <v>0</v>
      </c>
      <c r="T106" s="22">
        <v>168468</v>
      </c>
      <c r="U106" s="22">
        <v>123377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41500</v>
      </c>
      <c r="AJ106" s="22">
        <v>10721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747652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446194</v>
      </c>
      <c r="G107" s="22">
        <v>0</v>
      </c>
      <c r="H107" s="22">
        <v>0</v>
      </c>
      <c r="I107" s="22">
        <v>229831</v>
      </c>
      <c r="J107" s="22">
        <v>54159</v>
      </c>
      <c r="K107" s="22">
        <v>0</v>
      </c>
      <c r="L107" s="22">
        <v>12295</v>
      </c>
      <c r="M107" s="22">
        <v>0</v>
      </c>
      <c r="N107" s="22">
        <v>0</v>
      </c>
      <c r="O107" s="22">
        <v>1761740</v>
      </c>
      <c r="P107" s="22">
        <v>0</v>
      </c>
      <c r="Q107" s="22">
        <v>0</v>
      </c>
      <c r="R107" s="22">
        <v>0</v>
      </c>
      <c r="S107" s="22">
        <v>0</v>
      </c>
      <c r="T107" s="22">
        <v>878411</v>
      </c>
      <c r="U107" s="22">
        <v>990955</v>
      </c>
      <c r="V107" s="22">
        <v>1128437</v>
      </c>
      <c r="W107" s="22">
        <v>0</v>
      </c>
      <c r="X107" s="22">
        <v>10028</v>
      </c>
      <c r="Y107" s="22">
        <v>0</v>
      </c>
      <c r="Z107" s="22">
        <v>1612</v>
      </c>
      <c r="AA107" s="22">
        <v>1501</v>
      </c>
      <c r="AB107" s="22">
        <v>0</v>
      </c>
      <c r="AC107" s="22">
        <v>1907</v>
      </c>
      <c r="AD107" s="22">
        <v>0</v>
      </c>
      <c r="AE107" s="22">
        <v>440815</v>
      </c>
      <c r="AF107" s="22">
        <v>0</v>
      </c>
      <c r="AG107" s="22">
        <v>0</v>
      </c>
      <c r="AH107" s="22">
        <v>0</v>
      </c>
      <c r="AI107" s="22">
        <v>2294425</v>
      </c>
      <c r="AJ107" s="22">
        <v>21945</v>
      </c>
      <c r="AK107" s="22">
        <v>0</v>
      </c>
      <c r="AL107" s="22">
        <v>178019</v>
      </c>
      <c r="AM107" s="22">
        <v>0</v>
      </c>
      <c r="AN107" s="22">
        <v>0</v>
      </c>
      <c r="AO107" s="22">
        <v>0</v>
      </c>
      <c r="AP107" s="22">
        <v>8452274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19104</v>
      </c>
      <c r="G108" s="22">
        <v>0</v>
      </c>
      <c r="H108" s="22">
        <v>0</v>
      </c>
      <c r="I108" s="22">
        <v>10375</v>
      </c>
      <c r="J108" s="22">
        <v>0</v>
      </c>
      <c r="K108" s="22">
        <v>4581</v>
      </c>
      <c r="L108" s="22">
        <v>6857</v>
      </c>
      <c r="M108" s="22">
        <v>0</v>
      </c>
      <c r="N108" s="22">
        <v>0</v>
      </c>
      <c r="O108" s="22">
        <v>636845</v>
      </c>
      <c r="P108" s="22">
        <v>0</v>
      </c>
      <c r="Q108" s="22">
        <v>0</v>
      </c>
      <c r="R108" s="22">
        <v>0</v>
      </c>
      <c r="S108" s="22">
        <v>0</v>
      </c>
      <c r="T108" s="22">
        <v>474460</v>
      </c>
      <c r="U108" s="22">
        <v>413602</v>
      </c>
      <c r="V108" s="22">
        <v>11903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334993</v>
      </c>
      <c r="AJ108" s="22">
        <v>34009</v>
      </c>
      <c r="AK108" s="22">
        <v>0</v>
      </c>
      <c r="AL108" s="22">
        <v>0</v>
      </c>
      <c r="AM108" s="22">
        <v>0</v>
      </c>
      <c r="AN108" s="22">
        <v>173062</v>
      </c>
      <c r="AO108" s="22">
        <v>0</v>
      </c>
      <c r="AP108" s="22">
        <v>2119791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151052</v>
      </c>
      <c r="G109" s="22">
        <v>0</v>
      </c>
      <c r="H109" s="22">
        <v>0</v>
      </c>
      <c r="I109" s="22">
        <v>53873</v>
      </c>
      <c r="J109" s="22">
        <v>0</v>
      </c>
      <c r="K109" s="22">
        <v>0</v>
      </c>
      <c r="L109" s="22">
        <v>18912</v>
      </c>
      <c r="M109" s="22">
        <v>0</v>
      </c>
      <c r="N109" s="22">
        <v>0</v>
      </c>
      <c r="O109" s="22">
        <v>1038070</v>
      </c>
      <c r="P109" s="22">
        <v>0</v>
      </c>
      <c r="Q109" s="22">
        <v>0</v>
      </c>
      <c r="R109" s="22">
        <v>54664</v>
      </c>
      <c r="S109" s="22">
        <v>0</v>
      </c>
      <c r="T109" s="22">
        <v>132813</v>
      </c>
      <c r="U109" s="22">
        <v>151761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1946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137314</v>
      </c>
      <c r="AJ109" s="22">
        <v>36319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1776724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9354</v>
      </c>
      <c r="G110" s="22">
        <v>0</v>
      </c>
      <c r="H110" s="22">
        <v>0</v>
      </c>
      <c r="I110" s="22">
        <v>88816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236943</v>
      </c>
      <c r="P110" s="22">
        <v>916</v>
      </c>
      <c r="Q110" s="22">
        <v>0</v>
      </c>
      <c r="R110" s="22">
        <v>0</v>
      </c>
      <c r="S110" s="22">
        <v>0</v>
      </c>
      <c r="T110" s="22">
        <v>39849</v>
      </c>
      <c r="U110" s="22">
        <v>21110</v>
      </c>
      <c r="V110" s="22">
        <v>0</v>
      </c>
      <c r="W110" s="22">
        <v>0</v>
      </c>
      <c r="X110" s="22">
        <v>0</v>
      </c>
      <c r="Y110" s="22">
        <v>0</v>
      </c>
      <c r="Z110" s="22">
        <v>589</v>
      </c>
      <c r="AA110" s="22">
        <v>1643</v>
      </c>
      <c r="AB110" s="22">
        <v>0</v>
      </c>
      <c r="AC110" s="22">
        <v>202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58496</v>
      </c>
      <c r="AJ110" s="22">
        <v>2600</v>
      </c>
      <c r="AK110" s="22">
        <v>0</v>
      </c>
      <c r="AL110" s="22">
        <v>0</v>
      </c>
      <c r="AM110" s="22">
        <v>22477</v>
      </c>
      <c r="AN110" s="22">
        <v>0</v>
      </c>
      <c r="AO110" s="22">
        <v>0</v>
      </c>
      <c r="AP110" s="22">
        <v>482995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69610</v>
      </c>
      <c r="G111" s="22">
        <v>0</v>
      </c>
      <c r="H111" s="22">
        <v>0</v>
      </c>
      <c r="I111" s="22">
        <v>13077</v>
      </c>
      <c r="J111" s="22">
        <v>0</v>
      </c>
      <c r="K111" s="22">
        <v>0</v>
      </c>
      <c r="L111" s="22">
        <v>6440</v>
      </c>
      <c r="M111" s="22">
        <v>0</v>
      </c>
      <c r="N111" s="22">
        <v>18153</v>
      </c>
      <c r="O111" s="22">
        <v>327488</v>
      </c>
      <c r="P111" s="22">
        <v>4160</v>
      </c>
      <c r="Q111" s="22">
        <v>0</v>
      </c>
      <c r="R111" s="22">
        <v>111261</v>
      </c>
      <c r="S111" s="22">
        <v>0</v>
      </c>
      <c r="T111" s="22">
        <v>920453</v>
      </c>
      <c r="U111" s="22">
        <v>382192</v>
      </c>
      <c r="V111" s="22">
        <v>35535</v>
      </c>
      <c r="W111" s="22">
        <v>13500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27333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211974</v>
      </c>
      <c r="AJ111" s="22">
        <v>48566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2189742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35528</v>
      </c>
      <c r="G112" s="22">
        <v>0</v>
      </c>
      <c r="H112" s="22">
        <v>0</v>
      </c>
      <c r="I112" s="22">
        <v>58538</v>
      </c>
      <c r="J112" s="22">
        <v>25735</v>
      </c>
      <c r="K112" s="22">
        <v>0</v>
      </c>
      <c r="L112" s="22">
        <v>29177</v>
      </c>
      <c r="M112" s="22">
        <v>0</v>
      </c>
      <c r="N112" s="22">
        <v>94080</v>
      </c>
      <c r="O112" s="22">
        <v>826372</v>
      </c>
      <c r="P112" s="22">
        <v>0</v>
      </c>
      <c r="Q112" s="22">
        <v>0</v>
      </c>
      <c r="R112" s="22">
        <v>313287</v>
      </c>
      <c r="S112" s="22">
        <v>0</v>
      </c>
      <c r="T112" s="22">
        <v>328071</v>
      </c>
      <c r="U112" s="22">
        <v>511321</v>
      </c>
      <c r="V112" s="22">
        <v>14640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257636</v>
      </c>
      <c r="AJ112" s="22">
        <v>123125</v>
      </c>
      <c r="AK112" s="22">
        <v>0</v>
      </c>
      <c r="AL112" s="22">
        <v>2094</v>
      </c>
      <c r="AM112" s="22">
        <v>0</v>
      </c>
      <c r="AN112" s="22">
        <v>0</v>
      </c>
      <c r="AO112" s="22">
        <v>4598</v>
      </c>
      <c r="AP112" s="22">
        <v>2624202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863507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863507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147548</v>
      </c>
      <c r="G114" s="22">
        <v>0</v>
      </c>
      <c r="H114" s="22">
        <v>0</v>
      </c>
      <c r="I114" s="22">
        <v>411116</v>
      </c>
      <c r="J114" s="22">
        <v>0</v>
      </c>
      <c r="K114" s="22">
        <v>0</v>
      </c>
      <c r="L114" s="22">
        <v>13760</v>
      </c>
      <c r="M114" s="22">
        <v>0</v>
      </c>
      <c r="N114" s="22">
        <v>0</v>
      </c>
      <c r="O114" s="22">
        <v>2589913</v>
      </c>
      <c r="P114" s="22">
        <v>0</v>
      </c>
      <c r="Q114" s="22">
        <v>0</v>
      </c>
      <c r="R114" s="22">
        <v>660180</v>
      </c>
      <c r="S114" s="22">
        <v>0</v>
      </c>
      <c r="T114" s="22">
        <v>1783222</v>
      </c>
      <c r="U114" s="22">
        <v>1080260</v>
      </c>
      <c r="V114" s="22">
        <v>0</v>
      </c>
      <c r="W114" s="22">
        <v>167190</v>
      </c>
      <c r="X114" s="22">
        <v>61250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5375</v>
      </c>
      <c r="AH114" s="22">
        <v>0</v>
      </c>
      <c r="AI114" s="22">
        <v>1005670</v>
      </c>
      <c r="AJ114" s="22">
        <v>1577108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9502592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18704</v>
      </c>
      <c r="G115" s="22">
        <v>0</v>
      </c>
      <c r="H115" s="22">
        <v>0</v>
      </c>
      <c r="I115" s="22">
        <v>27222</v>
      </c>
      <c r="J115" s="22">
        <v>0</v>
      </c>
      <c r="K115" s="22">
        <v>0</v>
      </c>
      <c r="L115" s="22">
        <v>0</v>
      </c>
      <c r="M115" s="22">
        <v>0</v>
      </c>
      <c r="N115" s="22">
        <v>39573</v>
      </c>
      <c r="O115" s="22">
        <v>173922</v>
      </c>
      <c r="P115" s="22">
        <v>752</v>
      </c>
      <c r="Q115" s="22">
        <v>0</v>
      </c>
      <c r="R115" s="22">
        <v>0</v>
      </c>
      <c r="S115" s="22">
        <v>0</v>
      </c>
      <c r="T115" s="22">
        <v>63576</v>
      </c>
      <c r="U115" s="22">
        <v>19536</v>
      </c>
      <c r="V115" s="22">
        <v>27</v>
      </c>
      <c r="W115" s="22">
        <v>0</v>
      </c>
      <c r="X115" s="22">
        <v>0</v>
      </c>
      <c r="Y115" s="22">
        <v>0</v>
      </c>
      <c r="Z115" s="22">
        <v>11</v>
      </c>
      <c r="AA115" s="22">
        <v>10286</v>
      </c>
      <c r="AB115" s="22">
        <v>0</v>
      </c>
      <c r="AC115" s="22">
        <v>0</v>
      </c>
      <c r="AD115" s="22">
        <v>1009</v>
      </c>
      <c r="AE115" s="22">
        <v>0</v>
      </c>
      <c r="AF115" s="22">
        <v>0</v>
      </c>
      <c r="AG115" s="22">
        <v>0</v>
      </c>
      <c r="AH115" s="22">
        <v>0</v>
      </c>
      <c r="AI115" s="22">
        <v>72613</v>
      </c>
      <c r="AJ115" s="22">
        <v>6837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434068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42385</v>
      </c>
      <c r="G116" s="22">
        <v>0</v>
      </c>
      <c r="H116" s="22">
        <v>0</v>
      </c>
      <c r="I116" s="22">
        <v>92841</v>
      </c>
      <c r="J116" s="22">
        <v>750</v>
      </c>
      <c r="K116" s="22">
        <v>0</v>
      </c>
      <c r="L116" s="22">
        <v>4943</v>
      </c>
      <c r="M116" s="22">
        <v>0</v>
      </c>
      <c r="N116" s="22">
        <v>7772</v>
      </c>
      <c r="O116" s="22">
        <v>438005</v>
      </c>
      <c r="P116" s="22">
        <v>0</v>
      </c>
      <c r="Q116" s="22">
        <v>0</v>
      </c>
      <c r="R116" s="22">
        <v>39412</v>
      </c>
      <c r="S116" s="22">
        <v>0</v>
      </c>
      <c r="T116" s="22">
        <v>159740</v>
      </c>
      <c r="U116" s="22">
        <v>186189</v>
      </c>
      <c r="V116" s="22">
        <v>8218</v>
      </c>
      <c r="W116" s="22">
        <v>0</v>
      </c>
      <c r="X116" s="22">
        <v>0</v>
      </c>
      <c r="Y116" s="22">
        <v>0</v>
      </c>
      <c r="Z116" s="22">
        <v>922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138153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1119330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6655</v>
      </c>
      <c r="G117" s="22">
        <v>0</v>
      </c>
      <c r="H117" s="22">
        <v>0</v>
      </c>
      <c r="I117" s="22">
        <v>8833</v>
      </c>
      <c r="J117" s="22">
        <v>0</v>
      </c>
      <c r="K117" s="22">
        <v>0</v>
      </c>
      <c r="L117" s="22">
        <v>0</v>
      </c>
      <c r="M117" s="22">
        <v>0</v>
      </c>
      <c r="N117" s="22">
        <v>43664</v>
      </c>
      <c r="O117" s="22">
        <v>56015</v>
      </c>
      <c r="P117" s="22">
        <v>0</v>
      </c>
      <c r="Q117" s="22">
        <v>0</v>
      </c>
      <c r="R117" s="22">
        <v>5111</v>
      </c>
      <c r="S117" s="22">
        <v>0</v>
      </c>
      <c r="T117" s="22">
        <v>122879</v>
      </c>
      <c r="U117" s="22">
        <v>38618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524</v>
      </c>
      <c r="AE117" s="22">
        <v>0</v>
      </c>
      <c r="AF117" s="22">
        <v>0</v>
      </c>
      <c r="AG117" s="22">
        <v>0</v>
      </c>
      <c r="AH117" s="22">
        <v>0</v>
      </c>
      <c r="AI117" s="22">
        <v>80416</v>
      </c>
      <c r="AJ117" s="22">
        <v>2743</v>
      </c>
      <c r="AK117" s="22">
        <v>0</v>
      </c>
      <c r="AL117" s="22">
        <v>0</v>
      </c>
      <c r="AM117" s="22">
        <v>21738</v>
      </c>
      <c r="AN117" s="22">
        <v>0</v>
      </c>
      <c r="AO117" s="22">
        <v>0</v>
      </c>
      <c r="AP117" s="22">
        <v>387196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326050</v>
      </c>
      <c r="G118" s="22">
        <v>0</v>
      </c>
      <c r="H118" s="22">
        <v>0</v>
      </c>
      <c r="I118" s="22">
        <v>90393</v>
      </c>
      <c r="J118" s="22">
        <v>22370</v>
      </c>
      <c r="K118" s="22">
        <v>0</v>
      </c>
      <c r="L118" s="22">
        <v>0</v>
      </c>
      <c r="M118" s="22">
        <v>0</v>
      </c>
      <c r="N118" s="22">
        <v>0</v>
      </c>
      <c r="O118" s="22">
        <v>1132853</v>
      </c>
      <c r="P118" s="22">
        <v>0</v>
      </c>
      <c r="Q118" s="22">
        <v>0</v>
      </c>
      <c r="R118" s="22">
        <v>0</v>
      </c>
      <c r="S118" s="22">
        <v>0</v>
      </c>
      <c r="T118" s="22">
        <v>256825</v>
      </c>
      <c r="U118" s="22">
        <v>233318</v>
      </c>
      <c r="V118" s="22">
        <v>31809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547176</v>
      </c>
      <c r="AJ118" s="22">
        <v>50217</v>
      </c>
      <c r="AK118" s="22">
        <v>0</v>
      </c>
      <c r="AL118" s="22">
        <v>0</v>
      </c>
      <c r="AM118" s="22">
        <v>86119</v>
      </c>
      <c r="AN118" s="22">
        <v>0</v>
      </c>
      <c r="AO118" s="22">
        <v>0</v>
      </c>
      <c r="AP118" s="22">
        <v>2777130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37866</v>
      </c>
      <c r="G119" s="22">
        <v>0</v>
      </c>
      <c r="H119" s="22">
        <v>30377</v>
      </c>
      <c r="I119" s="22">
        <v>89663</v>
      </c>
      <c r="J119" s="22">
        <v>0</v>
      </c>
      <c r="K119" s="22">
        <v>0</v>
      </c>
      <c r="L119" s="22">
        <v>5651</v>
      </c>
      <c r="M119" s="22">
        <v>0</v>
      </c>
      <c r="N119" s="22">
        <v>0</v>
      </c>
      <c r="O119" s="22">
        <v>809637</v>
      </c>
      <c r="P119" s="22">
        <v>0</v>
      </c>
      <c r="Q119" s="22">
        <v>0</v>
      </c>
      <c r="R119" s="22">
        <v>0</v>
      </c>
      <c r="S119" s="22">
        <v>0</v>
      </c>
      <c r="T119" s="22">
        <v>115762</v>
      </c>
      <c r="U119" s="22">
        <v>454641</v>
      </c>
      <c r="V119" s="22">
        <v>10615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7999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308653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1870864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287029</v>
      </c>
      <c r="G120" s="22">
        <v>0</v>
      </c>
      <c r="H120" s="22">
        <v>0</v>
      </c>
      <c r="I120" s="22">
        <v>11571</v>
      </c>
      <c r="J120" s="22">
        <v>0</v>
      </c>
      <c r="K120" s="22">
        <v>0</v>
      </c>
      <c r="L120" s="22">
        <v>0</v>
      </c>
      <c r="M120" s="22">
        <v>0</v>
      </c>
      <c r="N120" s="22">
        <v>238331</v>
      </c>
      <c r="O120" s="22">
        <v>2150056</v>
      </c>
      <c r="P120" s="22">
        <v>3143</v>
      </c>
      <c r="Q120" s="22">
        <v>0</v>
      </c>
      <c r="R120" s="22">
        <v>37629</v>
      </c>
      <c r="S120" s="22">
        <v>0</v>
      </c>
      <c r="T120" s="22">
        <v>1751884</v>
      </c>
      <c r="U120" s="22">
        <v>444736</v>
      </c>
      <c r="V120" s="22">
        <v>46642</v>
      </c>
      <c r="W120" s="22">
        <v>0</v>
      </c>
      <c r="X120" s="22">
        <v>0</v>
      </c>
      <c r="Y120" s="22">
        <v>0</v>
      </c>
      <c r="Z120" s="22">
        <v>0</v>
      </c>
      <c r="AA120" s="22">
        <v>280767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303709</v>
      </c>
      <c r="AH120" s="22">
        <v>0</v>
      </c>
      <c r="AI120" s="22">
        <v>545251</v>
      </c>
      <c r="AJ120" s="22">
        <v>30273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6131021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162719</v>
      </c>
      <c r="H121" s="22">
        <v>34578</v>
      </c>
      <c r="I121" s="22">
        <v>70837</v>
      </c>
      <c r="J121" s="22">
        <v>0</v>
      </c>
      <c r="K121" s="22">
        <v>0</v>
      </c>
      <c r="L121" s="22">
        <v>0</v>
      </c>
      <c r="M121" s="22">
        <v>1047</v>
      </c>
      <c r="N121" s="22">
        <v>191881</v>
      </c>
      <c r="O121" s="22">
        <v>1069260</v>
      </c>
      <c r="P121" s="22">
        <v>66433</v>
      </c>
      <c r="Q121" s="22">
        <v>0</v>
      </c>
      <c r="R121" s="22">
        <v>0</v>
      </c>
      <c r="S121" s="22">
        <v>0</v>
      </c>
      <c r="T121" s="22">
        <v>1299693</v>
      </c>
      <c r="U121" s="22">
        <v>841680</v>
      </c>
      <c r="V121" s="22">
        <v>0</v>
      </c>
      <c r="W121" s="22">
        <v>0</v>
      </c>
      <c r="X121" s="22">
        <v>0</v>
      </c>
      <c r="Y121" s="22">
        <v>0</v>
      </c>
      <c r="Z121" s="22">
        <v>1888</v>
      </c>
      <c r="AA121" s="22">
        <v>0</v>
      </c>
      <c r="AB121" s="22">
        <v>0</v>
      </c>
      <c r="AC121" s="22">
        <v>0</v>
      </c>
      <c r="AD121" s="22">
        <v>12688</v>
      </c>
      <c r="AE121" s="22">
        <v>91212</v>
      </c>
      <c r="AF121" s="22">
        <v>0</v>
      </c>
      <c r="AG121" s="22">
        <v>0</v>
      </c>
      <c r="AH121" s="22">
        <v>0</v>
      </c>
      <c r="AI121" s="22">
        <v>309753</v>
      </c>
      <c r="AJ121" s="22">
        <v>359799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4513468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21028</v>
      </c>
      <c r="G122" s="22">
        <v>0</v>
      </c>
      <c r="H122" s="22">
        <v>0</v>
      </c>
      <c r="I122" s="22">
        <v>8812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230653</v>
      </c>
      <c r="P122" s="22">
        <v>0</v>
      </c>
      <c r="Q122" s="22">
        <v>0</v>
      </c>
      <c r="R122" s="22">
        <v>12100</v>
      </c>
      <c r="S122" s="22">
        <v>0</v>
      </c>
      <c r="T122" s="22">
        <v>60453</v>
      </c>
      <c r="U122" s="22">
        <v>67308</v>
      </c>
      <c r="V122" s="22">
        <v>13011</v>
      </c>
      <c r="W122" s="22">
        <v>0</v>
      </c>
      <c r="X122" s="22">
        <v>0</v>
      </c>
      <c r="Y122" s="22">
        <v>0</v>
      </c>
      <c r="Z122" s="22">
        <v>857</v>
      </c>
      <c r="AA122" s="22">
        <v>25950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34630</v>
      </c>
      <c r="AJ122" s="22">
        <v>3255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478057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57270</v>
      </c>
      <c r="G123" s="22">
        <v>0</v>
      </c>
      <c r="H123" s="22">
        <v>0</v>
      </c>
      <c r="I123" s="22">
        <v>141885</v>
      </c>
      <c r="J123" s="22">
        <v>0</v>
      </c>
      <c r="K123" s="22">
        <v>0</v>
      </c>
      <c r="L123" s="22">
        <v>0</v>
      </c>
      <c r="M123" s="22">
        <v>0</v>
      </c>
      <c r="N123" s="22">
        <v>450085</v>
      </c>
      <c r="O123" s="22">
        <v>1098518</v>
      </c>
      <c r="P123" s="22">
        <v>204804</v>
      </c>
      <c r="Q123" s="22">
        <v>0</v>
      </c>
      <c r="R123" s="22">
        <v>0</v>
      </c>
      <c r="S123" s="22">
        <v>0</v>
      </c>
      <c r="T123" s="22">
        <v>603187</v>
      </c>
      <c r="U123" s="22">
        <v>407887</v>
      </c>
      <c r="V123" s="22">
        <v>193451</v>
      </c>
      <c r="W123" s="22">
        <v>0</v>
      </c>
      <c r="X123" s="22">
        <v>0</v>
      </c>
      <c r="Y123" s="22">
        <v>0</v>
      </c>
      <c r="Z123" s="22">
        <v>3543</v>
      </c>
      <c r="AA123" s="22">
        <v>89215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641488</v>
      </c>
      <c r="AJ123" s="22">
        <v>87226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3978559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10256</v>
      </c>
      <c r="G124" s="22">
        <v>0</v>
      </c>
      <c r="H124" s="22">
        <v>0</v>
      </c>
      <c r="I124" s="22">
        <v>44227</v>
      </c>
      <c r="J124" s="22">
        <v>0</v>
      </c>
      <c r="K124" s="22">
        <v>0</v>
      </c>
      <c r="L124" s="22">
        <v>0</v>
      </c>
      <c r="M124" s="22">
        <v>0</v>
      </c>
      <c r="N124" s="22">
        <v>8121</v>
      </c>
      <c r="O124" s="22">
        <v>418562</v>
      </c>
      <c r="P124" s="22">
        <v>111712</v>
      </c>
      <c r="Q124" s="22">
        <v>0</v>
      </c>
      <c r="R124" s="22">
        <v>63576</v>
      </c>
      <c r="S124" s="22">
        <v>0</v>
      </c>
      <c r="T124" s="22">
        <v>138044</v>
      </c>
      <c r="U124" s="22">
        <v>88706</v>
      </c>
      <c r="V124" s="22">
        <v>20000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21111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79112</v>
      </c>
      <c r="AJ124" s="22">
        <v>4030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1007457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6665</v>
      </c>
      <c r="G125" s="22">
        <v>0</v>
      </c>
      <c r="H125" s="22">
        <v>0</v>
      </c>
      <c r="I125" s="22">
        <v>108412</v>
      </c>
      <c r="J125" s="22">
        <v>0</v>
      </c>
      <c r="K125" s="22">
        <v>0</v>
      </c>
      <c r="L125" s="22">
        <v>4925</v>
      </c>
      <c r="M125" s="22">
        <v>0</v>
      </c>
      <c r="N125" s="22">
        <v>68592</v>
      </c>
      <c r="O125" s="22">
        <v>391242</v>
      </c>
      <c r="P125" s="22">
        <v>0</v>
      </c>
      <c r="Q125" s="22">
        <v>0</v>
      </c>
      <c r="R125" s="22">
        <v>31773</v>
      </c>
      <c r="S125" s="22">
        <v>0</v>
      </c>
      <c r="T125" s="22">
        <v>507180</v>
      </c>
      <c r="U125" s="22">
        <v>155365</v>
      </c>
      <c r="V125" s="22">
        <v>157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7966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432807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1715084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6434</v>
      </c>
      <c r="F126" s="22">
        <v>0</v>
      </c>
      <c r="G126" s="22">
        <v>0</v>
      </c>
      <c r="H126" s="22">
        <v>0</v>
      </c>
      <c r="I126" s="22">
        <v>2900</v>
      </c>
      <c r="J126" s="22">
        <v>0</v>
      </c>
      <c r="K126" s="22">
        <v>0</v>
      </c>
      <c r="L126" s="22">
        <v>0</v>
      </c>
      <c r="M126" s="22">
        <v>0</v>
      </c>
      <c r="N126" s="22">
        <v>19506</v>
      </c>
      <c r="O126" s="22">
        <v>160027</v>
      </c>
      <c r="P126" s="22">
        <v>0</v>
      </c>
      <c r="Q126" s="22">
        <v>0</v>
      </c>
      <c r="R126" s="22">
        <v>15222</v>
      </c>
      <c r="S126" s="22">
        <v>0</v>
      </c>
      <c r="T126" s="22">
        <v>39687</v>
      </c>
      <c r="U126" s="22">
        <v>71275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1010</v>
      </c>
      <c r="AB126" s="22">
        <v>1421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147238</v>
      </c>
      <c r="AJ126" s="22">
        <v>923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465643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20919</v>
      </c>
      <c r="G127" s="22">
        <v>0</v>
      </c>
      <c r="H127" s="22">
        <v>0</v>
      </c>
      <c r="I127" s="22">
        <v>29488</v>
      </c>
      <c r="J127" s="22">
        <v>0</v>
      </c>
      <c r="K127" s="22">
        <v>0</v>
      </c>
      <c r="L127" s="22">
        <v>15283</v>
      </c>
      <c r="M127" s="22">
        <v>0</v>
      </c>
      <c r="N127" s="22">
        <v>0</v>
      </c>
      <c r="O127" s="22">
        <v>479189</v>
      </c>
      <c r="P127" s="22">
        <v>195</v>
      </c>
      <c r="Q127" s="22">
        <v>0</v>
      </c>
      <c r="R127" s="22">
        <v>0</v>
      </c>
      <c r="S127" s="22">
        <v>0</v>
      </c>
      <c r="T127" s="22">
        <v>271917</v>
      </c>
      <c r="U127" s="22">
        <v>288772</v>
      </c>
      <c r="V127" s="22">
        <v>0</v>
      </c>
      <c r="W127" s="22">
        <v>0</v>
      </c>
      <c r="X127" s="22">
        <v>0</v>
      </c>
      <c r="Y127" s="22">
        <v>0</v>
      </c>
      <c r="Z127" s="22">
        <v>14554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180772</v>
      </c>
      <c r="AJ127" s="22">
        <v>94181</v>
      </c>
      <c r="AK127" s="22">
        <v>0</v>
      </c>
      <c r="AL127" s="22">
        <v>0</v>
      </c>
      <c r="AM127" s="22">
        <v>0</v>
      </c>
      <c r="AN127" s="22">
        <v>89608</v>
      </c>
      <c r="AO127" s="22">
        <v>0</v>
      </c>
      <c r="AP127" s="22">
        <v>1484878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56979</v>
      </c>
      <c r="G128" s="22">
        <v>0</v>
      </c>
      <c r="H128" s="22">
        <v>3713</v>
      </c>
      <c r="I128" s="22">
        <v>34078</v>
      </c>
      <c r="J128" s="22">
        <v>0</v>
      </c>
      <c r="K128" s="22">
        <v>0</v>
      </c>
      <c r="L128" s="22">
        <v>0</v>
      </c>
      <c r="M128" s="22">
        <v>0</v>
      </c>
      <c r="N128" s="22">
        <v>48885</v>
      </c>
      <c r="O128" s="22">
        <v>301187</v>
      </c>
      <c r="P128" s="22">
        <v>0</v>
      </c>
      <c r="Q128" s="22">
        <v>0</v>
      </c>
      <c r="R128" s="22">
        <v>0</v>
      </c>
      <c r="S128" s="22">
        <v>0</v>
      </c>
      <c r="T128" s="22">
        <v>281541</v>
      </c>
      <c r="U128" s="22">
        <v>118815</v>
      </c>
      <c r="V128" s="22">
        <v>13493</v>
      </c>
      <c r="W128" s="22">
        <v>0</v>
      </c>
      <c r="X128" s="22">
        <v>848</v>
      </c>
      <c r="Y128" s="22">
        <v>0</v>
      </c>
      <c r="Z128" s="22">
        <v>707</v>
      </c>
      <c r="AA128" s="22">
        <v>0</v>
      </c>
      <c r="AB128" s="22">
        <v>0</v>
      </c>
      <c r="AC128" s="22">
        <v>16622</v>
      </c>
      <c r="AD128" s="22">
        <v>0</v>
      </c>
      <c r="AE128" s="22">
        <v>0</v>
      </c>
      <c r="AF128" s="22">
        <v>0</v>
      </c>
      <c r="AG128" s="22">
        <v>0</v>
      </c>
      <c r="AH128" s="22">
        <v>56679</v>
      </c>
      <c r="AI128" s="22">
        <v>7433</v>
      </c>
      <c r="AJ128" s="22">
        <v>6197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947177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52642</v>
      </c>
      <c r="G129" s="22">
        <v>0</v>
      </c>
      <c r="H129" s="22">
        <v>0</v>
      </c>
      <c r="I129" s="22">
        <v>21985</v>
      </c>
      <c r="J129" s="22">
        <v>0</v>
      </c>
      <c r="K129" s="22">
        <v>0</v>
      </c>
      <c r="L129" s="22">
        <v>0</v>
      </c>
      <c r="M129" s="22">
        <v>0</v>
      </c>
      <c r="N129" s="22">
        <v>106100</v>
      </c>
      <c r="O129" s="22">
        <v>416700</v>
      </c>
      <c r="P129" s="22">
        <v>0</v>
      </c>
      <c r="Q129" s="22">
        <v>0</v>
      </c>
      <c r="R129" s="22">
        <v>0</v>
      </c>
      <c r="S129" s="22">
        <v>0</v>
      </c>
      <c r="T129" s="22">
        <v>102187</v>
      </c>
      <c r="U129" s="22">
        <v>190866</v>
      </c>
      <c r="V129" s="22">
        <v>0</v>
      </c>
      <c r="W129" s="22">
        <v>0</v>
      </c>
      <c r="X129" s="22">
        <v>0</v>
      </c>
      <c r="Y129" s="22">
        <v>0</v>
      </c>
      <c r="Z129" s="22">
        <v>6285</v>
      </c>
      <c r="AA129" s="22">
        <v>0</v>
      </c>
      <c r="AB129" s="22">
        <v>878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117608</v>
      </c>
      <c r="AJ129" s="22">
        <v>114053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1129304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21080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31102</v>
      </c>
      <c r="N130" s="22">
        <v>0</v>
      </c>
      <c r="O130" s="22">
        <v>400465</v>
      </c>
      <c r="P130" s="22">
        <v>0</v>
      </c>
      <c r="Q130" s="22">
        <v>0</v>
      </c>
      <c r="R130" s="22">
        <v>0</v>
      </c>
      <c r="S130" s="22">
        <v>0</v>
      </c>
      <c r="T130" s="22">
        <v>371361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382416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1206424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15209</v>
      </c>
      <c r="G131" s="22">
        <v>0</v>
      </c>
      <c r="H131" s="22">
        <v>0</v>
      </c>
      <c r="I131" s="22">
        <v>41071</v>
      </c>
      <c r="J131" s="22">
        <v>0</v>
      </c>
      <c r="K131" s="22">
        <v>376</v>
      </c>
      <c r="L131" s="22">
        <v>5967</v>
      </c>
      <c r="M131" s="22">
        <v>0</v>
      </c>
      <c r="N131" s="22">
        <v>112710</v>
      </c>
      <c r="O131" s="22">
        <v>193924</v>
      </c>
      <c r="P131" s="22">
        <v>28566</v>
      </c>
      <c r="Q131" s="22">
        <v>0</v>
      </c>
      <c r="R131" s="22">
        <v>12528</v>
      </c>
      <c r="S131" s="22">
        <v>0</v>
      </c>
      <c r="T131" s="22">
        <v>70533</v>
      </c>
      <c r="U131" s="22">
        <v>151543</v>
      </c>
      <c r="V131" s="22">
        <v>83214</v>
      </c>
      <c r="W131" s="22">
        <v>0</v>
      </c>
      <c r="X131" s="22">
        <v>0</v>
      </c>
      <c r="Y131" s="22">
        <v>0</v>
      </c>
      <c r="Z131" s="22">
        <v>2281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475289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1193211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1236</v>
      </c>
      <c r="G132" s="22">
        <v>0</v>
      </c>
      <c r="H132" s="22">
        <v>4653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166310</v>
      </c>
      <c r="P132" s="22">
        <v>0</v>
      </c>
      <c r="Q132" s="22">
        <v>0</v>
      </c>
      <c r="R132" s="22">
        <v>0</v>
      </c>
      <c r="S132" s="22">
        <v>0</v>
      </c>
      <c r="T132" s="22">
        <v>58579</v>
      </c>
      <c r="U132" s="22">
        <v>22494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14709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267981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53257</v>
      </c>
      <c r="G133" s="22">
        <v>0</v>
      </c>
      <c r="H133" s="22">
        <v>0</v>
      </c>
      <c r="I133" s="22">
        <v>112648</v>
      </c>
      <c r="J133" s="22">
        <v>3357</v>
      </c>
      <c r="K133" s="22">
        <v>0</v>
      </c>
      <c r="L133" s="22">
        <v>0</v>
      </c>
      <c r="M133" s="22">
        <v>0</v>
      </c>
      <c r="N133" s="22">
        <v>58697</v>
      </c>
      <c r="O133" s="22">
        <v>169319</v>
      </c>
      <c r="P133" s="22">
        <v>6430</v>
      </c>
      <c r="Q133" s="22">
        <v>0</v>
      </c>
      <c r="R133" s="22">
        <v>13003</v>
      </c>
      <c r="S133" s="22">
        <v>0</v>
      </c>
      <c r="T133" s="22">
        <v>77150</v>
      </c>
      <c r="U133" s="22">
        <v>105885</v>
      </c>
      <c r="V133" s="22">
        <v>0</v>
      </c>
      <c r="W133" s="22">
        <v>0</v>
      </c>
      <c r="X133" s="22">
        <v>0</v>
      </c>
      <c r="Y133" s="22">
        <v>0</v>
      </c>
      <c r="Z133" s="22">
        <v>1676</v>
      </c>
      <c r="AA133" s="22">
        <v>0</v>
      </c>
      <c r="AB133" s="22">
        <v>0</v>
      </c>
      <c r="AC133" s="22">
        <v>26966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293919</v>
      </c>
      <c r="AJ133" s="22">
        <v>27777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950084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13565</v>
      </c>
      <c r="G134" s="22">
        <v>0</v>
      </c>
      <c r="H134" s="22">
        <v>0</v>
      </c>
      <c r="I134" s="22">
        <v>28799</v>
      </c>
      <c r="J134" s="22">
        <v>0</v>
      </c>
      <c r="K134" s="22">
        <v>0</v>
      </c>
      <c r="L134" s="22">
        <v>0</v>
      </c>
      <c r="M134" s="22">
        <v>0</v>
      </c>
      <c r="N134" s="22">
        <v>11409</v>
      </c>
      <c r="O134" s="22">
        <v>77798</v>
      </c>
      <c r="P134" s="22">
        <v>19538</v>
      </c>
      <c r="Q134" s="22">
        <v>0</v>
      </c>
      <c r="R134" s="22">
        <v>1709</v>
      </c>
      <c r="S134" s="22">
        <v>0</v>
      </c>
      <c r="T134" s="22">
        <v>63684</v>
      </c>
      <c r="U134" s="22">
        <v>49047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10877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276426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268861</v>
      </c>
      <c r="G135" s="22">
        <v>0</v>
      </c>
      <c r="H135" s="22">
        <v>0</v>
      </c>
      <c r="I135" s="22">
        <v>233784</v>
      </c>
      <c r="J135" s="22">
        <v>0</v>
      </c>
      <c r="K135" s="22">
        <v>0</v>
      </c>
      <c r="L135" s="22">
        <v>23394</v>
      </c>
      <c r="M135" s="22">
        <v>0</v>
      </c>
      <c r="N135" s="22">
        <v>255211</v>
      </c>
      <c r="O135" s="22">
        <v>2078830</v>
      </c>
      <c r="P135" s="22">
        <v>272747</v>
      </c>
      <c r="Q135" s="22">
        <v>0</v>
      </c>
      <c r="R135" s="22">
        <v>0</v>
      </c>
      <c r="S135" s="22">
        <v>0</v>
      </c>
      <c r="T135" s="22">
        <v>934421</v>
      </c>
      <c r="U135" s="22">
        <v>429332</v>
      </c>
      <c r="V135" s="22">
        <v>0</v>
      </c>
      <c r="W135" s="22">
        <v>0</v>
      </c>
      <c r="X135" s="22">
        <v>0</v>
      </c>
      <c r="Y135" s="22">
        <v>0</v>
      </c>
      <c r="Z135" s="22">
        <v>23</v>
      </c>
      <c r="AA135" s="22">
        <v>0</v>
      </c>
      <c r="AB135" s="22">
        <v>16322</v>
      </c>
      <c r="AC135" s="22">
        <v>0</v>
      </c>
      <c r="AD135" s="22">
        <v>7474</v>
      </c>
      <c r="AE135" s="22">
        <v>0</v>
      </c>
      <c r="AF135" s="22">
        <v>0</v>
      </c>
      <c r="AG135" s="22">
        <v>0</v>
      </c>
      <c r="AH135" s="22">
        <v>0</v>
      </c>
      <c r="AI135" s="22">
        <v>319100</v>
      </c>
      <c r="AJ135" s="22">
        <v>18745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4858244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38046</v>
      </c>
      <c r="G136" s="22">
        <v>0</v>
      </c>
      <c r="H136" s="22">
        <v>0</v>
      </c>
      <c r="I136" s="22">
        <v>99048</v>
      </c>
      <c r="J136" s="22">
        <v>823</v>
      </c>
      <c r="K136" s="22">
        <v>0</v>
      </c>
      <c r="L136" s="22">
        <v>20232</v>
      </c>
      <c r="M136" s="22">
        <v>0</v>
      </c>
      <c r="N136" s="22">
        <v>23348</v>
      </c>
      <c r="O136" s="22">
        <v>671922</v>
      </c>
      <c r="P136" s="22">
        <v>0</v>
      </c>
      <c r="Q136" s="22">
        <v>18959</v>
      </c>
      <c r="R136" s="22">
        <v>0</v>
      </c>
      <c r="S136" s="22">
        <v>0</v>
      </c>
      <c r="T136" s="22">
        <v>453252</v>
      </c>
      <c r="U136" s="22">
        <v>342447</v>
      </c>
      <c r="V136" s="22">
        <v>31875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11057</v>
      </c>
      <c r="AG136" s="22">
        <v>0</v>
      </c>
      <c r="AH136" s="22">
        <v>285896</v>
      </c>
      <c r="AI136" s="22">
        <v>32276</v>
      </c>
      <c r="AJ136" s="22">
        <v>3108</v>
      </c>
      <c r="AK136" s="22">
        <v>0</v>
      </c>
      <c r="AL136" s="22">
        <v>0</v>
      </c>
      <c r="AM136" s="22">
        <v>34970</v>
      </c>
      <c r="AN136" s="22">
        <v>0</v>
      </c>
      <c r="AO136" s="22">
        <v>0</v>
      </c>
      <c r="AP136" s="22">
        <v>2067259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410571</v>
      </c>
      <c r="G137" s="22">
        <v>0</v>
      </c>
      <c r="H137" s="22">
        <v>47432</v>
      </c>
      <c r="I137" s="22">
        <v>100097</v>
      </c>
      <c r="J137" s="22">
        <v>8602</v>
      </c>
      <c r="K137" s="22">
        <v>0</v>
      </c>
      <c r="L137" s="22">
        <v>5717</v>
      </c>
      <c r="M137" s="22">
        <v>91030</v>
      </c>
      <c r="N137" s="22">
        <v>223083</v>
      </c>
      <c r="O137" s="22">
        <v>2207111</v>
      </c>
      <c r="P137" s="22">
        <v>0</v>
      </c>
      <c r="Q137" s="22">
        <v>0</v>
      </c>
      <c r="R137" s="22">
        <v>911605</v>
      </c>
      <c r="S137" s="22">
        <v>0</v>
      </c>
      <c r="T137" s="22">
        <v>774702</v>
      </c>
      <c r="U137" s="22">
        <v>658839</v>
      </c>
      <c r="V137" s="22">
        <v>152077</v>
      </c>
      <c r="W137" s="22">
        <v>0</v>
      </c>
      <c r="X137" s="22">
        <v>30033</v>
      </c>
      <c r="Y137" s="22">
        <v>0</v>
      </c>
      <c r="Z137" s="22">
        <v>1382</v>
      </c>
      <c r="AA137" s="22">
        <v>0</v>
      </c>
      <c r="AB137" s="22">
        <v>1318</v>
      </c>
      <c r="AC137" s="22">
        <v>0</v>
      </c>
      <c r="AD137" s="22">
        <v>0</v>
      </c>
      <c r="AE137" s="22">
        <v>92863</v>
      </c>
      <c r="AF137" s="22">
        <v>0</v>
      </c>
      <c r="AG137" s="22">
        <v>0</v>
      </c>
      <c r="AH137" s="22">
        <v>0</v>
      </c>
      <c r="AI137" s="22">
        <v>831387</v>
      </c>
      <c r="AJ137" s="22">
        <v>22490</v>
      </c>
      <c r="AK137" s="22">
        <v>0</v>
      </c>
      <c r="AL137" s="22">
        <v>5845</v>
      </c>
      <c r="AM137" s="22">
        <v>0</v>
      </c>
      <c r="AN137" s="22">
        <v>0</v>
      </c>
      <c r="AO137" s="22">
        <v>0</v>
      </c>
      <c r="AP137" s="22">
        <v>6576184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163946</v>
      </c>
      <c r="G138" s="22">
        <v>0</v>
      </c>
      <c r="H138" s="22">
        <v>111801</v>
      </c>
      <c r="I138" s="22">
        <v>172293</v>
      </c>
      <c r="J138" s="22">
        <v>0</v>
      </c>
      <c r="K138" s="22">
        <v>0</v>
      </c>
      <c r="L138" s="22">
        <v>10251</v>
      </c>
      <c r="M138" s="22">
        <v>0</v>
      </c>
      <c r="N138" s="22">
        <v>585506</v>
      </c>
      <c r="O138" s="22">
        <v>1032061</v>
      </c>
      <c r="P138" s="22">
        <v>0</v>
      </c>
      <c r="Q138" s="22">
        <v>4985</v>
      </c>
      <c r="R138" s="22">
        <v>457345</v>
      </c>
      <c r="S138" s="22">
        <v>84</v>
      </c>
      <c r="T138" s="22">
        <v>799833</v>
      </c>
      <c r="U138" s="22">
        <v>0</v>
      </c>
      <c r="V138" s="22">
        <v>142336</v>
      </c>
      <c r="W138" s="22">
        <v>0</v>
      </c>
      <c r="X138" s="22">
        <v>0</v>
      </c>
      <c r="Y138" s="22">
        <v>0</v>
      </c>
      <c r="Z138" s="22">
        <v>1117</v>
      </c>
      <c r="AA138" s="22">
        <v>0</v>
      </c>
      <c r="AB138" s="22">
        <v>47255</v>
      </c>
      <c r="AC138" s="22">
        <v>0</v>
      </c>
      <c r="AD138" s="22">
        <v>0</v>
      </c>
      <c r="AE138" s="22">
        <v>6122</v>
      </c>
      <c r="AF138" s="22">
        <v>80135</v>
      </c>
      <c r="AG138" s="22">
        <v>0</v>
      </c>
      <c r="AH138" s="22">
        <v>0</v>
      </c>
      <c r="AI138" s="22">
        <v>725387</v>
      </c>
      <c r="AJ138" s="22">
        <v>105525</v>
      </c>
      <c r="AK138" s="22">
        <v>0</v>
      </c>
      <c r="AL138" s="22">
        <v>17515</v>
      </c>
      <c r="AM138" s="22">
        <v>0</v>
      </c>
      <c r="AN138" s="22">
        <v>0</v>
      </c>
      <c r="AO138" s="22">
        <v>0</v>
      </c>
      <c r="AP138" s="22">
        <v>4463497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32958</v>
      </c>
      <c r="G139" s="22">
        <v>0</v>
      </c>
      <c r="H139" s="22">
        <v>241114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1900817</v>
      </c>
      <c r="P139" s="22">
        <v>0</v>
      </c>
      <c r="Q139" s="22">
        <v>0</v>
      </c>
      <c r="R139" s="22">
        <v>0</v>
      </c>
      <c r="S139" s="22">
        <v>0</v>
      </c>
      <c r="T139" s="22">
        <v>646581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763855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3585325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34044</v>
      </c>
      <c r="G140" s="22">
        <v>0</v>
      </c>
      <c r="H140" s="22">
        <v>0</v>
      </c>
      <c r="I140" s="22">
        <v>7365</v>
      </c>
      <c r="J140" s="22">
        <v>0</v>
      </c>
      <c r="K140" s="22">
        <v>0</v>
      </c>
      <c r="L140" s="22">
        <v>0</v>
      </c>
      <c r="M140" s="22">
        <v>0</v>
      </c>
      <c r="N140" s="22">
        <v>46475</v>
      </c>
      <c r="O140" s="22">
        <v>153985</v>
      </c>
      <c r="P140" s="22">
        <v>0</v>
      </c>
      <c r="Q140" s="22">
        <v>0</v>
      </c>
      <c r="R140" s="22">
        <v>0</v>
      </c>
      <c r="S140" s="22">
        <v>0</v>
      </c>
      <c r="T140" s="22">
        <v>61536</v>
      </c>
      <c r="U140" s="22">
        <v>41222</v>
      </c>
      <c r="V140" s="22">
        <v>13586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50157</v>
      </c>
      <c r="AJ140" s="22">
        <v>50021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458391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19688</v>
      </c>
      <c r="G141" s="22">
        <v>0</v>
      </c>
      <c r="H141" s="22">
        <v>0</v>
      </c>
      <c r="I141" s="22">
        <v>29036</v>
      </c>
      <c r="J141" s="22">
        <v>0</v>
      </c>
      <c r="K141" s="22">
        <v>0</v>
      </c>
      <c r="L141" s="22">
        <v>0</v>
      </c>
      <c r="M141" s="22">
        <v>0</v>
      </c>
      <c r="N141" s="22">
        <v>31941</v>
      </c>
      <c r="O141" s="22">
        <v>283917</v>
      </c>
      <c r="P141" s="22">
        <v>0</v>
      </c>
      <c r="Q141" s="22">
        <v>0</v>
      </c>
      <c r="R141" s="22">
        <v>365</v>
      </c>
      <c r="S141" s="22">
        <v>0</v>
      </c>
      <c r="T141" s="22">
        <v>39688</v>
      </c>
      <c r="U141" s="22">
        <v>74860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19939</v>
      </c>
      <c r="AJ141" s="22">
        <v>0</v>
      </c>
      <c r="AK141" s="22">
        <v>0</v>
      </c>
      <c r="AL141" s="22">
        <v>0</v>
      </c>
      <c r="AM141" s="22">
        <v>6549</v>
      </c>
      <c r="AN141" s="22">
        <v>0</v>
      </c>
      <c r="AO141" s="22">
        <v>0</v>
      </c>
      <c r="AP141" s="22">
        <v>505983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24007</v>
      </c>
      <c r="G142" s="22">
        <v>0</v>
      </c>
      <c r="H142" s="22">
        <v>0</v>
      </c>
      <c r="I142" s="22">
        <v>18600</v>
      </c>
      <c r="J142" s="22">
        <v>0</v>
      </c>
      <c r="K142" s="22">
        <v>0</v>
      </c>
      <c r="L142" s="22">
        <v>0</v>
      </c>
      <c r="M142" s="22">
        <v>0</v>
      </c>
      <c r="N142" s="22">
        <v>69686</v>
      </c>
      <c r="O142" s="22">
        <v>438178</v>
      </c>
      <c r="P142" s="22">
        <v>0</v>
      </c>
      <c r="Q142" s="22">
        <v>0</v>
      </c>
      <c r="R142" s="22">
        <v>686</v>
      </c>
      <c r="S142" s="22">
        <v>0</v>
      </c>
      <c r="T142" s="22">
        <v>186164</v>
      </c>
      <c r="U142" s="22">
        <v>130830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80064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948215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3697</v>
      </c>
      <c r="F143" s="22">
        <v>0</v>
      </c>
      <c r="G143" s="22">
        <v>0</v>
      </c>
      <c r="H143" s="22">
        <v>0</v>
      </c>
      <c r="I143" s="22">
        <v>13025</v>
      </c>
      <c r="J143" s="22">
        <v>0</v>
      </c>
      <c r="K143" s="22">
        <v>0</v>
      </c>
      <c r="L143" s="22">
        <v>0</v>
      </c>
      <c r="M143" s="22">
        <v>0</v>
      </c>
      <c r="N143" s="22">
        <v>52627</v>
      </c>
      <c r="O143" s="22">
        <v>250172</v>
      </c>
      <c r="P143" s="22">
        <v>0</v>
      </c>
      <c r="Q143" s="22">
        <v>0</v>
      </c>
      <c r="R143" s="22">
        <v>0</v>
      </c>
      <c r="S143" s="22">
        <v>0</v>
      </c>
      <c r="T143" s="22">
        <v>100069</v>
      </c>
      <c r="U143" s="22">
        <v>31305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84436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535331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2254</v>
      </c>
      <c r="G144" s="22">
        <v>0</v>
      </c>
      <c r="H144" s="22">
        <v>0</v>
      </c>
      <c r="I144" s="22">
        <v>11586</v>
      </c>
      <c r="J144" s="22">
        <v>0</v>
      </c>
      <c r="K144" s="22">
        <v>0</v>
      </c>
      <c r="L144" s="22">
        <v>0</v>
      </c>
      <c r="M144" s="22">
        <v>0</v>
      </c>
      <c r="N144" s="22">
        <v>72744</v>
      </c>
      <c r="O144" s="22">
        <v>155132</v>
      </c>
      <c r="P144" s="22">
        <v>0</v>
      </c>
      <c r="Q144" s="22">
        <v>0</v>
      </c>
      <c r="R144" s="22">
        <v>45336</v>
      </c>
      <c r="S144" s="22">
        <v>0</v>
      </c>
      <c r="T144" s="22">
        <v>64335</v>
      </c>
      <c r="U144" s="22">
        <v>120556</v>
      </c>
      <c r="V144" s="22">
        <v>36760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107760</v>
      </c>
      <c r="AJ144" s="22">
        <v>12148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628611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14410</v>
      </c>
      <c r="G145" s="22">
        <v>0</v>
      </c>
      <c r="H145" s="22">
        <v>0</v>
      </c>
      <c r="I145" s="22">
        <v>178252</v>
      </c>
      <c r="J145" s="22">
        <v>0</v>
      </c>
      <c r="K145" s="22">
        <v>0</v>
      </c>
      <c r="L145" s="22">
        <v>0</v>
      </c>
      <c r="M145" s="22">
        <v>0</v>
      </c>
      <c r="N145" s="22">
        <v>33538</v>
      </c>
      <c r="O145" s="22">
        <v>323984</v>
      </c>
      <c r="P145" s="22">
        <v>0</v>
      </c>
      <c r="Q145" s="22">
        <v>0</v>
      </c>
      <c r="R145" s="22">
        <v>0</v>
      </c>
      <c r="S145" s="22">
        <v>0</v>
      </c>
      <c r="T145" s="22">
        <v>302744</v>
      </c>
      <c r="U145" s="22">
        <v>78890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165501</v>
      </c>
      <c r="AJ145" s="22">
        <v>5008</v>
      </c>
      <c r="AK145" s="22">
        <v>0</v>
      </c>
      <c r="AL145" s="22">
        <v>0</v>
      </c>
      <c r="AM145" s="22">
        <v>27450</v>
      </c>
      <c r="AN145" s="22">
        <v>0</v>
      </c>
      <c r="AO145" s="22">
        <v>0</v>
      </c>
      <c r="AP145" s="22">
        <v>1129777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14345</v>
      </c>
      <c r="G146" s="22">
        <v>0</v>
      </c>
      <c r="H146" s="22">
        <v>0</v>
      </c>
      <c r="I146" s="22">
        <v>41427</v>
      </c>
      <c r="J146" s="22">
        <v>2159</v>
      </c>
      <c r="K146" s="22">
        <v>0</v>
      </c>
      <c r="L146" s="22">
        <v>5066</v>
      </c>
      <c r="M146" s="22">
        <v>0</v>
      </c>
      <c r="N146" s="22">
        <v>0</v>
      </c>
      <c r="O146" s="22">
        <v>312242</v>
      </c>
      <c r="P146" s="22">
        <v>0</v>
      </c>
      <c r="Q146" s="22">
        <v>0</v>
      </c>
      <c r="R146" s="22">
        <v>7807</v>
      </c>
      <c r="S146" s="22">
        <v>0</v>
      </c>
      <c r="T146" s="22">
        <v>192517</v>
      </c>
      <c r="U146" s="22">
        <v>72024</v>
      </c>
      <c r="V146" s="22">
        <v>1880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219184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868651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7417</v>
      </c>
      <c r="G147" s="22">
        <v>0</v>
      </c>
      <c r="H147" s="22">
        <v>0</v>
      </c>
      <c r="I147" s="22">
        <v>1895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139599</v>
      </c>
      <c r="P147" s="22">
        <v>0</v>
      </c>
      <c r="Q147" s="22">
        <v>0</v>
      </c>
      <c r="R147" s="22">
        <v>0</v>
      </c>
      <c r="S147" s="22">
        <v>0</v>
      </c>
      <c r="T147" s="22">
        <v>72122</v>
      </c>
      <c r="U147" s="22">
        <v>16994</v>
      </c>
      <c r="V147" s="22">
        <v>0</v>
      </c>
      <c r="W147" s="22">
        <v>0</v>
      </c>
      <c r="X147" s="22">
        <v>0</v>
      </c>
      <c r="Y147" s="22">
        <v>0</v>
      </c>
      <c r="Z147" s="22">
        <v>679</v>
      </c>
      <c r="AA147" s="22">
        <v>692</v>
      </c>
      <c r="AB147" s="22">
        <v>0</v>
      </c>
      <c r="AC147" s="22">
        <v>1005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58178</v>
      </c>
      <c r="AJ147" s="22">
        <v>1213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299794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19614</v>
      </c>
      <c r="G148" s="22">
        <v>0</v>
      </c>
      <c r="H148" s="22">
        <v>0</v>
      </c>
      <c r="I148" s="22">
        <v>27566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133142</v>
      </c>
      <c r="P148" s="22">
        <v>0</v>
      </c>
      <c r="Q148" s="22">
        <v>0</v>
      </c>
      <c r="R148" s="22">
        <v>109</v>
      </c>
      <c r="S148" s="22">
        <v>0</v>
      </c>
      <c r="T148" s="22">
        <v>183732</v>
      </c>
      <c r="U148" s="22">
        <v>58913</v>
      </c>
      <c r="V148" s="22">
        <v>30006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51272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504354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5489</v>
      </c>
      <c r="G149" s="22">
        <v>0</v>
      </c>
      <c r="H149" s="22">
        <v>0</v>
      </c>
      <c r="I149" s="22">
        <v>28027</v>
      </c>
      <c r="J149" s="22">
        <v>633</v>
      </c>
      <c r="K149" s="22">
        <v>0</v>
      </c>
      <c r="L149" s="22">
        <v>0</v>
      </c>
      <c r="M149" s="22">
        <v>0</v>
      </c>
      <c r="N149" s="22">
        <v>0</v>
      </c>
      <c r="O149" s="22">
        <v>246549</v>
      </c>
      <c r="P149" s="22">
        <v>0</v>
      </c>
      <c r="Q149" s="22">
        <v>0</v>
      </c>
      <c r="R149" s="22">
        <v>0</v>
      </c>
      <c r="S149" s="22">
        <v>0</v>
      </c>
      <c r="T149" s="22">
        <v>84854</v>
      </c>
      <c r="U149" s="22">
        <v>106025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112524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584101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264872</v>
      </c>
      <c r="G150" s="22">
        <v>0</v>
      </c>
      <c r="H150" s="22">
        <v>0</v>
      </c>
      <c r="I150" s="22">
        <v>142079</v>
      </c>
      <c r="J150" s="22">
        <v>44288</v>
      </c>
      <c r="K150" s="22">
        <v>0</v>
      </c>
      <c r="L150" s="22">
        <v>16413</v>
      </c>
      <c r="M150" s="22">
        <v>0</v>
      </c>
      <c r="N150" s="22">
        <v>0</v>
      </c>
      <c r="O150" s="22">
        <v>3065056</v>
      </c>
      <c r="P150" s="22">
        <v>0</v>
      </c>
      <c r="Q150" s="22">
        <v>11730</v>
      </c>
      <c r="R150" s="22">
        <v>0</v>
      </c>
      <c r="S150" s="22">
        <v>541909</v>
      </c>
      <c r="T150" s="22">
        <v>484943</v>
      </c>
      <c r="U150" s="22">
        <v>416213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493983</v>
      </c>
      <c r="AJ150" s="22">
        <v>335227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5816713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14163</v>
      </c>
      <c r="G151" s="22">
        <v>0</v>
      </c>
      <c r="H151" s="22">
        <v>0</v>
      </c>
      <c r="I151" s="22">
        <v>5018</v>
      </c>
      <c r="J151" s="22">
        <v>0</v>
      </c>
      <c r="K151" s="22">
        <v>0</v>
      </c>
      <c r="L151" s="22">
        <v>0</v>
      </c>
      <c r="M151" s="22">
        <v>0</v>
      </c>
      <c r="N151" s="22">
        <v>15351</v>
      </c>
      <c r="O151" s="22">
        <v>380991</v>
      </c>
      <c r="P151" s="22">
        <v>0</v>
      </c>
      <c r="Q151" s="22">
        <v>0</v>
      </c>
      <c r="R151" s="22">
        <v>0</v>
      </c>
      <c r="S151" s="22">
        <v>0</v>
      </c>
      <c r="T151" s="22">
        <v>55244</v>
      </c>
      <c r="U151" s="22">
        <v>45822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36438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553027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16376</v>
      </c>
      <c r="F152" s="22">
        <v>0</v>
      </c>
      <c r="G152" s="22">
        <v>0</v>
      </c>
      <c r="H152" s="22">
        <v>0</v>
      </c>
      <c r="I152" s="22">
        <v>61901</v>
      </c>
      <c r="J152" s="22">
        <v>0</v>
      </c>
      <c r="K152" s="22">
        <v>0</v>
      </c>
      <c r="L152" s="22">
        <v>0</v>
      </c>
      <c r="M152" s="22">
        <v>0</v>
      </c>
      <c r="N152" s="22">
        <v>58543</v>
      </c>
      <c r="O152" s="22">
        <v>210346</v>
      </c>
      <c r="P152" s="22">
        <v>0</v>
      </c>
      <c r="Q152" s="22">
        <v>0</v>
      </c>
      <c r="R152" s="22">
        <v>0</v>
      </c>
      <c r="S152" s="22">
        <v>0</v>
      </c>
      <c r="T152" s="22">
        <v>277586</v>
      </c>
      <c r="U152" s="22">
        <v>272176</v>
      </c>
      <c r="V152" s="22">
        <v>5628</v>
      </c>
      <c r="W152" s="22">
        <v>0</v>
      </c>
      <c r="X152" s="22">
        <v>200</v>
      </c>
      <c r="Y152" s="22">
        <v>0</v>
      </c>
      <c r="Z152" s="22">
        <v>1006</v>
      </c>
      <c r="AA152" s="22">
        <v>3062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152446</v>
      </c>
      <c r="AJ152" s="22">
        <v>1359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1060629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383964</v>
      </c>
      <c r="G153" s="22">
        <v>0</v>
      </c>
      <c r="H153" s="22">
        <v>124142</v>
      </c>
      <c r="I153" s="22">
        <v>341047</v>
      </c>
      <c r="J153" s="22">
        <v>24286</v>
      </c>
      <c r="K153" s="22">
        <v>0</v>
      </c>
      <c r="L153" s="22">
        <v>46646</v>
      </c>
      <c r="M153" s="22">
        <v>0</v>
      </c>
      <c r="N153" s="22">
        <v>338127</v>
      </c>
      <c r="O153" s="22">
        <v>3146518</v>
      </c>
      <c r="P153" s="22">
        <v>0</v>
      </c>
      <c r="Q153" s="22">
        <v>0</v>
      </c>
      <c r="R153" s="22">
        <v>576124</v>
      </c>
      <c r="S153" s="22">
        <v>0</v>
      </c>
      <c r="T153" s="22">
        <v>924279</v>
      </c>
      <c r="U153" s="22">
        <v>768554</v>
      </c>
      <c r="V153" s="22">
        <v>226833</v>
      </c>
      <c r="W153" s="22">
        <v>0</v>
      </c>
      <c r="X153" s="22">
        <v>0</v>
      </c>
      <c r="Y153" s="22">
        <v>0</v>
      </c>
      <c r="Z153" s="22">
        <v>26417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1957608</v>
      </c>
      <c r="AJ153" s="22">
        <v>207028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9091573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199559</v>
      </c>
      <c r="G154" s="22">
        <v>0</v>
      </c>
      <c r="H154" s="22">
        <v>41710</v>
      </c>
      <c r="I154" s="22">
        <v>202316</v>
      </c>
      <c r="J154" s="22">
        <v>0</v>
      </c>
      <c r="K154" s="22">
        <v>0</v>
      </c>
      <c r="L154" s="22">
        <v>0</v>
      </c>
      <c r="M154" s="22">
        <v>7538</v>
      </c>
      <c r="N154" s="22">
        <v>0</v>
      </c>
      <c r="O154" s="22">
        <v>1167536</v>
      </c>
      <c r="P154" s="22">
        <v>0</v>
      </c>
      <c r="Q154" s="22">
        <v>0</v>
      </c>
      <c r="R154" s="22">
        <v>97339</v>
      </c>
      <c r="S154" s="22">
        <v>11612</v>
      </c>
      <c r="T154" s="22">
        <v>412997</v>
      </c>
      <c r="U154" s="22">
        <v>399918</v>
      </c>
      <c r="V154" s="22">
        <v>18490</v>
      </c>
      <c r="W154" s="22">
        <v>0</v>
      </c>
      <c r="X154" s="22">
        <v>543</v>
      </c>
      <c r="Y154" s="22">
        <v>0</v>
      </c>
      <c r="Z154" s="22">
        <v>13709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602855</v>
      </c>
      <c r="AJ154" s="22">
        <v>72621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3248743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27165</v>
      </c>
      <c r="G155" s="22">
        <v>0</v>
      </c>
      <c r="H155" s="22">
        <v>0</v>
      </c>
      <c r="I155" s="22">
        <v>7439</v>
      </c>
      <c r="J155" s="22">
        <v>0</v>
      </c>
      <c r="K155" s="22">
        <v>0</v>
      </c>
      <c r="L155" s="22">
        <v>0</v>
      </c>
      <c r="M155" s="22">
        <v>0</v>
      </c>
      <c r="N155" s="22">
        <v>69900</v>
      </c>
      <c r="O155" s="22">
        <v>60744</v>
      </c>
      <c r="P155" s="22">
        <v>0</v>
      </c>
      <c r="Q155" s="22">
        <v>0</v>
      </c>
      <c r="R155" s="22">
        <v>1468</v>
      </c>
      <c r="S155" s="22">
        <v>0</v>
      </c>
      <c r="T155" s="22">
        <v>137883</v>
      </c>
      <c r="U155" s="22">
        <v>57640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29996</v>
      </c>
      <c r="AJ155" s="22">
        <v>4196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396431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15735</v>
      </c>
      <c r="F156" s="22">
        <v>0</v>
      </c>
      <c r="G156" s="22">
        <v>0</v>
      </c>
      <c r="H156" s="22">
        <v>0</v>
      </c>
      <c r="I156" s="22">
        <v>35285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218125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296727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20654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205672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792198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64183</v>
      </c>
      <c r="G157" s="22">
        <v>0</v>
      </c>
      <c r="H157" s="22">
        <v>0</v>
      </c>
      <c r="I157" s="22">
        <v>290657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3316720</v>
      </c>
      <c r="P157" s="22">
        <v>991436</v>
      </c>
      <c r="Q157" s="22">
        <v>0</v>
      </c>
      <c r="R157" s="22">
        <v>0</v>
      </c>
      <c r="S157" s="22">
        <v>0</v>
      </c>
      <c r="T157" s="22">
        <v>787535</v>
      </c>
      <c r="U157" s="22">
        <v>60112</v>
      </c>
      <c r="V157" s="22">
        <v>676577</v>
      </c>
      <c r="W157" s="22">
        <v>0</v>
      </c>
      <c r="X157" s="22">
        <v>5085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355651</v>
      </c>
      <c r="AJ157" s="22">
        <v>69619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6617575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26189</v>
      </c>
      <c r="G158" s="22">
        <v>0</v>
      </c>
      <c r="H158" s="22">
        <v>0</v>
      </c>
      <c r="I158" s="22">
        <v>99874</v>
      </c>
      <c r="J158" s="22">
        <v>0</v>
      </c>
      <c r="K158" s="22">
        <v>0</v>
      </c>
      <c r="L158" s="22">
        <v>4669</v>
      </c>
      <c r="M158" s="22">
        <v>0</v>
      </c>
      <c r="N158" s="22">
        <v>0</v>
      </c>
      <c r="O158" s="22">
        <v>531388</v>
      </c>
      <c r="P158" s="22">
        <v>0</v>
      </c>
      <c r="Q158" s="22">
        <v>0</v>
      </c>
      <c r="R158" s="22">
        <v>0</v>
      </c>
      <c r="S158" s="22">
        <v>0</v>
      </c>
      <c r="T158" s="22">
        <v>131791</v>
      </c>
      <c r="U158" s="22">
        <v>74437</v>
      </c>
      <c r="V158" s="22">
        <v>75469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575102</v>
      </c>
      <c r="AJ158" s="22">
        <v>93637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1612556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19875</v>
      </c>
      <c r="G159" s="22">
        <v>0</v>
      </c>
      <c r="H159" s="22">
        <v>0</v>
      </c>
      <c r="I159" s="22">
        <v>18862</v>
      </c>
      <c r="J159" s="22">
        <v>0</v>
      </c>
      <c r="K159" s="22">
        <v>14601</v>
      </c>
      <c r="L159" s="22">
        <v>0</v>
      </c>
      <c r="M159" s="22">
        <v>0</v>
      </c>
      <c r="N159" s="22">
        <v>17232</v>
      </c>
      <c r="O159" s="22">
        <v>382767</v>
      </c>
      <c r="P159" s="22">
        <v>0</v>
      </c>
      <c r="Q159" s="22">
        <v>0</v>
      </c>
      <c r="R159" s="22">
        <v>0</v>
      </c>
      <c r="S159" s="22">
        <v>0</v>
      </c>
      <c r="T159" s="22">
        <v>272050</v>
      </c>
      <c r="U159" s="22">
        <v>66303</v>
      </c>
      <c r="V159" s="22">
        <v>13979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150535</v>
      </c>
      <c r="AJ159" s="22">
        <v>6638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962842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62120</v>
      </c>
      <c r="G160" s="22">
        <v>0</v>
      </c>
      <c r="H160" s="22">
        <v>137781</v>
      </c>
      <c r="I160" s="22">
        <v>2345</v>
      </c>
      <c r="J160" s="22">
        <v>4345</v>
      </c>
      <c r="K160" s="22">
        <v>0</v>
      </c>
      <c r="L160" s="22">
        <v>5393</v>
      </c>
      <c r="M160" s="22">
        <v>0</v>
      </c>
      <c r="N160" s="22">
        <v>0</v>
      </c>
      <c r="O160" s="22">
        <v>228874</v>
      </c>
      <c r="P160" s="22">
        <v>0</v>
      </c>
      <c r="Q160" s="22">
        <v>0</v>
      </c>
      <c r="R160" s="22">
        <v>0</v>
      </c>
      <c r="S160" s="22">
        <v>0</v>
      </c>
      <c r="T160" s="22">
        <v>341086</v>
      </c>
      <c r="U160" s="22">
        <v>348427</v>
      </c>
      <c r="V160" s="22">
        <v>61109</v>
      </c>
      <c r="W160" s="22">
        <v>19151</v>
      </c>
      <c r="X160" s="22">
        <v>0</v>
      </c>
      <c r="Y160" s="22">
        <v>0</v>
      </c>
      <c r="Z160" s="22">
        <v>2430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253029</v>
      </c>
      <c r="AI160" s="22">
        <v>5838</v>
      </c>
      <c r="AJ160" s="22">
        <v>5929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1477857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101156</v>
      </c>
      <c r="G161" s="22">
        <v>0</v>
      </c>
      <c r="H161" s="22">
        <v>23929</v>
      </c>
      <c r="I161" s="22">
        <v>48281</v>
      </c>
      <c r="J161" s="22">
        <v>0</v>
      </c>
      <c r="K161" s="22">
        <v>0</v>
      </c>
      <c r="L161" s="22">
        <v>1420</v>
      </c>
      <c r="M161" s="22">
        <v>8594</v>
      </c>
      <c r="N161" s="22">
        <v>71733</v>
      </c>
      <c r="O161" s="22">
        <v>792091</v>
      </c>
      <c r="P161" s="22">
        <v>13730</v>
      </c>
      <c r="Q161" s="22">
        <v>0</v>
      </c>
      <c r="R161" s="22">
        <v>41179</v>
      </c>
      <c r="S161" s="22">
        <v>5584</v>
      </c>
      <c r="T161" s="22">
        <v>329986</v>
      </c>
      <c r="U161" s="22">
        <v>177762</v>
      </c>
      <c r="V161" s="22">
        <v>23021</v>
      </c>
      <c r="W161" s="22">
        <v>0</v>
      </c>
      <c r="X161" s="22">
        <v>0</v>
      </c>
      <c r="Y161" s="22">
        <v>0</v>
      </c>
      <c r="Z161" s="22">
        <v>2077</v>
      </c>
      <c r="AA161" s="22">
        <v>0</v>
      </c>
      <c r="AB161" s="22">
        <v>24225</v>
      </c>
      <c r="AC161" s="22">
        <v>15678</v>
      </c>
      <c r="AD161" s="22">
        <v>0</v>
      </c>
      <c r="AE161" s="22">
        <v>0</v>
      </c>
      <c r="AF161" s="22">
        <v>0</v>
      </c>
      <c r="AG161" s="22">
        <v>0</v>
      </c>
      <c r="AH161" s="22">
        <v>22649</v>
      </c>
      <c r="AI161" s="22">
        <v>274611</v>
      </c>
      <c r="AJ161" s="22">
        <v>25122</v>
      </c>
      <c r="AK161" s="22">
        <v>0</v>
      </c>
      <c r="AL161" s="22">
        <v>0</v>
      </c>
      <c r="AM161" s="22">
        <v>0</v>
      </c>
      <c r="AN161" s="22">
        <v>60334</v>
      </c>
      <c r="AO161" s="22">
        <v>0</v>
      </c>
      <c r="AP161" s="22">
        <v>2063162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12622</v>
      </c>
      <c r="G162" s="22">
        <v>0</v>
      </c>
      <c r="H162" s="22">
        <v>2085</v>
      </c>
      <c r="I162" s="22">
        <v>42695</v>
      </c>
      <c r="J162" s="22">
        <v>0</v>
      </c>
      <c r="K162" s="22">
        <v>0</v>
      </c>
      <c r="L162" s="22">
        <v>627</v>
      </c>
      <c r="M162" s="22">
        <v>0</v>
      </c>
      <c r="N162" s="22">
        <v>0</v>
      </c>
      <c r="O162" s="22">
        <v>485088</v>
      </c>
      <c r="P162" s="22">
        <v>15626</v>
      </c>
      <c r="Q162" s="22">
        <v>0</v>
      </c>
      <c r="R162" s="22">
        <v>30048</v>
      </c>
      <c r="S162" s="22">
        <v>0</v>
      </c>
      <c r="T162" s="22">
        <v>166342</v>
      </c>
      <c r="U162" s="22">
        <v>71923</v>
      </c>
      <c r="V162" s="22">
        <v>0</v>
      </c>
      <c r="W162" s="22">
        <v>0</v>
      </c>
      <c r="X162" s="22">
        <v>0</v>
      </c>
      <c r="Y162" s="22">
        <v>0</v>
      </c>
      <c r="Z162" s="22">
        <v>2271</v>
      </c>
      <c r="AA162" s="22">
        <v>2447</v>
      </c>
      <c r="AB162" s="22">
        <v>0</v>
      </c>
      <c r="AC162" s="22">
        <v>4841</v>
      </c>
      <c r="AD162" s="22">
        <v>3154</v>
      </c>
      <c r="AE162" s="22">
        <v>0</v>
      </c>
      <c r="AF162" s="22">
        <v>0</v>
      </c>
      <c r="AG162" s="22">
        <v>0</v>
      </c>
      <c r="AH162" s="22">
        <v>0</v>
      </c>
      <c r="AI162" s="22">
        <v>353815</v>
      </c>
      <c r="AJ162" s="22">
        <v>2446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1196030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38976</v>
      </c>
      <c r="G163" s="22">
        <v>0</v>
      </c>
      <c r="H163" s="22">
        <v>0</v>
      </c>
      <c r="I163" s="22">
        <v>32681</v>
      </c>
      <c r="J163" s="22">
        <v>0</v>
      </c>
      <c r="K163" s="22">
        <v>0</v>
      </c>
      <c r="L163" s="22">
        <v>6943</v>
      </c>
      <c r="M163" s="22">
        <v>0</v>
      </c>
      <c r="N163" s="22">
        <v>51724</v>
      </c>
      <c r="O163" s="22">
        <v>87452</v>
      </c>
      <c r="P163" s="22">
        <v>328098</v>
      </c>
      <c r="Q163" s="22">
        <v>0</v>
      </c>
      <c r="R163" s="22">
        <v>0</v>
      </c>
      <c r="S163" s="22">
        <v>0</v>
      </c>
      <c r="T163" s="22">
        <v>451117</v>
      </c>
      <c r="U163" s="22">
        <v>34574</v>
      </c>
      <c r="V163" s="22">
        <v>0</v>
      </c>
      <c r="W163" s="22">
        <v>0</v>
      </c>
      <c r="X163" s="22">
        <v>14086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21195</v>
      </c>
      <c r="AH163" s="22">
        <v>0</v>
      </c>
      <c r="AI163" s="22">
        <v>0</v>
      </c>
      <c r="AJ163" s="22">
        <v>0</v>
      </c>
      <c r="AK163" s="22">
        <v>0</v>
      </c>
      <c r="AL163" s="22">
        <v>131365</v>
      </c>
      <c r="AM163" s="22">
        <v>20326</v>
      </c>
      <c r="AN163" s="22">
        <v>6240</v>
      </c>
      <c r="AO163" s="22">
        <v>0</v>
      </c>
      <c r="AP163" s="22">
        <v>1224777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1549</v>
      </c>
      <c r="F164" s="22">
        <v>33789</v>
      </c>
      <c r="G164" s="22">
        <v>0</v>
      </c>
      <c r="H164" s="22">
        <v>24663</v>
      </c>
      <c r="I164" s="22">
        <v>44827</v>
      </c>
      <c r="J164" s="22">
        <v>643</v>
      </c>
      <c r="K164" s="22">
        <v>0</v>
      </c>
      <c r="L164" s="22">
        <v>20420</v>
      </c>
      <c r="M164" s="22">
        <v>0</v>
      </c>
      <c r="N164" s="22">
        <v>86780</v>
      </c>
      <c r="O164" s="22">
        <v>406494</v>
      </c>
      <c r="P164" s="22">
        <v>0</v>
      </c>
      <c r="Q164" s="22">
        <v>0</v>
      </c>
      <c r="R164" s="22">
        <v>23790</v>
      </c>
      <c r="S164" s="22">
        <v>0</v>
      </c>
      <c r="T164" s="22">
        <v>127370</v>
      </c>
      <c r="U164" s="22">
        <v>50990</v>
      </c>
      <c r="V164" s="22">
        <v>47239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397949</v>
      </c>
      <c r="AJ164" s="22">
        <v>5438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1271941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49923</v>
      </c>
      <c r="G165" s="22">
        <v>0</v>
      </c>
      <c r="H165" s="22">
        <v>67141</v>
      </c>
      <c r="I165" s="22">
        <v>28886</v>
      </c>
      <c r="J165" s="22">
        <v>0</v>
      </c>
      <c r="K165" s="22">
        <v>0</v>
      </c>
      <c r="L165" s="22">
        <v>5063</v>
      </c>
      <c r="M165" s="22">
        <v>0</v>
      </c>
      <c r="N165" s="22">
        <v>32567</v>
      </c>
      <c r="O165" s="22">
        <v>1725585</v>
      </c>
      <c r="P165" s="22">
        <v>0</v>
      </c>
      <c r="Q165" s="22">
        <v>0</v>
      </c>
      <c r="R165" s="22">
        <v>275019</v>
      </c>
      <c r="S165" s="22">
        <v>0</v>
      </c>
      <c r="T165" s="22">
        <v>696882</v>
      </c>
      <c r="U165" s="22">
        <v>229238</v>
      </c>
      <c r="V165" s="22">
        <v>45774</v>
      </c>
      <c r="W165" s="22">
        <v>0</v>
      </c>
      <c r="X165" s="22">
        <v>0</v>
      </c>
      <c r="Y165" s="22">
        <v>0</v>
      </c>
      <c r="Z165" s="22">
        <v>1208</v>
      </c>
      <c r="AA165" s="22">
        <v>0</v>
      </c>
      <c r="AB165" s="22">
        <v>0</v>
      </c>
      <c r="AC165" s="22">
        <v>0</v>
      </c>
      <c r="AD165" s="22">
        <v>16980</v>
      </c>
      <c r="AE165" s="22">
        <v>0</v>
      </c>
      <c r="AF165" s="22">
        <v>0</v>
      </c>
      <c r="AG165" s="22">
        <v>0</v>
      </c>
      <c r="AH165" s="22">
        <v>0</v>
      </c>
      <c r="AI165" s="22">
        <v>149403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3323669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32505</v>
      </c>
      <c r="G166" s="22">
        <v>0</v>
      </c>
      <c r="H166" s="22">
        <v>0</v>
      </c>
      <c r="I166" s="22">
        <v>51404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478256</v>
      </c>
      <c r="P166" s="22">
        <v>0</v>
      </c>
      <c r="Q166" s="22">
        <v>0</v>
      </c>
      <c r="R166" s="22">
        <v>0</v>
      </c>
      <c r="S166" s="22">
        <v>0</v>
      </c>
      <c r="T166" s="22">
        <v>55704</v>
      </c>
      <c r="U166" s="22">
        <v>77517</v>
      </c>
      <c r="V166" s="22">
        <v>3200</v>
      </c>
      <c r="W166" s="22">
        <v>0</v>
      </c>
      <c r="X166" s="22">
        <v>281</v>
      </c>
      <c r="Y166" s="22">
        <v>0</v>
      </c>
      <c r="Z166" s="22">
        <v>0</v>
      </c>
      <c r="AA166" s="22">
        <v>0</v>
      </c>
      <c r="AB166" s="22">
        <v>0</v>
      </c>
      <c r="AC166" s="22">
        <v>4064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290886</v>
      </c>
      <c r="AJ166" s="22">
        <v>0</v>
      </c>
      <c r="AK166" s="22">
        <v>0</v>
      </c>
      <c r="AL166" s="22">
        <v>0</v>
      </c>
      <c r="AM166" s="22">
        <v>26191</v>
      </c>
      <c r="AN166" s="22">
        <v>0</v>
      </c>
      <c r="AO166" s="22">
        <v>0</v>
      </c>
      <c r="AP166" s="22">
        <v>1020008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28288</v>
      </c>
      <c r="G167" s="22">
        <v>0</v>
      </c>
      <c r="H167" s="22">
        <v>16090</v>
      </c>
      <c r="I167" s="22">
        <v>360</v>
      </c>
      <c r="J167" s="22">
        <v>0</v>
      </c>
      <c r="K167" s="22">
        <v>0</v>
      </c>
      <c r="L167" s="22">
        <v>11741</v>
      </c>
      <c r="M167" s="22">
        <v>0</v>
      </c>
      <c r="N167" s="22">
        <v>0</v>
      </c>
      <c r="O167" s="22">
        <v>633302</v>
      </c>
      <c r="P167" s="22">
        <v>500</v>
      </c>
      <c r="Q167" s="22">
        <v>0</v>
      </c>
      <c r="R167" s="22">
        <v>25424</v>
      </c>
      <c r="S167" s="22">
        <v>0</v>
      </c>
      <c r="T167" s="22">
        <v>145868</v>
      </c>
      <c r="U167" s="22">
        <v>205099</v>
      </c>
      <c r="V167" s="22">
        <v>7936</v>
      </c>
      <c r="W167" s="22">
        <v>0</v>
      </c>
      <c r="X167" s="22">
        <v>0</v>
      </c>
      <c r="Y167" s="22">
        <v>0</v>
      </c>
      <c r="Z167" s="22">
        <v>417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116968</v>
      </c>
      <c r="AJ167" s="22">
        <v>88854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1280847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58061</v>
      </c>
      <c r="G168" s="22">
        <v>0</v>
      </c>
      <c r="H168" s="22">
        <v>442</v>
      </c>
      <c r="I168" s="22">
        <v>101297</v>
      </c>
      <c r="J168" s="22">
        <v>0</v>
      </c>
      <c r="K168" s="22">
        <v>0</v>
      </c>
      <c r="L168" s="22">
        <v>17922</v>
      </c>
      <c r="M168" s="22">
        <v>0</v>
      </c>
      <c r="N168" s="22">
        <v>64722</v>
      </c>
      <c r="O168" s="22">
        <v>1083345</v>
      </c>
      <c r="P168" s="22">
        <v>37361</v>
      </c>
      <c r="Q168" s="22">
        <v>0</v>
      </c>
      <c r="R168" s="22">
        <v>0</v>
      </c>
      <c r="S168" s="22">
        <v>0</v>
      </c>
      <c r="T168" s="22">
        <v>699688</v>
      </c>
      <c r="U168" s="22">
        <v>311216</v>
      </c>
      <c r="V168" s="22">
        <v>0</v>
      </c>
      <c r="W168" s="22">
        <v>0</v>
      </c>
      <c r="X168" s="22">
        <v>0</v>
      </c>
      <c r="Y168" s="22">
        <v>0</v>
      </c>
      <c r="Z168" s="22">
        <v>2723</v>
      </c>
      <c r="AA168" s="22">
        <v>0</v>
      </c>
      <c r="AB168" s="22">
        <v>0</v>
      </c>
      <c r="AC168" s="22">
        <v>47223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995622</v>
      </c>
      <c r="AJ168" s="22">
        <v>753</v>
      </c>
      <c r="AK168" s="22">
        <v>51904</v>
      </c>
      <c r="AL168" s="22">
        <v>0</v>
      </c>
      <c r="AM168" s="22">
        <v>0</v>
      </c>
      <c r="AN168" s="22">
        <v>0</v>
      </c>
      <c r="AO168" s="22">
        <v>0</v>
      </c>
      <c r="AP168" s="22">
        <v>3472279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1280</v>
      </c>
      <c r="G169" s="22">
        <v>0</v>
      </c>
      <c r="H169" s="22">
        <v>0</v>
      </c>
      <c r="I169" s="22">
        <v>7624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129438</v>
      </c>
      <c r="P169" s="22">
        <v>0</v>
      </c>
      <c r="Q169" s="22">
        <v>0</v>
      </c>
      <c r="R169" s="22">
        <v>2008</v>
      </c>
      <c r="S169" s="22">
        <v>0</v>
      </c>
      <c r="T169" s="22">
        <v>68025</v>
      </c>
      <c r="U169" s="22">
        <v>55618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2228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20992</v>
      </c>
      <c r="AJ169" s="22">
        <v>0</v>
      </c>
      <c r="AK169" s="22">
        <v>0</v>
      </c>
      <c r="AL169" s="22">
        <v>0</v>
      </c>
      <c r="AM169" s="22">
        <v>2142</v>
      </c>
      <c r="AN169" s="22">
        <v>0</v>
      </c>
      <c r="AO169" s="22">
        <v>0</v>
      </c>
      <c r="AP169" s="22">
        <v>289355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21959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40548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865695</v>
      </c>
      <c r="T170" s="22">
        <v>0</v>
      </c>
      <c r="U170" s="22">
        <v>0</v>
      </c>
      <c r="V170" s="22">
        <v>0</v>
      </c>
      <c r="W170" s="22">
        <v>131606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59850</v>
      </c>
      <c r="AJ170" s="22">
        <v>11164</v>
      </c>
      <c r="AK170" s="22">
        <v>0</v>
      </c>
      <c r="AL170" s="22">
        <v>0</v>
      </c>
      <c r="AM170" s="22">
        <v>0</v>
      </c>
      <c r="AN170" s="22">
        <v>0</v>
      </c>
      <c r="AO170" s="22">
        <v>130274</v>
      </c>
      <c r="AP170" s="22">
        <v>1261096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714482</v>
      </c>
      <c r="G171" s="22">
        <v>0</v>
      </c>
      <c r="H171" s="22">
        <v>0</v>
      </c>
      <c r="I171" s="22">
        <v>240244</v>
      </c>
      <c r="J171" s="22">
        <v>14678</v>
      </c>
      <c r="K171" s="22">
        <v>0</v>
      </c>
      <c r="L171" s="22">
        <v>13843</v>
      </c>
      <c r="M171" s="22">
        <v>0</v>
      </c>
      <c r="N171" s="22">
        <v>0</v>
      </c>
      <c r="O171" s="22">
        <v>1375383</v>
      </c>
      <c r="P171" s="22">
        <v>0</v>
      </c>
      <c r="Q171" s="22">
        <v>0</v>
      </c>
      <c r="R171" s="22">
        <v>0</v>
      </c>
      <c r="S171" s="22">
        <v>0</v>
      </c>
      <c r="T171" s="22">
        <v>1403650</v>
      </c>
      <c r="U171" s="22">
        <v>405383</v>
      </c>
      <c r="V171" s="22">
        <v>5472</v>
      </c>
      <c r="W171" s="22">
        <v>0</v>
      </c>
      <c r="X171" s="22">
        <v>0</v>
      </c>
      <c r="Y171" s="22">
        <v>0</v>
      </c>
      <c r="Z171" s="22">
        <v>59087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872432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5104654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8655</v>
      </c>
      <c r="G172" s="22">
        <v>0</v>
      </c>
      <c r="H172" s="22">
        <v>0</v>
      </c>
      <c r="I172" s="22">
        <v>11441</v>
      </c>
      <c r="J172" s="22">
        <v>3609</v>
      </c>
      <c r="K172" s="22">
        <v>0</v>
      </c>
      <c r="L172" s="22">
        <v>0</v>
      </c>
      <c r="M172" s="22">
        <v>0</v>
      </c>
      <c r="N172" s="22">
        <v>0</v>
      </c>
      <c r="O172" s="22">
        <v>186984</v>
      </c>
      <c r="P172" s="22">
        <v>0</v>
      </c>
      <c r="Q172" s="22">
        <v>0</v>
      </c>
      <c r="R172" s="22">
        <v>11840</v>
      </c>
      <c r="S172" s="22">
        <v>0</v>
      </c>
      <c r="T172" s="22">
        <v>66375</v>
      </c>
      <c r="U172" s="22">
        <v>44254</v>
      </c>
      <c r="V172" s="22">
        <v>4404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668</v>
      </c>
      <c r="AE172" s="22">
        <v>0</v>
      </c>
      <c r="AF172" s="22">
        <v>0</v>
      </c>
      <c r="AG172" s="22">
        <v>0</v>
      </c>
      <c r="AH172" s="22">
        <v>0</v>
      </c>
      <c r="AI172" s="22">
        <v>24748</v>
      </c>
      <c r="AJ172" s="22">
        <v>0</v>
      </c>
      <c r="AK172" s="22">
        <v>0</v>
      </c>
      <c r="AL172" s="22">
        <v>0</v>
      </c>
      <c r="AM172" s="22">
        <v>32688</v>
      </c>
      <c r="AN172" s="22">
        <v>0</v>
      </c>
      <c r="AO172" s="22">
        <v>0</v>
      </c>
      <c r="AP172" s="22">
        <v>395666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72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263554</v>
      </c>
      <c r="P173" s="22">
        <v>15977</v>
      </c>
      <c r="Q173" s="22">
        <v>0</v>
      </c>
      <c r="R173" s="22">
        <v>0</v>
      </c>
      <c r="S173" s="22">
        <v>0</v>
      </c>
      <c r="T173" s="22">
        <v>103629</v>
      </c>
      <c r="U173" s="22">
        <v>41457</v>
      </c>
      <c r="V173" s="22">
        <v>0</v>
      </c>
      <c r="W173" s="22">
        <v>0</v>
      </c>
      <c r="X173" s="22">
        <v>2476</v>
      </c>
      <c r="Y173" s="22">
        <v>0</v>
      </c>
      <c r="Z173" s="22">
        <v>0</v>
      </c>
      <c r="AA173" s="22">
        <v>4037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107988</v>
      </c>
      <c r="AJ173" s="22">
        <v>1489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540679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19417</v>
      </c>
      <c r="G174" s="22">
        <v>0</v>
      </c>
      <c r="H174" s="22">
        <v>0</v>
      </c>
      <c r="I174" s="22">
        <v>63491</v>
      </c>
      <c r="J174" s="22">
        <v>0</v>
      </c>
      <c r="K174" s="22">
        <v>0</v>
      </c>
      <c r="L174" s="22">
        <v>16110</v>
      </c>
      <c r="M174" s="22">
        <v>0</v>
      </c>
      <c r="N174" s="22">
        <v>0</v>
      </c>
      <c r="O174" s="22">
        <v>1078163</v>
      </c>
      <c r="P174" s="22">
        <v>8670</v>
      </c>
      <c r="Q174" s="22">
        <v>12740</v>
      </c>
      <c r="R174" s="22">
        <v>22665</v>
      </c>
      <c r="S174" s="22">
        <v>0</v>
      </c>
      <c r="T174" s="22">
        <v>353844</v>
      </c>
      <c r="U174" s="22">
        <v>221896</v>
      </c>
      <c r="V174" s="22">
        <v>14889</v>
      </c>
      <c r="W174" s="22">
        <v>0</v>
      </c>
      <c r="X174" s="22">
        <v>0</v>
      </c>
      <c r="Y174" s="22">
        <v>0</v>
      </c>
      <c r="Z174" s="22">
        <v>0</v>
      </c>
      <c r="AA174" s="22">
        <v>161157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508977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2482019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802</v>
      </c>
      <c r="G175" s="22">
        <v>0</v>
      </c>
      <c r="H175" s="22">
        <v>0</v>
      </c>
      <c r="I175" s="22">
        <v>17362</v>
      </c>
      <c r="J175" s="22">
        <v>0</v>
      </c>
      <c r="K175" s="22">
        <v>0</v>
      </c>
      <c r="L175" s="22">
        <v>0</v>
      </c>
      <c r="M175" s="22">
        <v>0</v>
      </c>
      <c r="N175" s="22">
        <v>11047</v>
      </c>
      <c r="O175" s="22">
        <v>142604</v>
      </c>
      <c r="P175" s="22">
        <v>0</v>
      </c>
      <c r="Q175" s="22">
        <v>0</v>
      </c>
      <c r="R175" s="22">
        <v>0</v>
      </c>
      <c r="S175" s="22">
        <v>0</v>
      </c>
      <c r="T175" s="22">
        <v>59448</v>
      </c>
      <c r="U175" s="22">
        <v>20831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4879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256973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91134</v>
      </c>
      <c r="G176" s="22">
        <v>0</v>
      </c>
      <c r="H176" s="22">
        <v>0</v>
      </c>
      <c r="I176" s="22">
        <v>149147</v>
      </c>
      <c r="J176" s="22">
        <v>0</v>
      </c>
      <c r="K176" s="22">
        <v>0</v>
      </c>
      <c r="L176" s="22">
        <v>0</v>
      </c>
      <c r="M176" s="22">
        <v>0</v>
      </c>
      <c r="N176" s="22">
        <v>266221</v>
      </c>
      <c r="O176" s="22">
        <v>3738990</v>
      </c>
      <c r="P176" s="22">
        <v>17040</v>
      </c>
      <c r="Q176" s="22">
        <v>0</v>
      </c>
      <c r="R176" s="22">
        <v>65967</v>
      </c>
      <c r="S176" s="22">
        <v>0</v>
      </c>
      <c r="T176" s="22">
        <v>672616</v>
      </c>
      <c r="U176" s="22">
        <v>323341</v>
      </c>
      <c r="V176" s="22">
        <v>989</v>
      </c>
      <c r="W176" s="22">
        <v>0</v>
      </c>
      <c r="X176" s="22">
        <v>0</v>
      </c>
      <c r="Y176" s="22">
        <v>0</v>
      </c>
      <c r="Z176" s="22">
        <v>2276</v>
      </c>
      <c r="AA176" s="22">
        <v>0</v>
      </c>
      <c r="AB176" s="22">
        <v>3245</v>
      </c>
      <c r="AC176" s="22">
        <v>2587</v>
      </c>
      <c r="AD176" s="22">
        <v>85967</v>
      </c>
      <c r="AE176" s="22">
        <v>0</v>
      </c>
      <c r="AF176" s="22">
        <v>38383</v>
      </c>
      <c r="AG176" s="22">
        <v>0</v>
      </c>
      <c r="AH176" s="22">
        <v>0</v>
      </c>
      <c r="AI176" s="22">
        <v>595745</v>
      </c>
      <c r="AJ176" s="22">
        <v>36925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6090573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2265</v>
      </c>
      <c r="G177" s="22">
        <v>257200</v>
      </c>
      <c r="H177" s="22">
        <v>1471</v>
      </c>
      <c r="I177" s="22">
        <v>205447</v>
      </c>
      <c r="J177" s="22">
        <v>16132</v>
      </c>
      <c r="K177" s="22">
        <v>0</v>
      </c>
      <c r="L177" s="22">
        <v>0</v>
      </c>
      <c r="M177" s="22">
        <v>0</v>
      </c>
      <c r="N177" s="22">
        <v>120662</v>
      </c>
      <c r="O177" s="22">
        <v>2123995</v>
      </c>
      <c r="P177" s="22">
        <v>0</v>
      </c>
      <c r="Q177" s="22">
        <v>0</v>
      </c>
      <c r="R177" s="22">
        <v>341258</v>
      </c>
      <c r="S177" s="22">
        <v>15006</v>
      </c>
      <c r="T177" s="22">
        <v>449913</v>
      </c>
      <c r="U177" s="22">
        <v>557602</v>
      </c>
      <c r="V177" s="22">
        <v>21865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2956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1185384</v>
      </c>
      <c r="AJ177" s="22">
        <v>348522</v>
      </c>
      <c r="AK177" s="22">
        <v>0</v>
      </c>
      <c r="AL177" s="22">
        <v>140734</v>
      </c>
      <c r="AM177" s="22">
        <v>0</v>
      </c>
      <c r="AN177" s="22">
        <v>0</v>
      </c>
      <c r="AO177" s="22">
        <v>0</v>
      </c>
      <c r="AP177" s="22">
        <v>5790412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80470</v>
      </c>
      <c r="G178" s="22">
        <v>0</v>
      </c>
      <c r="H178" s="22">
        <v>0</v>
      </c>
      <c r="I178" s="22">
        <v>125013</v>
      </c>
      <c r="J178" s="22">
        <v>2519</v>
      </c>
      <c r="K178" s="22">
        <v>0</v>
      </c>
      <c r="L178" s="22">
        <v>4643</v>
      </c>
      <c r="M178" s="22">
        <v>0</v>
      </c>
      <c r="N178" s="22">
        <v>246042</v>
      </c>
      <c r="O178" s="22">
        <v>1535935</v>
      </c>
      <c r="P178" s="22">
        <v>0</v>
      </c>
      <c r="Q178" s="22">
        <v>0</v>
      </c>
      <c r="R178" s="22">
        <v>46410</v>
      </c>
      <c r="S178" s="22">
        <v>0</v>
      </c>
      <c r="T178" s="22">
        <v>1150468</v>
      </c>
      <c r="U178" s="22">
        <v>795576</v>
      </c>
      <c r="V178" s="22">
        <v>7342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11542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570675</v>
      </c>
      <c r="AJ178" s="22">
        <v>92912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4669547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109670</v>
      </c>
      <c r="G179" s="22">
        <v>0</v>
      </c>
      <c r="H179" s="22">
        <v>0</v>
      </c>
      <c r="I179" s="22">
        <v>78959</v>
      </c>
      <c r="J179" s="22">
        <v>10295</v>
      </c>
      <c r="K179" s="22">
        <v>0</v>
      </c>
      <c r="L179" s="22">
        <v>6906</v>
      </c>
      <c r="M179" s="22">
        <v>0</v>
      </c>
      <c r="N179" s="22">
        <v>0</v>
      </c>
      <c r="O179" s="22">
        <v>411097</v>
      </c>
      <c r="P179" s="22">
        <v>0</v>
      </c>
      <c r="Q179" s="22">
        <v>0</v>
      </c>
      <c r="R179" s="22">
        <v>0</v>
      </c>
      <c r="S179" s="22">
        <v>0</v>
      </c>
      <c r="T179" s="22">
        <v>470254</v>
      </c>
      <c r="U179" s="22">
        <v>265553</v>
      </c>
      <c r="V179" s="22">
        <v>9438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236255</v>
      </c>
      <c r="AJ179" s="22">
        <v>0</v>
      </c>
      <c r="AK179" s="22">
        <v>0</v>
      </c>
      <c r="AL179" s="22">
        <v>0</v>
      </c>
      <c r="AM179" s="22">
        <v>26962</v>
      </c>
      <c r="AN179" s="22">
        <v>0</v>
      </c>
      <c r="AO179" s="22">
        <v>0</v>
      </c>
      <c r="AP179" s="22">
        <v>1625389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75376</v>
      </c>
      <c r="G180" s="22">
        <v>0</v>
      </c>
      <c r="H180" s="22">
        <v>0</v>
      </c>
      <c r="I180" s="22">
        <v>53132</v>
      </c>
      <c r="J180" s="22">
        <v>0</v>
      </c>
      <c r="K180" s="22">
        <v>0</v>
      </c>
      <c r="L180" s="22">
        <v>5691</v>
      </c>
      <c r="M180" s="22">
        <v>0</v>
      </c>
      <c r="N180" s="22">
        <v>147663</v>
      </c>
      <c r="O180" s="22">
        <v>131799</v>
      </c>
      <c r="P180" s="22">
        <v>10000</v>
      </c>
      <c r="Q180" s="22">
        <v>0</v>
      </c>
      <c r="R180" s="22">
        <v>43025</v>
      </c>
      <c r="S180" s="22">
        <v>0</v>
      </c>
      <c r="T180" s="22">
        <v>329093</v>
      </c>
      <c r="U180" s="22">
        <v>67961</v>
      </c>
      <c r="V180" s="22">
        <v>39249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121219</v>
      </c>
      <c r="AJ180" s="22">
        <v>45992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1070200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187492</v>
      </c>
      <c r="G181" s="22">
        <v>0</v>
      </c>
      <c r="H181" s="22">
        <v>103252</v>
      </c>
      <c r="I181" s="22">
        <v>699988</v>
      </c>
      <c r="J181" s="22">
        <v>0</v>
      </c>
      <c r="K181" s="22">
        <v>0</v>
      </c>
      <c r="L181" s="22">
        <v>51114</v>
      </c>
      <c r="M181" s="22">
        <v>0</v>
      </c>
      <c r="N181" s="22">
        <v>0</v>
      </c>
      <c r="O181" s="22">
        <v>3688452</v>
      </c>
      <c r="P181" s="22">
        <v>0</v>
      </c>
      <c r="Q181" s="22">
        <v>0</v>
      </c>
      <c r="R181" s="22">
        <v>229475</v>
      </c>
      <c r="S181" s="22">
        <v>0</v>
      </c>
      <c r="T181" s="22">
        <v>456866</v>
      </c>
      <c r="U181" s="22">
        <v>476922</v>
      </c>
      <c r="V181" s="22">
        <v>128282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1482568</v>
      </c>
      <c r="AJ181" s="22">
        <v>108689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7613100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1741</v>
      </c>
      <c r="F182" s="22">
        <v>142580</v>
      </c>
      <c r="G182" s="22">
        <v>0</v>
      </c>
      <c r="H182" s="22">
        <v>203894</v>
      </c>
      <c r="I182" s="22">
        <v>86687</v>
      </c>
      <c r="J182" s="22">
        <v>1741</v>
      </c>
      <c r="K182" s="22">
        <v>0</v>
      </c>
      <c r="L182" s="22">
        <v>0</v>
      </c>
      <c r="M182" s="22">
        <v>0</v>
      </c>
      <c r="N182" s="22">
        <v>0</v>
      </c>
      <c r="O182" s="22">
        <v>1369691</v>
      </c>
      <c r="P182" s="22">
        <v>0</v>
      </c>
      <c r="Q182" s="22">
        <v>0</v>
      </c>
      <c r="R182" s="22">
        <v>341192</v>
      </c>
      <c r="S182" s="22">
        <v>0</v>
      </c>
      <c r="T182" s="22">
        <v>699697</v>
      </c>
      <c r="U182" s="22">
        <v>1050363</v>
      </c>
      <c r="V182" s="22">
        <v>101326</v>
      </c>
      <c r="W182" s="22">
        <v>0</v>
      </c>
      <c r="X182" s="22">
        <v>0</v>
      </c>
      <c r="Y182" s="22">
        <v>0</v>
      </c>
      <c r="Z182" s="22">
        <v>16495</v>
      </c>
      <c r="AA182" s="22">
        <v>0</v>
      </c>
      <c r="AB182" s="22">
        <v>2460</v>
      </c>
      <c r="AC182" s="22">
        <v>0</v>
      </c>
      <c r="AD182" s="22">
        <v>0</v>
      </c>
      <c r="AE182" s="22">
        <v>0</v>
      </c>
      <c r="AF182" s="22">
        <v>58597</v>
      </c>
      <c r="AG182" s="22">
        <v>0</v>
      </c>
      <c r="AH182" s="22">
        <v>0</v>
      </c>
      <c r="AI182" s="22">
        <v>521855</v>
      </c>
      <c r="AJ182" s="22">
        <v>58453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4656772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12946</v>
      </c>
      <c r="G183" s="22">
        <v>0</v>
      </c>
      <c r="H183" s="22">
        <v>0</v>
      </c>
      <c r="I183" s="22">
        <v>6031</v>
      </c>
      <c r="J183" s="22">
        <v>0</v>
      </c>
      <c r="K183" s="22">
        <v>0</v>
      </c>
      <c r="L183" s="22">
        <v>0</v>
      </c>
      <c r="M183" s="22">
        <v>0</v>
      </c>
      <c r="N183" s="22">
        <v>38319</v>
      </c>
      <c r="O183" s="22">
        <v>139666</v>
      </c>
      <c r="P183" s="22">
        <v>0</v>
      </c>
      <c r="Q183" s="22">
        <v>0</v>
      </c>
      <c r="R183" s="22">
        <v>0</v>
      </c>
      <c r="S183" s="22">
        <v>0</v>
      </c>
      <c r="T183" s="22">
        <v>220288</v>
      </c>
      <c r="U183" s="22">
        <v>37802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131465</v>
      </c>
      <c r="AJ183" s="22">
        <v>630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587147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3403</v>
      </c>
      <c r="F184" s="22">
        <v>82642</v>
      </c>
      <c r="G184" s="22">
        <v>0</v>
      </c>
      <c r="H184" s="22">
        <v>0</v>
      </c>
      <c r="I184" s="22">
        <v>101650</v>
      </c>
      <c r="J184" s="22">
        <v>0</v>
      </c>
      <c r="K184" s="22">
        <v>0</v>
      </c>
      <c r="L184" s="22">
        <v>4088</v>
      </c>
      <c r="M184" s="22">
        <v>0</v>
      </c>
      <c r="N184" s="22">
        <v>14062</v>
      </c>
      <c r="O184" s="22">
        <v>473901</v>
      </c>
      <c r="P184" s="22">
        <v>25154</v>
      </c>
      <c r="Q184" s="22">
        <v>0</v>
      </c>
      <c r="R184" s="22">
        <v>26084</v>
      </c>
      <c r="S184" s="22">
        <v>0</v>
      </c>
      <c r="T184" s="22">
        <v>450783</v>
      </c>
      <c r="U184" s="22">
        <v>199532</v>
      </c>
      <c r="V184" s="22">
        <v>78314</v>
      </c>
      <c r="W184" s="22">
        <v>3154</v>
      </c>
      <c r="X184" s="22">
        <v>0</v>
      </c>
      <c r="Y184" s="22">
        <v>0</v>
      </c>
      <c r="Z184" s="22">
        <v>3604</v>
      </c>
      <c r="AA184" s="22">
        <v>0</v>
      </c>
      <c r="AB184" s="22">
        <v>0</v>
      </c>
      <c r="AC184" s="22">
        <v>2519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385184</v>
      </c>
      <c r="AJ184" s="22">
        <v>25057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1879131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12293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181046</v>
      </c>
      <c r="O185" s="22">
        <v>631079</v>
      </c>
      <c r="P185" s="22">
        <v>28513</v>
      </c>
      <c r="Q185" s="22">
        <v>0</v>
      </c>
      <c r="R185" s="22">
        <v>0</v>
      </c>
      <c r="S185" s="22">
        <v>0</v>
      </c>
      <c r="T185" s="22">
        <v>53714</v>
      </c>
      <c r="U185" s="22">
        <v>40218</v>
      </c>
      <c r="V185" s="22">
        <v>0</v>
      </c>
      <c r="W185" s="22">
        <v>0</v>
      </c>
      <c r="X185" s="22">
        <v>0</v>
      </c>
      <c r="Y185" s="22">
        <v>0</v>
      </c>
      <c r="Z185" s="22">
        <v>4834</v>
      </c>
      <c r="AA185" s="22">
        <v>0</v>
      </c>
      <c r="AB185" s="22">
        <v>0</v>
      </c>
      <c r="AC185" s="22">
        <v>0</v>
      </c>
      <c r="AD185" s="22">
        <v>38741</v>
      </c>
      <c r="AE185" s="22">
        <v>0</v>
      </c>
      <c r="AF185" s="22">
        <v>0</v>
      </c>
      <c r="AG185" s="22">
        <v>0</v>
      </c>
      <c r="AH185" s="22">
        <v>0</v>
      </c>
      <c r="AI185" s="22">
        <v>135908</v>
      </c>
      <c r="AJ185" s="22">
        <v>1039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1127385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8413</v>
      </c>
      <c r="G186" s="22">
        <v>0</v>
      </c>
      <c r="H186" s="22">
        <v>0</v>
      </c>
      <c r="I186" s="22">
        <v>17033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178515</v>
      </c>
      <c r="P186" s="22">
        <v>0</v>
      </c>
      <c r="Q186" s="22">
        <v>0</v>
      </c>
      <c r="R186" s="22">
        <v>7063</v>
      </c>
      <c r="S186" s="22">
        <v>0</v>
      </c>
      <c r="T186" s="22">
        <v>73471</v>
      </c>
      <c r="U186" s="22">
        <v>30561</v>
      </c>
      <c r="V186" s="22">
        <v>20583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60264</v>
      </c>
      <c r="AJ186" s="22">
        <v>1538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397441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17096</v>
      </c>
      <c r="G187" s="22">
        <v>0</v>
      </c>
      <c r="H187" s="22">
        <v>0</v>
      </c>
      <c r="I187" s="22">
        <v>1391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203747</v>
      </c>
      <c r="P187" s="22">
        <v>0</v>
      </c>
      <c r="Q187" s="22">
        <v>0</v>
      </c>
      <c r="R187" s="22">
        <v>19654</v>
      </c>
      <c r="S187" s="22">
        <v>0</v>
      </c>
      <c r="T187" s="22">
        <v>102655</v>
      </c>
      <c r="U187" s="22">
        <v>41981</v>
      </c>
      <c r="V187" s="22">
        <v>10892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165337</v>
      </c>
      <c r="AJ187" s="22">
        <v>502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563255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29661</v>
      </c>
      <c r="G188" s="22">
        <v>0</v>
      </c>
      <c r="H188" s="22">
        <v>0</v>
      </c>
      <c r="I188" s="22">
        <v>45220</v>
      </c>
      <c r="J188" s="22">
        <v>9294</v>
      </c>
      <c r="K188" s="22">
        <v>0</v>
      </c>
      <c r="L188" s="22">
        <v>21178</v>
      </c>
      <c r="M188" s="22">
        <v>0</v>
      </c>
      <c r="N188" s="22">
        <v>62801</v>
      </c>
      <c r="O188" s="22">
        <v>491393</v>
      </c>
      <c r="P188" s="22">
        <v>0</v>
      </c>
      <c r="Q188" s="22">
        <v>0</v>
      </c>
      <c r="R188" s="22">
        <v>0</v>
      </c>
      <c r="S188" s="22">
        <v>0</v>
      </c>
      <c r="T188" s="22">
        <v>267850</v>
      </c>
      <c r="U188" s="22">
        <v>164256</v>
      </c>
      <c r="V188" s="22">
        <v>15990</v>
      </c>
      <c r="W188" s="22">
        <v>4495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15065</v>
      </c>
      <c r="AJ188" s="22">
        <v>54062</v>
      </c>
      <c r="AK188" s="22">
        <v>0</v>
      </c>
      <c r="AL188" s="22">
        <v>120646</v>
      </c>
      <c r="AM188" s="22">
        <v>0</v>
      </c>
      <c r="AN188" s="22">
        <v>0</v>
      </c>
      <c r="AO188" s="22">
        <v>0</v>
      </c>
      <c r="AP188" s="22">
        <v>1301911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14304</v>
      </c>
      <c r="G189" s="22">
        <v>0</v>
      </c>
      <c r="H189" s="22">
        <v>0</v>
      </c>
      <c r="I189" s="22">
        <v>44986</v>
      </c>
      <c r="J189" s="22">
        <v>0</v>
      </c>
      <c r="K189" s="22">
        <v>0</v>
      </c>
      <c r="L189" s="22">
        <v>4774</v>
      </c>
      <c r="M189" s="22">
        <v>0</v>
      </c>
      <c r="N189" s="22">
        <v>0</v>
      </c>
      <c r="O189" s="22">
        <v>1287050</v>
      </c>
      <c r="P189" s="22">
        <v>1783</v>
      </c>
      <c r="Q189" s="22">
        <v>0</v>
      </c>
      <c r="R189" s="22">
        <v>12632</v>
      </c>
      <c r="S189" s="22">
        <v>0</v>
      </c>
      <c r="T189" s="22">
        <v>250797</v>
      </c>
      <c r="U189" s="22">
        <v>195066</v>
      </c>
      <c r="V189" s="22">
        <v>78142</v>
      </c>
      <c r="W189" s="22">
        <v>0</v>
      </c>
      <c r="X189" s="22">
        <v>0</v>
      </c>
      <c r="Y189" s="22">
        <v>0</v>
      </c>
      <c r="Z189" s="22">
        <v>0</v>
      </c>
      <c r="AA189" s="22">
        <v>32613</v>
      </c>
      <c r="AB189" s="22">
        <v>0</v>
      </c>
      <c r="AC189" s="22">
        <v>0</v>
      </c>
      <c r="AD189" s="22">
        <v>0</v>
      </c>
      <c r="AE189" s="22">
        <v>23613</v>
      </c>
      <c r="AF189" s="22">
        <v>0</v>
      </c>
      <c r="AG189" s="22">
        <v>0</v>
      </c>
      <c r="AH189" s="22">
        <v>0</v>
      </c>
      <c r="AI189" s="22">
        <v>127227</v>
      </c>
      <c r="AJ189" s="22">
        <v>26653</v>
      </c>
      <c r="AK189" s="22">
        <v>0</v>
      </c>
      <c r="AL189" s="22">
        <v>0</v>
      </c>
      <c r="AM189" s="22">
        <v>57054</v>
      </c>
      <c r="AN189" s="22">
        <v>0</v>
      </c>
      <c r="AO189" s="22">
        <v>0</v>
      </c>
      <c r="AP189" s="22">
        <v>2156694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17307</v>
      </c>
      <c r="G190" s="22">
        <v>0</v>
      </c>
      <c r="H190" s="22">
        <v>0</v>
      </c>
      <c r="I190" s="22">
        <v>4325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194320</v>
      </c>
      <c r="P190" s="22">
        <v>0</v>
      </c>
      <c r="Q190" s="22">
        <v>0</v>
      </c>
      <c r="R190" s="22">
        <v>0</v>
      </c>
      <c r="S190" s="22">
        <v>0</v>
      </c>
      <c r="T190" s="22">
        <v>52153</v>
      </c>
      <c r="U190" s="22">
        <v>16404</v>
      </c>
      <c r="V190" s="22">
        <v>26732</v>
      </c>
      <c r="W190" s="22">
        <v>0</v>
      </c>
      <c r="X190" s="22">
        <v>0</v>
      </c>
      <c r="Y190" s="22">
        <v>0</v>
      </c>
      <c r="Z190" s="22">
        <v>404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121336</v>
      </c>
      <c r="AJ190" s="22">
        <v>11167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444148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92329</v>
      </c>
      <c r="J191" s="22">
        <v>0</v>
      </c>
      <c r="K191" s="22">
        <v>102481</v>
      </c>
      <c r="L191" s="22">
        <v>8447</v>
      </c>
      <c r="M191" s="22">
        <v>0</v>
      </c>
      <c r="N191" s="22">
        <v>0</v>
      </c>
      <c r="O191" s="22">
        <v>2203846</v>
      </c>
      <c r="P191" s="22">
        <v>29098</v>
      </c>
      <c r="Q191" s="22">
        <v>0</v>
      </c>
      <c r="R191" s="22">
        <v>242890</v>
      </c>
      <c r="S191" s="22">
        <v>0</v>
      </c>
      <c r="T191" s="22">
        <v>245581</v>
      </c>
      <c r="U191" s="22">
        <v>258923</v>
      </c>
      <c r="V191" s="22">
        <v>102009</v>
      </c>
      <c r="W191" s="22">
        <v>0</v>
      </c>
      <c r="X191" s="22">
        <v>0</v>
      </c>
      <c r="Y191" s="22">
        <v>0</v>
      </c>
      <c r="Z191" s="22">
        <v>10663</v>
      </c>
      <c r="AA191" s="22">
        <v>622</v>
      </c>
      <c r="AB191" s="22">
        <v>4680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674393</v>
      </c>
      <c r="AJ191" s="22">
        <v>3911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3979873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1028</v>
      </c>
      <c r="F192" s="22">
        <v>80776</v>
      </c>
      <c r="G192" s="22">
        <v>0</v>
      </c>
      <c r="H192" s="22">
        <v>11267</v>
      </c>
      <c r="I192" s="22">
        <v>93315</v>
      </c>
      <c r="J192" s="22">
        <v>4576</v>
      </c>
      <c r="K192" s="22">
        <v>0</v>
      </c>
      <c r="L192" s="22">
        <v>1969</v>
      </c>
      <c r="M192" s="22">
        <v>24488</v>
      </c>
      <c r="N192" s="22">
        <v>202458</v>
      </c>
      <c r="O192" s="22">
        <v>961593</v>
      </c>
      <c r="P192" s="22">
        <v>21497</v>
      </c>
      <c r="Q192" s="22">
        <v>0</v>
      </c>
      <c r="R192" s="22">
        <v>61267</v>
      </c>
      <c r="S192" s="22">
        <v>0</v>
      </c>
      <c r="T192" s="22">
        <v>353630</v>
      </c>
      <c r="U192" s="22">
        <v>113727</v>
      </c>
      <c r="V192" s="22">
        <v>99754</v>
      </c>
      <c r="W192" s="22">
        <v>0</v>
      </c>
      <c r="X192" s="22">
        <v>0</v>
      </c>
      <c r="Y192" s="22">
        <v>0</v>
      </c>
      <c r="Z192" s="22">
        <v>1310</v>
      </c>
      <c r="AA192" s="22">
        <v>15518</v>
      </c>
      <c r="AB192" s="22">
        <v>694</v>
      </c>
      <c r="AC192" s="22">
        <v>63644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266211</v>
      </c>
      <c r="AJ192" s="22">
        <v>32372</v>
      </c>
      <c r="AK192" s="22">
        <v>153611</v>
      </c>
      <c r="AL192" s="22">
        <v>0</v>
      </c>
      <c r="AM192" s="22">
        <v>0</v>
      </c>
      <c r="AN192" s="22">
        <v>0</v>
      </c>
      <c r="AO192" s="22">
        <v>0</v>
      </c>
      <c r="AP192" s="22">
        <v>2564705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4919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337031</v>
      </c>
      <c r="P193" s="22">
        <v>427</v>
      </c>
      <c r="Q193" s="22">
        <v>0</v>
      </c>
      <c r="R193" s="22">
        <v>0</v>
      </c>
      <c r="S193" s="22">
        <v>0</v>
      </c>
      <c r="T193" s="22">
        <v>79166</v>
      </c>
      <c r="U193" s="22">
        <v>44908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311</v>
      </c>
      <c r="AE193" s="22">
        <v>0</v>
      </c>
      <c r="AF193" s="22">
        <v>0</v>
      </c>
      <c r="AG193" s="22">
        <v>0</v>
      </c>
      <c r="AH193" s="22">
        <v>0</v>
      </c>
      <c r="AI193" s="22">
        <v>324978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791740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56022</v>
      </c>
      <c r="G194" s="22">
        <v>0</v>
      </c>
      <c r="H194" s="22">
        <v>0</v>
      </c>
      <c r="I194" s="22">
        <v>7200</v>
      </c>
      <c r="J194" s="22">
        <v>0</v>
      </c>
      <c r="K194" s="22">
        <v>0</v>
      </c>
      <c r="L194" s="22">
        <v>722</v>
      </c>
      <c r="M194" s="22">
        <v>0</v>
      </c>
      <c r="N194" s="22">
        <v>60547</v>
      </c>
      <c r="O194" s="22">
        <v>443285</v>
      </c>
      <c r="P194" s="22">
        <v>0</v>
      </c>
      <c r="Q194" s="22">
        <v>0</v>
      </c>
      <c r="R194" s="22">
        <v>33017</v>
      </c>
      <c r="S194" s="22">
        <v>0</v>
      </c>
      <c r="T194" s="22">
        <v>102643</v>
      </c>
      <c r="U194" s="22">
        <v>208216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51186</v>
      </c>
      <c r="AJ194" s="22">
        <v>19543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982381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56119</v>
      </c>
      <c r="G195" s="22">
        <v>0</v>
      </c>
      <c r="H195" s="22">
        <v>36850</v>
      </c>
      <c r="I195" s="22">
        <v>55652</v>
      </c>
      <c r="J195" s="22">
        <v>0</v>
      </c>
      <c r="K195" s="22">
        <v>0</v>
      </c>
      <c r="L195" s="22">
        <v>3882</v>
      </c>
      <c r="M195" s="22">
        <v>0</v>
      </c>
      <c r="N195" s="22">
        <v>124213</v>
      </c>
      <c r="O195" s="22">
        <v>688008</v>
      </c>
      <c r="P195" s="22">
        <v>42270</v>
      </c>
      <c r="Q195" s="22">
        <v>0</v>
      </c>
      <c r="R195" s="22">
        <v>100341</v>
      </c>
      <c r="S195" s="22">
        <v>0</v>
      </c>
      <c r="T195" s="22">
        <v>313307</v>
      </c>
      <c r="U195" s="22">
        <v>162724</v>
      </c>
      <c r="V195" s="22">
        <v>0</v>
      </c>
      <c r="W195" s="22">
        <v>0</v>
      </c>
      <c r="X195" s="22">
        <v>0</v>
      </c>
      <c r="Y195" s="22">
        <v>0</v>
      </c>
      <c r="Z195" s="22">
        <v>2480</v>
      </c>
      <c r="AA195" s="22">
        <v>0</v>
      </c>
      <c r="AB195" s="22">
        <v>730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450252</v>
      </c>
      <c r="AJ195" s="22">
        <v>0</v>
      </c>
      <c r="AK195" s="22">
        <v>0</v>
      </c>
      <c r="AL195" s="22">
        <v>0</v>
      </c>
      <c r="AM195" s="22">
        <v>74063</v>
      </c>
      <c r="AN195" s="22">
        <v>0</v>
      </c>
      <c r="AO195" s="22">
        <v>0</v>
      </c>
      <c r="AP195" s="22">
        <v>2110891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112822</v>
      </c>
      <c r="G196" s="22">
        <v>0</v>
      </c>
      <c r="H196" s="22">
        <v>0</v>
      </c>
      <c r="I196" s="22">
        <v>44999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103191</v>
      </c>
      <c r="P196" s="22">
        <v>0</v>
      </c>
      <c r="Q196" s="22">
        <v>0</v>
      </c>
      <c r="R196" s="22">
        <v>6338</v>
      </c>
      <c r="S196" s="22">
        <v>0</v>
      </c>
      <c r="T196" s="22">
        <v>94638</v>
      </c>
      <c r="U196" s="22">
        <v>54460</v>
      </c>
      <c r="V196" s="22">
        <v>31643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21850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469941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364937</v>
      </c>
      <c r="G197" s="22">
        <v>0</v>
      </c>
      <c r="H197" s="22">
        <v>0</v>
      </c>
      <c r="I197" s="22">
        <v>30740</v>
      </c>
      <c r="J197" s="22">
        <v>0</v>
      </c>
      <c r="K197" s="22">
        <v>0</v>
      </c>
      <c r="L197" s="22">
        <v>0</v>
      </c>
      <c r="M197" s="22">
        <v>0</v>
      </c>
      <c r="N197" s="22">
        <v>280569</v>
      </c>
      <c r="O197" s="22">
        <v>770464</v>
      </c>
      <c r="P197" s="22">
        <v>0</v>
      </c>
      <c r="Q197" s="22">
        <v>0</v>
      </c>
      <c r="R197" s="22">
        <v>0</v>
      </c>
      <c r="S197" s="22">
        <v>0</v>
      </c>
      <c r="T197" s="22">
        <v>98492</v>
      </c>
      <c r="U197" s="22">
        <v>184889</v>
      </c>
      <c r="V197" s="22">
        <v>0</v>
      </c>
      <c r="W197" s="22">
        <v>0</v>
      </c>
      <c r="X197" s="22">
        <v>0</v>
      </c>
      <c r="Y197" s="22">
        <v>0</v>
      </c>
      <c r="Z197" s="22">
        <v>1312</v>
      </c>
      <c r="AA197" s="22">
        <v>0</v>
      </c>
      <c r="AB197" s="22">
        <v>10405</v>
      </c>
      <c r="AC197" s="22">
        <v>0</v>
      </c>
      <c r="AD197" s="22">
        <v>0</v>
      </c>
      <c r="AE197" s="22">
        <v>203115</v>
      </c>
      <c r="AF197" s="22">
        <v>0</v>
      </c>
      <c r="AG197" s="22">
        <v>0</v>
      </c>
      <c r="AH197" s="22">
        <v>0</v>
      </c>
      <c r="AI197" s="22">
        <v>667823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2612746</v>
      </c>
    </row>
    <row r="198" spans="1:4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8510</v>
      </c>
      <c r="F198" s="22">
        <v>48320</v>
      </c>
      <c r="G198" s="22">
        <v>0</v>
      </c>
      <c r="H198" s="22">
        <v>68312</v>
      </c>
      <c r="I198" s="22">
        <v>185198</v>
      </c>
      <c r="J198" s="22">
        <v>0</v>
      </c>
      <c r="K198" s="22">
        <v>0</v>
      </c>
      <c r="L198" s="22">
        <v>0</v>
      </c>
      <c r="M198" s="22">
        <v>0</v>
      </c>
      <c r="N198" s="22">
        <v>498930</v>
      </c>
      <c r="O198" s="22">
        <v>2715732</v>
      </c>
      <c r="P198" s="22">
        <v>0</v>
      </c>
      <c r="Q198" s="22">
        <v>78541</v>
      </c>
      <c r="R198" s="22">
        <v>95003</v>
      </c>
      <c r="S198" s="22">
        <v>0</v>
      </c>
      <c r="T198" s="22">
        <v>644758</v>
      </c>
      <c r="U198" s="22">
        <v>411136</v>
      </c>
      <c r="V198" s="22">
        <v>189397</v>
      </c>
      <c r="W198" s="22">
        <v>0</v>
      </c>
      <c r="X198" s="22">
        <v>1918</v>
      </c>
      <c r="Y198" s="22">
        <v>0</v>
      </c>
      <c r="Z198" s="22">
        <v>0</v>
      </c>
      <c r="AA198" s="22">
        <v>0</v>
      </c>
      <c r="AB198" s="22">
        <v>0</v>
      </c>
      <c r="AC198" s="22">
        <v>13087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1482420</v>
      </c>
      <c r="AJ198" s="22">
        <v>10685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6451947</v>
      </c>
    </row>
    <row r="199" spans="1:4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10412</v>
      </c>
      <c r="G199" s="22">
        <v>0</v>
      </c>
      <c r="H199" s="22">
        <v>0</v>
      </c>
      <c r="I199" s="22">
        <v>13139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165372</v>
      </c>
      <c r="P199" s="22">
        <v>0</v>
      </c>
      <c r="Q199" s="22">
        <v>0</v>
      </c>
      <c r="R199" s="22">
        <v>0</v>
      </c>
      <c r="S199" s="22">
        <v>0</v>
      </c>
      <c r="T199" s="22">
        <v>18777</v>
      </c>
      <c r="U199" s="22">
        <v>8079</v>
      </c>
      <c r="V199" s="22">
        <v>0</v>
      </c>
      <c r="W199" s="22">
        <v>0</v>
      </c>
      <c r="X199" s="22">
        <v>0</v>
      </c>
      <c r="Y199" s="22">
        <v>0</v>
      </c>
      <c r="Z199" s="22">
        <v>176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29927</v>
      </c>
      <c r="AJ199" s="22">
        <v>40747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286629</v>
      </c>
    </row>
    <row r="200" spans="1:4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4409</v>
      </c>
      <c r="G200" s="22">
        <v>0</v>
      </c>
      <c r="H200" s="22">
        <v>14620</v>
      </c>
      <c r="I200" s="22">
        <v>3709</v>
      </c>
      <c r="J200" s="22">
        <v>0</v>
      </c>
      <c r="K200" s="22">
        <v>2718</v>
      </c>
      <c r="L200" s="22">
        <v>0</v>
      </c>
      <c r="M200" s="22">
        <v>0</v>
      </c>
      <c r="N200" s="22">
        <v>93583</v>
      </c>
      <c r="O200" s="22">
        <v>133460</v>
      </c>
      <c r="P200" s="22">
        <v>0</v>
      </c>
      <c r="Q200" s="22">
        <v>0</v>
      </c>
      <c r="R200" s="22">
        <v>3272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19129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274900</v>
      </c>
    </row>
    <row r="201" spans="1:4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33845</v>
      </c>
      <c r="G201" s="22">
        <v>0</v>
      </c>
      <c r="H201" s="22">
        <v>0</v>
      </c>
      <c r="I201" s="22">
        <v>17292</v>
      </c>
      <c r="J201" s="22">
        <v>0</v>
      </c>
      <c r="K201" s="22">
        <v>0</v>
      </c>
      <c r="L201" s="22">
        <v>0</v>
      </c>
      <c r="M201" s="22">
        <v>0</v>
      </c>
      <c r="N201" s="22">
        <v>57592</v>
      </c>
      <c r="O201" s="22">
        <v>128480</v>
      </c>
      <c r="P201" s="22">
        <v>0</v>
      </c>
      <c r="Q201" s="22">
        <v>0</v>
      </c>
      <c r="R201" s="22">
        <v>0</v>
      </c>
      <c r="S201" s="22">
        <v>0</v>
      </c>
      <c r="T201" s="22">
        <v>54750</v>
      </c>
      <c r="U201" s="22">
        <v>89016</v>
      </c>
      <c r="V201" s="22">
        <v>0</v>
      </c>
      <c r="W201" s="22">
        <v>0</v>
      </c>
      <c r="X201" s="22">
        <v>0</v>
      </c>
      <c r="Y201" s="22">
        <v>0</v>
      </c>
      <c r="Z201" s="22">
        <v>116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28419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409510</v>
      </c>
    </row>
    <row r="202" spans="1:4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1613</v>
      </c>
      <c r="G202" s="22">
        <v>0</v>
      </c>
      <c r="H202" s="22">
        <v>0</v>
      </c>
      <c r="I202" s="22">
        <v>13393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47207</v>
      </c>
      <c r="P202" s="22">
        <v>0</v>
      </c>
      <c r="Q202" s="22">
        <v>0</v>
      </c>
      <c r="R202" s="22">
        <v>0</v>
      </c>
      <c r="S202" s="22">
        <v>0</v>
      </c>
      <c r="T202" s="22">
        <v>40405</v>
      </c>
      <c r="U202" s="22">
        <v>22473</v>
      </c>
      <c r="V202" s="22">
        <v>0</v>
      </c>
      <c r="W202" s="22">
        <v>0</v>
      </c>
      <c r="X202" s="22">
        <v>0</v>
      </c>
      <c r="Y202" s="22">
        <v>0</v>
      </c>
      <c r="Z202" s="22">
        <v>1500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32641</v>
      </c>
      <c r="AJ202" s="22">
        <v>500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159732</v>
      </c>
    </row>
    <row r="203" spans="1:4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934</v>
      </c>
      <c r="G203" s="22">
        <v>0</v>
      </c>
      <c r="H203" s="22">
        <v>0</v>
      </c>
      <c r="I203" s="22">
        <v>3892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39653</v>
      </c>
      <c r="P203" s="22">
        <v>0</v>
      </c>
      <c r="Q203" s="22">
        <v>0</v>
      </c>
      <c r="R203" s="22">
        <v>0</v>
      </c>
      <c r="S203" s="22">
        <v>0</v>
      </c>
      <c r="T203" s="22">
        <v>21315</v>
      </c>
      <c r="U203" s="22">
        <v>17889</v>
      </c>
      <c r="V203" s="22">
        <v>1951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85634</v>
      </c>
    </row>
    <row r="204" spans="1:4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5426</v>
      </c>
      <c r="G204" s="22">
        <v>0</v>
      </c>
      <c r="H204" s="22">
        <v>0</v>
      </c>
      <c r="I204" s="22">
        <v>3773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80703</v>
      </c>
      <c r="P204" s="22">
        <v>0</v>
      </c>
      <c r="Q204" s="22">
        <v>0</v>
      </c>
      <c r="R204" s="22">
        <v>0</v>
      </c>
      <c r="S204" s="22">
        <v>0</v>
      </c>
      <c r="T204" s="22">
        <v>40782</v>
      </c>
      <c r="U204" s="22">
        <v>41086</v>
      </c>
      <c r="V204" s="22">
        <v>5906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23591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201267</v>
      </c>
    </row>
    <row r="205" spans="1:4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2328</v>
      </c>
      <c r="G205" s="22">
        <v>0</v>
      </c>
      <c r="H205" s="22">
        <v>0</v>
      </c>
      <c r="I205" s="22">
        <v>254</v>
      </c>
      <c r="J205" s="22">
        <v>0</v>
      </c>
      <c r="K205" s="22">
        <v>0</v>
      </c>
      <c r="L205" s="22">
        <v>0</v>
      </c>
      <c r="M205" s="22">
        <v>0</v>
      </c>
      <c r="N205" s="22">
        <v>12197</v>
      </c>
      <c r="O205" s="22">
        <v>28551</v>
      </c>
      <c r="P205" s="22">
        <v>0</v>
      </c>
      <c r="Q205" s="22">
        <v>0</v>
      </c>
      <c r="R205" s="22">
        <v>0</v>
      </c>
      <c r="S205" s="22">
        <v>0</v>
      </c>
      <c r="T205" s="22">
        <v>21138</v>
      </c>
      <c r="U205" s="22">
        <v>20946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7391</v>
      </c>
      <c r="AJ205" s="22">
        <v>516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93321</v>
      </c>
    </row>
    <row r="206" spans="1:4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7649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25215</v>
      </c>
      <c r="O206" s="22">
        <v>87622</v>
      </c>
      <c r="P206" s="22">
        <v>0</v>
      </c>
      <c r="Q206" s="22">
        <v>0</v>
      </c>
      <c r="R206" s="22">
        <v>0</v>
      </c>
      <c r="S206" s="22">
        <v>0</v>
      </c>
      <c r="T206" s="22">
        <v>121577</v>
      </c>
      <c r="U206" s="22">
        <v>40658</v>
      </c>
      <c r="V206" s="22">
        <v>0</v>
      </c>
      <c r="W206" s="22">
        <v>0</v>
      </c>
      <c r="X206" s="22">
        <v>0</v>
      </c>
      <c r="Y206" s="22">
        <v>0</v>
      </c>
      <c r="Z206" s="22">
        <v>218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4009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286948</v>
      </c>
    </row>
    <row r="207" spans="1:4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457</v>
      </c>
      <c r="G207" s="22">
        <v>0</v>
      </c>
      <c r="H207" s="22">
        <v>0</v>
      </c>
      <c r="I207" s="22">
        <v>24618</v>
      </c>
      <c r="J207" s="22">
        <v>0</v>
      </c>
      <c r="K207" s="22">
        <v>0</v>
      </c>
      <c r="L207" s="22">
        <v>0</v>
      </c>
      <c r="M207" s="22">
        <v>0</v>
      </c>
      <c r="N207" s="22">
        <v>21997</v>
      </c>
      <c r="O207" s="22">
        <v>42504</v>
      </c>
      <c r="P207" s="22">
        <v>0</v>
      </c>
      <c r="Q207" s="22">
        <v>0</v>
      </c>
      <c r="R207" s="22">
        <v>5457</v>
      </c>
      <c r="S207" s="22">
        <v>0</v>
      </c>
      <c r="T207" s="22">
        <v>27272</v>
      </c>
      <c r="U207" s="22">
        <v>3807</v>
      </c>
      <c r="V207" s="22">
        <v>1643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9812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137567</v>
      </c>
    </row>
    <row r="208" spans="1:4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7715</v>
      </c>
      <c r="G208" s="22">
        <v>0</v>
      </c>
      <c r="H208" s="22">
        <v>0</v>
      </c>
      <c r="I208" s="22">
        <v>10177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47224</v>
      </c>
      <c r="P208" s="22">
        <v>0</v>
      </c>
      <c r="Q208" s="22">
        <v>0</v>
      </c>
      <c r="R208" s="22">
        <v>0</v>
      </c>
      <c r="S208" s="22">
        <v>0</v>
      </c>
      <c r="T208" s="22">
        <v>41537</v>
      </c>
      <c r="U208" s="22">
        <v>25482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14500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146635</v>
      </c>
    </row>
    <row r="209" spans="1:4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1104</v>
      </c>
      <c r="G209" s="22">
        <v>0</v>
      </c>
      <c r="H209" s="22">
        <v>0</v>
      </c>
      <c r="I209" s="22">
        <v>23102</v>
      </c>
      <c r="J209" s="22">
        <v>0</v>
      </c>
      <c r="K209" s="22">
        <v>0</v>
      </c>
      <c r="L209" s="22">
        <v>0</v>
      </c>
      <c r="M209" s="22">
        <v>0</v>
      </c>
      <c r="N209" s="22">
        <v>16632</v>
      </c>
      <c r="O209" s="22">
        <v>189750</v>
      </c>
      <c r="P209" s="22">
        <v>37576</v>
      </c>
      <c r="Q209" s="22">
        <v>0</v>
      </c>
      <c r="R209" s="22">
        <v>0</v>
      </c>
      <c r="S209" s="22">
        <v>0</v>
      </c>
      <c r="T209" s="22">
        <v>47708</v>
      </c>
      <c r="U209" s="22">
        <v>65975</v>
      </c>
      <c r="V209" s="22">
        <v>5299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47326</v>
      </c>
      <c r="AJ209" s="22">
        <v>6882</v>
      </c>
      <c r="AK209" s="22">
        <v>0</v>
      </c>
      <c r="AL209" s="22">
        <v>4090</v>
      </c>
      <c r="AM209" s="22">
        <v>0</v>
      </c>
      <c r="AN209" s="22">
        <v>0</v>
      </c>
      <c r="AO209" s="22">
        <v>0</v>
      </c>
      <c r="AP209" s="22">
        <v>445444</v>
      </c>
    </row>
    <row r="210" spans="1:4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3658</v>
      </c>
      <c r="G210" s="22">
        <v>0</v>
      </c>
      <c r="H210" s="22">
        <v>0</v>
      </c>
      <c r="I210" s="22">
        <v>1547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202939</v>
      </c>
      <c r="P210" s="22">
        <v>0</v>
      </c>
      <c r="Q210" s="22">
        <v>0</v>
      </c>
      <c r="R210" s="22">
        <v>0</v>
      </c>
      <c r="S210" s="22">
        <v>0</v>
      </c>
      <c r="T210" s="22">
        <v>17508</v>
      </c>
      <c r="U210" s="22">
        <v>3601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3237</v>
      </c>
      <c r="AJ210" s="22">
        <v>2375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234865</v>
      </c>
    </row>
    <row r="211" spans="1:4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2308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73161</v>
      </c>
      <c r="P211" s="22">
        <v>0</v>
      </c>
      <c r="Q211" s="22">
        <v>0</v>
      </c>
      <c r="R211" s="22">
        <v>0</v>
      </c>
      <c r="S211" s="22">
        <v>0</v>
      </c>
      <c r="T211" s="22">
        <v>26466</v>
      </c>
      <c r="U211" s="22">
        <v>19578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4474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125987</v>
      </c>
    </row>
    <row r="212" spans="1:4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7375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32633</v>
      </c>
      <c r="P212" s="22">
        <v>0</v>
      </c>
      <c r="Q212" s="22">
        <v>0</v>
      </c>
      <c r="R212" s="22">
        <v>1863</v>
      </c>
      <c r="S212" s="22">
        <v>0</v>
      </c>
      <c r="T212" s="22">
        <v>95349</v>
      </c>
      <c r="U212" s="22">
        <v>56632</v>
      </c>
      <c r="V212" s="22">
        <v>1852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4241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199945</v>
      </c>
    </row>
    <row r="213" spans="1:4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142203</v>
      </c>
      <c r="G213" s="22">
        <v>0</v>
      </c>
      <c r="H213" s="22">
        <v>0</v>
      </c>
      <c r="I213" s="22">
        <v>42333</v>
      </c>
      <c r="J213" s="22">
        <v>0</v>
      </c>
      <c r="K213" s="22">
        <v>0</v>
      </c>
      <c r="L213" s="22">
        <v>0</v>
      </c>
      <c r="M213" s="22">
        <v>0</v>
      </c>
      <c r="N213" s="22">
        <v>28357</v>
      </c>
      <c r="O213" s="22">
        <v>32012</v>
      </c>
      <c r="P213" s="22">
        <v>0</v>
      </c>
      <c r="Q213" s="22">
        <v>0</v>
      </c>
      <c r="R213" s="22">
        <v>0</v>
      </c>
      <c r="S213" s="22">
        <v>0</v>
      </c>
      <c r="T213" s="22">
        <v>100628</v>
      </c>
      <c r="U213" s="22">
        <v>22606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142310</v>
      </c>
      <c r="AJ213" s="22">
        <v>44908</v>
      </c>
      <c r="AK213" s="22">
        <v>0</v>
      </c>
      <c r="AL213" s="22">
        <v>0</v>
      </c>
      <c r="AM213" s="22">
        <v>41151</v>
      </c>
      <c r="AN213" s="22">
        <v>0</v>
      </c>
      <c r="AO213" s="22">
        <v>0</v>
      </c>
      <c r="AP213" s="22">
        <v>596508</v>
      </c>
    </row>
    <row r="214" spans="1:4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10360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158097</v>
      </c>
      <c r="P214" s="22">
        <v>0</v>
      </c>
      <c r="Q214" s="22">
        <v>0</v>
      </c>
      <c r="R214" s="22">
        <v>0</v>
      </c>
      <c r="S214" s="22">
        <v>0</v>
      </c>
      <c r="T214" s="22">
        <v>39594</v>
      </c>
      <c r="U214" s="22">
        <v>30100</v>
      </c>
      <c r="V214" s="22">
        <v>732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53666</v>
      </c>
      <c r="AJ214" s="22">
        <v>27440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319989</v>
      </c>
    </row>
    <row r="215" spans="1:4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4005</v>
      </c>
      <c r="G215" s="22">
        <v>0</v>
      </c>
      <c r="H215" s="22">
        <v>0</v>
      </c>
      <c r="I215" s="22">
        <v>39263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74189</v>
      </c>
      <c r="P215" s="22">
        <v>0</v>
      </c>
      <c r="Q215" s="22">
        <v>0</v>
      </c>
      <c r="R215" s="22">
        <v>0</v>
      </c>
      <c r="S215" s="22">
        <v>0</v>
      </c>
      <c r="T215" s="22">
        <v>14309</v>
      </c>
      <c r="U215" s="22">
        <v>33126</v>
      </c>
      <c r="V215" s="22">
        <v>232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24343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8593</v>
      </c>
      <c r="AP215" s="22">
        <v>198060</v>
      </c>
    </row>
    <row r="216" spans="1:4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125</v>
      </c>
      <c r="G216" s="22">
        <v>0</v>
      </c>
      <c r="H216" s="22">
        <v>0</v>
      </c>
      <c r="I216" s="22">
        <v>455</v>
      </c>
      <c r="J216" s="22">
        <v>0</v>
      </c>
      <c r="K216" s="22">
        <v>0</v>
      </c>
      <c r="L216" s="22">
        <v>0</v>
      </c>
      <c r="M216" s="22">
        <v>0</v>
      </c>
      <c r="N216" s="22">
        <v>8030</v>
      </c>
      <c r="O216" s="22">
        <v>45462</v>
      </c>
      <c r="P216" s="22">
        <v>0</v>
      </c>
      <c r="Q216" s="22">
        <v>0</v>
      </c>
      <c r="R216" s="22">
        <v>0</v>
      </c>
      <c r="S216" s="22">
        <v>0</v>
      </c>
      <c r="T216" s="22">
        <v>31875</v>
      </c>
      <c r="U216" s="22">
        <v>49995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3667</v>
      </c>
      <c r="AJ216" s="22">
        <v>1155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140764</v>
      </c>
    </row>
    <row r="217" spans="1:4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16750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362654</v>
      </c>
      <c r="P217" s="22">
        <v>0</v>
      </c>
      <c r="Q217" s="22">
        <v>0</v>
      </c>
      <c r="R217" s="22">
        <v>9160</v>
      </c>
      <c r="S217" s="22">
        <v>0</v>
      </c>
      <c r="T217" s="22">
        <v>39798</v>
      </c>
      <c r="U217" s="22">
        <v>68561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67708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564631</v>
      </c>
    </row>
    <row r="218" spans="1:4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13690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80036</v>
      </c>
      <c r="P218" s="22">
        <v>0</v>
      </c>
      <c r="Q218" s="22">
        <v>0</v>
      </c>
      <c r="R218" s="22">
        <v>0</v>
      </c>
      <c r="S218" s="22">
        <v>0</v>
      </c>
      <c r="T218" s="22">
        <v>6431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77904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178061</v>
      </c>
    </row>
    <row r="219" spans="1:4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361</v>
      </c>
      <c r="G219" s="22">
        <v>0</v>
      </c>
      <c r="H219" s="22">
        <v>0</v>
      </c>
      <c r="I219" s="22">
        <v>31475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101502</v>
      </c>
      <c r="P219" s="22">
        <v>0</v>
      </c>
      <c r="Q219" s="22">
        <v>0</v>
      </c>
      <c r="R219" s="22">
        <v>1754</v>
      </c>
      <c r="S219" s="22">
        <v>0</v>
      </c>
      <c r="T219" s="22">
        <v>28973</v>
      </c>
      <c r="U219" s="22">
        <v>24397</v>
      </c>
      <c r="V219" s="22">
        <v>686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5253</v>
      </c>
      <c r="AJ219" s="22">
        <v>0</v>
      </c>
      <c r="AK219" s="22">
        <v>0</v>
      </c>
      <c r="AL219" s="22">
        <v>0</v>
      </c>
      <c r="AM219" s="22">
        <v>4245</v>
      </c>
      <c r="AN219" s="22">
        <v>0</v>
      </c>
      <c r="AO219" s="22">
        <v>0</v>
      </c>
      <c r="AP219" s="22">
        <v>198646</v>
      </c>
    </row>
    <row r="220" spans="1:4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10616</v>
      </c>
      <c r="G220" s="22">
        <v>0</v>
      </c>
      <c r="H220" s="22">
        <v>0</v>
      </c>
      <c r="I220" s="22">
        <v>2757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114750</v>
      </c>
      <c r="P220" s="22">
        <v>0</v>
      </c>
      <c r="Q220" s="22">
        <v>0</v>
      </c>
      <c r="R220" s="22">
        <v>0</v>
      </c>
      <c r="S220" s="22">
        <v>0</v>
      </c>
      <c r="T220" s="22">
        <v>32396</v>
      </c>
      <c r="U220" s="22">
        <v>9738</v>
      </c>
      <c r="V220" s="22">
        <v>126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11437</v>
      </c>
      <c r="AJ220" s="22">
        <v>2698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184518</v>
      </c>
    </row>
    <row r="221" spans="1:4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74240</v>
      </c>
      <c r="G221" s="22">
        <v>0</v>
      </c>
      <c r="H221" s="22">
        <v>0</v>
      </c>
      <c r="I221" s="22">
        <v>6730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143947</v>
      </c>
      <c r="P221" s="22">
        <v>0</v>
      </c>
      <c r="Q221" s="22">
        <v>0</v>
      </c>
      <c r="R221" s="22">
        <v>0</v>
      </c>
      <c r="S221" s="22">
        <v>0</v>
      </c>
      <c r="T221" s="22">
        <v>76226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22358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323501</v>
      </c>
    </row>
    <row r="222" spans="1:4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1823</v>
      </c>
      <c r="G222" s="22">
        <v>0</v>
      </c>
      <c r="H222" s="22">
        <v>0</v>
      </c>
      <c r="I222" s="22">
        <v>1336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101636</v>
      </c>
      <c r="P222" s="22">
        <v>0</v>
      </c>
      <c r="Q222" s="22">
        <v>0</v>
      </c>
      <c r="R222" s="22">
        <v>0</v>
      </c>
      <c r="S222" s="22">
        <v>0</v>
      </c>
      <c r="T222" s="22">
        <v>24942</v>
      </c>
      <c r="U222" s="22">
        <v>13872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4045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147654</v>
      </c>
    </row>
    <row r="223" spans="1:4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11873</v>
      </c>
      <c r="G223" s="22">
        <v>0</v>
      </c>
      <c r="H223" s="22">
        <v>4053</v>
      </c>
      <c r="I223" s="22">
        <v>11771</v>
      </c>
      <c r="J223" s="22">
        <v>0</v>
      </c>
      <c r="K223" s="22">
        <v>3614</v>
      </c>
      <c r="L223" s="22">
        <v>0</v>
      </c>
      <c r="M223" s="22">
        <v>0</v>
      </c>
      <c r="N223" s="22">
        <v>4250</v>
      </c>
      <c r="O223" s="22">
        <v>156677</v>
      </c>
      <c r="P223" s="22">
        <v>11902</v>
      </c>
      <c r="Q223" s="22">
        <v>0</v>
      </c>
      <c r="R223" s="22">
        <v>0</v>
      </c>
      <c r="S223" s="22">
        <v>0</v>
      </c>
      <c r="T223" s="22">
        <v>73914</v>
      </c>
      <c r="U223" s="22">
        <v>27454</v>
      </c>
      <c r="V223" s="22">
        <v>4101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1164</v>
      </c>
      <c r="AD223" s="22">
        <v>1178</v>
      </c>
      <c r="AE223" s="22">
        <v>0</v>
      </c>
      <c r="AF223" s="22">
        <v>1201</v>
      </c>
      <c r="AG223" s="22">
        <v>0</v>
      </c>
      <c r="AH223" s="22">
        <v>0</v>
      </c>
      <c r="AI223" s="22">
        <v>144674</v>
      </c>
      <c r="AJ223" s="22">
        <v>0</v>
      </c>
      <c r="AK223" s="22">
        <v>489</v>
      </c>
      <c r="AL223" s="22">
        <v>0</v>
      </c>
      <c r="AM223" s="22">
        <v>0</v>
      </c>
      <c r="AN223" s="22">
        <v>0</v>
      </c>
      <c r="AO223" s="22">
        <v>0</v>
      </c>
      <c r="AP223" s="22">
        <v>458315</v>
      </c>
    </row>
    <row r="224" spans="1:4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-200</v>
      </c>
      <c r="G224" s="22">
        <v>0</v>
      </c>
      <c r="H224" s="22">
        <v>0</v>
      </c>
      <c r="I224" s="22">
        <v>869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83923</v>
      </c>
      <c r="P224" s="22">
        <v>0</v>
      </c>
      <c r="Q224" s="22">
        <v>0</v>
      </c>
      <c r="R224" s="22">
        <v>0</v>
      </c>
      <c r="S224" s="22">
        <v>0</v>
      </c>
      <c r="T224" s="22">
        <v>198590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5531</v>
      </c>
      <c r="AJ224" s="22">
        <v>2366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291079</v>
      </c>
    </row>
    <row r="225" spans="1:4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6722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32317</v>
      </c>
      <c r="P225" s="22">
        <v>0</v>
      </c>
      <c r="Q225" s="22">
        <v>0</v>
      </c>
      <c r="R225" s="22">
        <v>0</v>
      </c>
      <c r="S225" s="22">
        <v>0</v>
      </c>
      <c r="T225" s="22">
        <v>28003</v>
      </c>
      <c r="U225" s="22">
        <v>32998</v>
      </c>
      <c r="V225" s="22">
        <v>3591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25621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129252</v>
      </c>
    </row>
    <row r="226" spans="1:4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17647</v>
      </c>
      <c r="O226" s="22">
        <v>64486</v>
      </c>
      <c r="P226" s="22">
        <v>0</v>
      </c>
      <c r="Q226" s="22">
        <v>0</v>
      </c>
      <c r="R226" s="22">
        <v>0</v>
      </c>
      <c r="S226" s="22">
        <v>0</v>
      </c>
      <c r="T226" s="22">
        <v>58601</v>
      </c>
      <c r="U226" s="22">
        <v>23345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2470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166549</v>
      </c>
    </row>
    <row r="227" spans="1:4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1913</v>
      </c>
      <c r="G227" s="22">
        <v>0</v>
      </c>
      <c r="H227" s="22">
        <v>0</v>
      </c>
      <c r="I227" s="22">
        <v>2012</v>
      </c>
      <c r="J227" s="22">
        <v>0</v>
      </c>
      <c r="K227" s="22">
        <v>485</v>
      </c>
      <c r="L227" s="22">
        <v>0</v>
      </c>
      <c r="M227" s="22">
        <v>0</v>
      </c>
      <c r="N227" s="22">
        <v>0</v>
      </c>
      <c r="O227" s="22">
        <v>80588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39037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1596</v>
      </c>
      <c r="AJ227" s="22">
        <v>863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126494</v>
      </c>
    </row>
    <row r="228" spans="1:4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66665</v>
      </c>
      <c r="G228" s="22">
        <v>0</v>
      </c>
      <c r="H228" s="22">
        <v>0</v>
      </c>
      <c r="I228" s="22">
        <v>6976</v>
      </c>
      <c r="J228" s="22">
        <v>0</v>
      </c>
      <c r="K228" s="22">
        <v>0</v>
      </c>
      <c r="L228" s="22">
        <v>0</v>
      </c>
      <c r="M228" s="22">
        <v>0</v>
      </c>
      <c r="N228" s="22">
        <v>1721</v>
      </c>
      <c r="O228" s="22">
        <v>11798</v>
      </c>
      <c r="P228" s="22">
        <v>0</v>
      </c>
      <c r="Q228" s="22">
        <v>0</v>
      </c>
      <c r="R228" s="22">
        <v>0</v>
      </c>
      <c r="S228" s="22">
        <v>0</v>
      </c>
      <c r="T228" s="22">
        <v>22916</v>
      </c>
      <c r="U228" s="22">
        <v>1193</v>
      </c>
      <c r="V228" s="22">
        <v>2971</v>
      </c>
      <c r="W228" s="22">
        <v>0</v>
      </c>
      <c r="X228" s="22">
        <v>0</v>
      </c>
      <c r="Y228" s="22">
        <v>0</v>
      </c>
      <c r="Z228" s="22">
        <v>116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1350</v>
      </c>
      <c r="AJ228" s="22">
        <v>770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116476</v>
      </c>
    </row>
    <row r="229" spans="1:4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9269</v>
      </c>
      <c r="G229" s="22">
        <v>0</v>
      </c>
      <c r="H229" s="22">
        <v>0</v>
      </c>
      <c r="I229" s="22">
        <v>4763</v>
      </c>
      <c r="J229" s="22">
        <v>4092</v>
      </c>
      <c r="K229" s="22">
        <v>0</v>
      </c>
      <c r="L229" s="22">
        <v>0</v>
      </c>
      <c r="M229" s="22">
        <v>0</v>
      </c>
      <c r="N229" s="22">
        <v>39918</v>
      </c>
      <c r="O229" s="22">
        <v>104944</v>
      </c>
      <c r="P229" s="22">
        <v>0</v>
      </c>
      <c r="Q229" s="22">
        <v>0</v>
      </c>
      <c r="R229" s="22">
        <v>4805</v>
      </c>
      <c r="S229" s="22">
        <v>0</v>
      </c>
      <c r="T229" s="22">
        <v>52568</v>
      </c>
      <c r="U229" s="22">
        <v>38474</v>
      </c>
      <c r="V229" s="22">
        <v>0</v>
      </c>
      <c r="W229" s="22">
        <v>600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350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84808</v>
      </c>
      <c r="AJ229" s="22">
        <v>2061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346652</v>
      </c>
    </row>
    <row r="230" spans="1:4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3288</v>
      </c>
      <c r="G230" s="22">
        <v>0</v>
      </c>
      <c r="H230" s="22">
        <v>0</v>
      </c>
      <c r="I230" s="22">
        <v>18823</v>
      </c>
      <c r="J230" s="22">
        <v>0</v>
      </c>
      <c r="K230" s="22">
        <v>0</v>
      </c>
      <c r="L230" s="22">
        <v>0</v>
      </c>
      <c r="M230" s="22">
        <v>0</v>
      </c>
      <c r="N230" s="22">
        <v>15596</v>
      </c>
      <c r="O230" s="22">
        <v>30127</v>
      </c>
      <c r="P230" s="22">
        <v>0</v>
      </c>
      <c r="Q230" s="22">
        <v>0</v>
      </c>
      <c r="R230" s="22">
        <v>0</v>
      </c>
      <c r="S230" s="22">
        <v>0</v>
      </c>
      <c r="T230" s="22">
        <v>52310</v>
      </c>
      <c r="U230" s="22">
        <v>16898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890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137932</v>
      </c>
    </row>
    <row r="231" spans="1:4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6659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52632</v>
      </c>
      <c r="P231" s="22">
        <v>0</v>
      </c>
      <c r="Q231" s="22">
        <v>0</v>
      </c>
      <c r="R231" s="22">
        <v>0</v>
      </c>
      <c r="S231" s="22">
        <v>0</v>
      </c>
      <c r="T231" s="22">
        <v>17482</v>
      </c>
      <c r="U231" s="22">
        <v>14409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807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91989</v>
      </c>
    </row>
    <row r="232" spans="1:4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4134</v>
      </c>
      <c r="G232" s="22">
        <v>0</v>
      </c>
      <c r="H232" s="22">
        <v>0</v>
      </c>
      <c r="I232" s="22">
        <v>1670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155324</v>
      </c>
      <c r="P232" s="22">
        <v>0</v>
      </c>
      <c r="Q232" s="22">
        <v>0</v>
      </c>
      <c r="R232" s="22">
        <v>7705</v>
      </c>
      <c r="S232" s="22">
        <v>0</v>
      </c>
      <c r="T232" s="22">
        <v>17001</v>
      </c>
      <c r="U232" s="22">
        <v>18397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288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1486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206005</v>
      </c>
    </row>
    <row r="233" spans="1:4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12286</v>
      </c>
      <c r="G233" s="22">
        <v>0</v>
      </c>
      <c r="H233" s="22">
        <v>0</v>
      </c>
      <c r="I233" s="22">
        <v>66734</v>
      </c>
      <c r="J233" s="22">
        <v>0</v>
      </c>
      <c r="K233" s="22">
        <v>0</v>
      </c>
      <c r="L233" s="22">
        <v>0</v>
      </c>
      <c r="M233" s="22">
        <v>0</v>
      </c>
      <c r="N233" s="22">
        <v>25161</v>
      </c>
      <c r="O233" s="22">
        <v>175931</v>
      </c>
      <c r="P233" s="22">
        <v>0</v>
      </c>
      <c r="Q233" s="22">
        <v>0</v>
      </c>
      <c r="R233" s="22">
        <v>7815</v>
      </c>
      <c r="S233" s="22">
        <v>0</v>
      </c>
      <c r="T233" s="22">
        <v>48870</v>
      </c>
      <c r="U233" s="22">
        <v>115210</v>
      </c>
      <c r="V233" s="22">
        <v>7000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145081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604088</v>
      </c>
    </row>
    <row r="234" spans="1:4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7830</v>
      </c>
      <c r="G234" s="22">
        <v>0</v>
      </c>
      <c r="H234" s="22">
        <v>0</v>
      </c>
      <c r="I234" s="22">
        <v>27149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43375</v>
      </c>
      <c r="P234" s="22">
        <v>0</v>
      </c>
      <c r="Q234" s="22">
        <v>0</v>
      </c>
      <c r="R234" s="22">
        <v>0</v>
      </c>
      <c r="S234" s="22">
        <v>0</v>
      </c>
      <c r="T234" s="22">
        <v>47811</v>
      </c>
      <c r="U234" s="22">
        <v>12694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16021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154880</v>
      </c>
    </row>
    <row r="235" spans="1:4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1065</v>
      </c>
      <c r="G235" s="22">
        <v>0</v>
      </c>
      <c r="H235" s="22">
        <v>0</v>
      </c>
      <c r="I235" s="22">
        <v>658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15912</v>
      </c>
      <c r="P235" s="22">
        <v>0</v>
      </c>
      <c r="Q235" s="22">
        <v>0</v>
      </c>
      <c r="R235" s="22">
        <v>0</v>
      </c>
      <c r="S235" s="22">
        <v>0</v>
      </c>
      <c r="T235" s="22">
        <v>24576</v>
      </c>
      <c r="U235" s="22">
        <v>38078</v>
      </c>
      <c r="V235" s="22">
        <v>67950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1769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150008</v>
      </c>
    </row>
    <row r="236" spans="1:4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9930</v>
      </c>
      <c r="G236" s="22">
        <v>0</v>
      </c>
      <c r="H236" s="22">
        <v>0</v>
      </c>
      <c r="I236" s="22">
        <v>30677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56046</v>
      </c>
      <c r="P236" s="22">
        <v>0</v>
      </c>
      <c r="Q236" s="22">
        <v>0</v>
      </c>
      <c r="R236" s="22">
        <v>2574</v>
      </c>
      <c r="S236" s="22">
        <v>0</v>
      </c>
      <c r="T236" s="22">
        <v>36779</v>
      </c>
      <c r="U236" s="22">
        <v>8131</v>
      </c>
      <c r="V236" s="22">
        <v>0</v>
      </c>
      <c r="W236" s="22">
        <v>0</v>
      </c>
      <c r="X236" s="22">
        <v>0</v>
      </c>
      <c r="Y236" s="22">
        <v>0</v>
      </c>
      <c r="Z236" s="22">
        <v>946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40844</v>
      </c>
      <c r="AJ236" s="22">
        <v>6733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192660</v>
      </c>
    </row>
    <row r="237" spans="1:4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1611</v>
      </c>
      <c r="G237" s="22">
        <v>0</v>
      </c>
      <c r="H237" s="22">
        <v>0</v>
      </c>
      <c r="I237" s="22">
        <v>6480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59066</v>
      </c>
      <c r="P237" s="22">
        <v>0</v>
      </c>
      <c r="Q237" s="22">
        <v>0</v>
      </c>
      <c r="R237" s="22">
        <v>0</v>
      </c>
      <c r="S237" s="22">
        <v>0</v>
      </c>
      <c r="T237" s="22">
        <v>8825</v>
      </c>
      <c r="U237" s="22">
        <v>20418</v>
      </c>
      <c r="V237" s="22">
        <v>2792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5613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104805</v>
      </c>
    </row>
    <row r="238" spans="1:4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5324</v>
      </c>
      <c r="H238" s="22">
        <v>0</v>
      </c>
      <c r="I238" s="22">
        <v>15610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50357</v>
      </c>
      <c r="P238" s="22">
        <v>0</v>
      </c>
      <c r="Q238" s="22">
        <v>0</v>
      </c>
      <c r="R238" s="22">
        <v>0</v>
      </c>
      <c r="S238" s="22">
        <v>0</v>
      </c>
      <c r="T238" s="22">
        <v>24409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24437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120137</v>
      </c>
    </row>
    <row r="239" spans="1:4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35651</v>
      </c>
      <c r="G239" s="22">
        <v>0</v>
      </c>
      <c r="H239" s="22">
        <v>0</v>
      </c>
      <c r="I239" s="22">
        <v>2770</v>
      </c>
      <c r="J239" s="22">
        <v>0</v>
      </c>
      <c r="K239" s="22">
        <v>451</v>
      </c>
      <c r="L239" s="22">
        <v>0</v>
      </c>
      <c r="M239" s="22">
        <v>0</v>
      </c>
      <c r="N239" s="22">
        <v>0</v>
      </c>
      <c r="O239" s="22">
        <v>87902</v>
      </c>
      <c r="P239" s="22">
        <v>57548</v>
      </c>
      <c r="Q239" s="22">
        <v>0</v>
      </c>
      <c r="R239" s="22">
        <v>0</v>
      </c>
      <c r="S239" s="22">
        <v>0</v>
      </c>
      <c r="T239" s="22">
        <v>20064</v>
      </c>
      <c r="U239" s="22">
        <v>12461</v>
      </c>
      <c r="V239" s="22">
        <v>938</v>
      </c>
      <c r="W239" s="22">
        <v>0</v>
      </c>
      <c r="X239" s="22">
        <v>76</v>
      </c>
      <c r="Y239" s="22">
        <v>0</v>
      </c>
      <c r="Z239" s="22">
        <v>0</v>
      </c>
      <c r="AA239" s="22">
        <v>507</v>
      </c>
      <c r="AB239" s="22">
        <v>586</v>
      </c>
      <c r="AC239" s="22">
        <v>0</v>
      </c>
      <c r="AD239" s="22">
        <v>0</v>
      </c>
      <c r="AE239" s="22">
        <v>0</v>
      </c>
      <c r="AF239" s="22">
        <v>0</v>
      </c>
      <c r="AG239" s="22">
        <v>948</v>
      </c>
      <c r="AH239" s="22">
        <v>0</v>
      </c>
      <c r="AI239" s="22">
        <v>15815</v>
      </c>
      <c r="AJ239" s="22">
        <v>25602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261319</v>
      </c>
    </row>
    <row r="240" spans="1:4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9735</v>
      </c>
      <c r="G240" s="22">
        <v>0</v>
      </c>
      <c r="H240" s="22">
        <v>0</v>
      </c>
      <c r="I240" s="22">
        <v>8002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176061</v>
      </c>
      <c r="P240" s="22">
        <v>4022</v>
      </c>
      <c r="Q240" s="22">
        <v>0</v>
      </c>
      <c r="R240" s="22">
        <v>0</v>
      </c>
      <c r="S240" s="22">
        <v>0</v>
      </c>
      <c r="T240" s="22">
        <v>105425</v>
      </c>
      <c r="U240" s="22">
        <v>42461</v>
      </c>
      <c r="V240" s="22">
        <v>93</v>
      </c>
      <c r="W240" s="22">
        <v>0</v>
      </c>
      <c r="X240" s="22">
        <v>4898</v>
      </c>
      <c r="Y240" s="22">
        <v>0</v>
      </c>
      <c r="Z240" s="22">
        <v>978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12301</v>
      </c>
      <c r="AH240" s="22">
        <v>0</v>
      </c>
      <c r="AI240" s="22">
        <v>164928</v>
      </c>
      <c r="AJ240" s="22">
        <v>0</v>
      </c>
      <c r="AK240" s="22">
        <v>0</v>
      </c>
      <c r="AL240" s="22">
        <v>0</v>
      </c>
      <c r="AM240" s="22">
        <v>9924</v>
      </c>
      <c r="AN240" s="22">
        <v>0</v>
      </c>
      <c r="AO240" s="22">
        <v>0</v>
      </c>
      <c r="AP240" s="22">
        <v>538828</v>
      </c>
    </row>
    <row r="241" spans="1:4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1225</v>
      </c>
      <c r="G241" s="22">
        <v>0</v>
      </c>
      <c r="H241" s="22">
        <v>0</v>
      </c>
      <c r="I241" s="22">
        <v>490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20391</v>
      </c>
      <c r="P241" s="22">
        <v>0</v>
      </c>
      <c r="Q241" s="22">
        <v>0</v>
      </c>
      <c r="R241" s="22">
        <v>0</v>
      </c>
      <c r="S241" s="22">
        <v>0</v>
      </c>
      <c r="T241" s="22">
        <v>17262</v>
      </c>
      <c r="U241" s="22">
        <v>66930</v>
      </c>
      <c r="V241" s="22">
        <v>67950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12600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186848</v>
      </c>
    </row>
    <row r="242" spans="1:4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1115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128414</v>
      </c>
      <c r="P242" s="22">
        <v>0</v>
      </c>
      <c r="Q242" s="22">
        <v>0</v>
      </c>
      <c r="R242" s="22">
        <v>10040</v>
      </c>
      <c r="S242" s="22">
        <v>0</v>
      </c>
      <c r="T242" s="22">
        <v>15513</v>
      </c>
      <c r="U242" s="22">
        <v>21768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230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27751</v>
      </c>
      <c r="AJ242" s="22">
        <v>10154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214985</v>
      </c>
    </row>
    <row r="243" spans="1:4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7668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114995</v>
      </c>
      <c r="P243" s="22">
        <v>0</v>
      </c>
      <c r="Q243" s="22">
        <v>0</v>
      </c>
      <c r="R243" s="22">
        <v>0</v>
      </c>
      <c r="S243" s="22">
        <v>0</v>
      </c>
      <c r="T243" s="22">
        <v>62774</v>
      </c>
      <c r="U243" s="22">
        <v>36465</v>
      </c>
      <c r="V243" s="22">
        <v>15000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32501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269403</v>
      </c>
    </row>
    <row r="244" spans="1:4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6144</v>
      </c>
      <c r="G244" s="22">
        <v>0</v>
      </c>
      <c r="H244" s="22">
        <v>0</v>
      </c>
      <c r="I244" s="22">
        <v>10113</v>
      </c>
      <c r="J244" s="22">
        <v>0</v>
      </c>
      <c r="K244" s="22">
        <v>0</v>
      </c>
      <c r="L244" s="22">
        <v>0</v>
      </c>
      <c r="M244" s="22">
        <v>0</v>
      </c>
      <c r="N244" s="22">
        <v>9508</v>
      </c>
      <c r="O244" s="22">
        <v>73350</v>
      </c>
      <c r="P244" s="22">
        <v>0</v>
      </c>
      <c r="Q244" s="22">
        <v>0</v>
      </c>
      <c r="R244" s="22">
        <v>0</v>
      </c>
      <c r="S244" s="22">
        <v>0</v>
      </c>
      <c r="T244" s="22">
        <v>44647</v>
      </c>
      <c r="U244" s="22">
        <v>52484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14526</v>
      </c>
      <c r="AJ244" s="22">
        <v>6253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217025</v>
      </c>
    </row>
    <row r="245" spans="1:4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2420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10422</v>
      </c>
      <c r="P245" s="22">
        <v>0</v>
      </c>
      <c r="Q245" s="22">
        <v>0</v>
      </c>
      <c r="R245" s="22">
        <v>0</v>
      </c>
      <c r="S245" s="22">
        <v>0</v>
      </c>
      <c r="T245" s="22">
        <v>3796</v>
      </c>
      <c r="U245" s="22">
        <v>29279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1448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47365</v>
      </c>
    </row>
    <row r="246" spans="1:4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11737</v>
      </c>
      <c r="G246" s="22">
        <v>0</v>
      </c>
      <c r="H246" s="22">
        <v>0</v>
      </c>
      <c r="I246" s="22">
        <v>11510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51741</v>
      </c>
      <c r="P246" s="22">
        <v>0</v>
      </c>
      <c r="Q246" s="22">
        <v>0</v>
      </c>
      <c r="R246" s="22">
        <v>0</v>
      </c>
      <c r="S246" s="22">
        <v>0</v>
      </c>
      <c r="T246" s="22">
        <v>23187</v>
      </c>
      <c r="U246" s="22">
        <v>10960</v>
      </c>
      <c r="V246" s="22">
        <v>2241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10294</v>
      </c>
      <c r="AJ246" s="22">
        <v>0</v>
      </c>
      <c r="AK246" s="22">
        <v>0</v>
      </c>
      <c r="AL246" s="22">
        <v>0</v>
      </c>
      <c r="AM246" s="22">
        <v>1361</v>
      </c>
      <c r="AN246" s="22">
        <v>0</v>
      </c>
      <c r="AO246" s="22">
        <v>0</v>
      </c>
      <c r="AP246" s="22">
        <v>123031</v>
      </c>
    </row>
    <row r="247" spans="1:4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3755</v>
      </c>
      <c r="G247" s="22">
        <v>0</v>
      </c>
      <c r="H247" s="22">
        <v>0</v>
      </c>
      <c r="I247" s="22">
        <v>4702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153983</v>
      </c>
      <c r="P247" s="22">
        <v>0</v>
      </c>
      <c r="Q247" s="22">
        <v>0</v>
      </c>
      <c r="R247" s="22">
        <v>0</v>
      </c>
      <c r="S247" s="22">
        <v>0</v>
      </c>
      <c r="T247" s="22">
        <v>40786</v>
      </c>
      <c r="U247" s="22">
        <v>12839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6367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222432</v>
      </c>
    </row>
    <row r="248" spans="1:4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618</v>
      </c>
      <c r="G248" s="22">
        <v>0</v>
      </c>
      <c r="H248" s="22">
        <v>0</v>
      </c>
      <c r="I248" s="22">
        <v>9841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36644</v>
      </c>
      <c r="P248" s="22">
        <v>0</v>
      </c>
      <c r="Q248" s="22">
        <v>0</v>
      </c>
      <c r="R248" s="22">
        <v>0</v>
      </c>
      <c r="S248" s="22">
        <v>0</v>
      </c>
      <c r="T248" s="22">
        <v>17778</v>
      </c>
      <c r="U248" s="22">
        <v>15102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4755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84738</v>
      </c>
    </row>
    <row r="249" spans="1:4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1931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368</v>
      </c>
      <c r="M249" s="22">
        <v>0</v>
      </c>
      <c r="N249" s="22">
        <v>10221</v>
      </c>
      <c r="O249" s="22">
        <v>9247</v>
      </c>
      <c r="P249" s="22">
        <v>0</v>
      </c>
      <c r="Q249" s="22">
        <v>0</v>
      </c>
      <c r="R249" s="22">
        <v>0</v>
      </c>
      <c r="S249" s="22">
        <v>0</v>
      </c>
      <c r="T249" s="22">
        <v>47137</v>
      </c>
      <c r="U249" s="22">
        <v>16973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9909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95786</v>
      </c>
    </row>
    <row r="250" spans="1:4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20180</v>
      </c>
      <c r="G250" s="22">
        <v>0</v>
      </c>
      <c r="H250" s="22">
        <v>0</v>
      </c>
      <c r="I250" s="22">
        <v>4032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61777</v>
      </c>
      <c r="P250" s="22">
        <v>0</v>
      </c>
      <c r="Q250" s="22">
        <v>0</v>
      </c>
      <c r="R250" s="22">
        <v>0</v>
      </c>
      <c r="S250" s="22">
        <v>0</v>
      </c>
      <c r="T250" s="22">
        <v>184270</v>
      </c>
      <c r="U250" s="22">
        <v>13252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39686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323197</v>
      </c>
    </row>
    <row r="251" spans="1:4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6578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74437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38682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700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8006</v>
      </c>
      <c r="AJ251" s="22">
        <v>7757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136160</v>
      </c>
    </row>
    <row r="252" spans="1:4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4023</v>
      </c>
      <c r="G252" s="22">
        <v>0</v>
      </c>
      <c r="H252" s="22">
        <v>0</v>
      </c>
      <c r="I252" s="22">
        <v>17722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70558</v>
      </c>
      <c r="P252" s="22">
        <v>0</v>
      </c>
      <c r="Q252" s="22">
        <v>0</v>
      </c>
      <c r="R252" s="22">
        <v>0</v>
      </c>
      <c r="S252" s="22">
        <v>0</v>
      </c>
      <c r="T252" s="22">
        <v>40564</v>
      </c>
      <c r="U252" s="22">
        <v>16416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258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149541</v>
      </c>
    </row>
    <row r="253" spans="1:4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559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5110</v>
      </c>
      <c r="O253" s="22">
        <v>62532</v>
      </c>
      <c r="P253" s="22">
        <v>0</v>
      </c>
      <c r="Q253" s="22">
        <v>0</v>
      </c>
      <c r="R253" s="22">
        <v>0</v>
      </c>
      <c r="S253" s="22">
        <v>0</v>
      </c>
      <c r="T253" s="22">
        <v>37777</v>
      </c>
      <c r="U253" s="22">
        <v>21380</v>
      </c>
      <c r="V253" s="22">
        <v>0</v>
      </c>
      <c r="W253" s="22">
        <v>0</v>
      </c>
      <c r="X253" s="22">
        <v>0</v>
      </c>
      <c r="Y253" s="22">
        <v>0</v>
      </c>
      <c r="Z253" s="22">
        <v>200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1480</v>
      </c>
      <c r="AK253" s="22">
        <v>0</v>
      </c>
      <c r="AL253" s="22">
        <v>44772</v>
      </c>
      <c r="AM253" s="22">
        <v>0</v>
      </c>
      <c r="AN253" s="22">
        <v>0</v>
      </c>
      <c r="AO253" s="22">
        <v>0</v>
      </c>
      <c r="AP253" s="22">
        <v>173810</v>
      </c>
    </row>
    <row r="254" spans="1:4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6061</v>
      </c>
      <c r="G254" s="22">
        <v>0</v>
      </c>
      <c r="H254" s="22">
        <v>0</v>
      </c>
      <c r="I254" s="22">
        <v>28527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136255</v>
      </c>
      <c r="P254" s="22">
        <v>0</v>
      </c>
      <c r="Q254" s="22">
        <v>0</v>
      </c>
      <c r="R254" s="22">
        <v>0</v>
      </c>
      <c r="S254" s="22">
        <v>0</v>
      </c>
      <c r="T254" s="22">
        <v>8154</v>
      </c>
      <c r="U254" s="22">
        <v>57828</v>
      </c>
      <c r="V254" s="22">
        <v>31643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2067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270535</v>
      </c>
    </row>
    <row r="255" spans="1:4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601</v>
      </c>
      <c r="G255" s="22">
        <v>0</v>
      </c>
      <c r="H255" s="22">
        <v>0</v>
      </c>
      <c r="I255" s="22">
        <v>2508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43813</v>
      </c>
      <c r="P255" s="22">
        <v>0</v>
      </c>
      <c r="Q255" s="22">
        <v>0</v>
      </c>
      <c r="R255" s="22">
        <v>0</v>
      </c>
      <c r="S255" s="22">
        <v>0</v>
      </c>
      <c r="T255" s="22">
        <v>68111</v>
      </c>
      <c r="U255" s="22">
        <v>25774</v>
      </c>
      <c r="V255" s="22">
        <v>2164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10696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153667</v>
      </c>
    </row>
    <row r="256" spans="1:4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846</v>
      </c>
      <c r="G256" s="22">
        <v>0</v>
      </c>
      <c r="H256" s="22">
        <v>0</v>
      </c>
      <c r="I256" s="22">
        <v>39667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141462</v>
      </c>
      <c r="P256" s="22">
        <v>0</v>
      </c>
      <c r="Q256" s="22">
        <v>0</v>
      </c>
      <c r="R256" s="22">
        <v>1457</v>
      </c>
      <c r="S256" s="22">
        <v>0</v>
      </c>
      <c r="T256" s="22">
        <v>29921</v>
      </c>
      <c r="U256" s="22">
        <v>19699</v>
      </c>
      <c r="V256" s="22">
        <v>463</v>
      </c>
      <c r="W256" s="22">
        <v>0</v>
      </c>
      <c r="X256" s="22">
        <v>0</v>
      </c>
      <c r="Y256" s="22">
        <v>0</v>
      </c>
      <c r="Z256" s="22">
        <v>697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854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235066</v>
      </c>
    </row>
    <row r="257" spans="1:4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16192</v>
      </c>
      <c r="G257" s="22">
        <v>0</v>
      </c>
      <c r="H257" s="22">
        <v>0</v>
      </c>
      <c r="I257" s="22">
        <v>73528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133134</v>
      </c>
      <c r="P257" s="22">
        <v>0</v>
      </c>
      <c r="Q257" s="22">
        <v>0</v>
      </c>
      <c r="R257" s="22">
        <v>0</v>
      </c>
      <c r="S257" s="22">
        <v>0</v>
      </c>
      <c r="T257" s="22">
        <v>30896</v>
      </c>
      <c r="U257" s="22">
        <v>42839</v>
      </c>
      <c r="V257" s="22">
        <v>0</v>
      </c>
      <c r="W257" s="22">
        <v>0</v>
      </c>
      <c r="X257" s="22">
        <v>0</v>
      </c>
      <c r="Y257" s="22">
        <v>0</v>
      </c>
      <c r="Z257" s="22">
        <v>1791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44465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342845</v>
      </c>
    </row>
    <row r="258" spans="1:4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2763</v>
      </c>
      <c r="G258" s="22">
        <v>0</v>
      </c>
      <c r="H258" s="22">
        <v>0</v>
      </c>
      <c r="I258" s="22">
        <v>0</v>
      </c>
      <c r="J258" s="22">
        <v>0</v>
      </c>
      <c r="K258" s="22">
        <v>7951</v>
      </c>
      <c r="L258" s="22">
        <v>0</v>
      </c>
      <c r="M258" s="22">
        <v>0</v>
      </c>
      <c r="N258" s="22">
        <v>6145</v>
      </c>
      <c r="O258" s="22">
        <v>153622</v>
      </c>
      <c r="P258" s="22">
        <v>0</v>
      </c>
      <c r="Q258" s="22">
        <v>0</v>
      </c>
      <c r="R258" s="22">
        <v>0</v>
      </c>
      <c r="S258" s="22">
        <v>0</v>
      </c>
      <c r="T258" s="22">
        <v>19397</v>
      </c>
      <c r="U258" s="22">
        <v>35003</v>
      </c>
      <c r="V258" s="22">
        <v>1969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11800</v>
      </c>
      <c r="AJ258" s="22">
        <v>4633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243283</v>
      </c>
    </row>
    <row r="259" spans="1:4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3135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13235</v>
      </c>
      <c r="P259" s="22">
        <v>0</v>
      </c>
      <c r="Q259" s="22">
        <v>0</v>
      </c>
      <c r="R259" s="22">
        <v>0</v>
      </c>
      <c r="S259" s="22">
        <v>0</v>
      </c>
      <c r="T259" s="22">
        <v>104927</v>
      </c>
      <c r="U259" s="22">
        <v>1462</v>
      </c>
      <c r="V259" s="22">
        <v>3270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8974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135003</v>
      </c>
    </row>
    <row r="260" spans="1:4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5165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2746</v>
      </c>
      <c r="O260" s="22">
        <v>57562</v>
      </c>
      <c r="P260" s="22">
        <v>0</v>
      </c>
      <c r="Q260" s="22">
        <v>0</v>
      </c>
      <c r="R260" s="22">
        <v>0</v>
      </c>
      <c r="S260" s="22">
        <v>0</v>
      </c>
      <c r="T260" s="22">
        <v>65887</v>
      </c>
      <c r="U260" s="22">
        <v>115145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29451</v>
      </c>
      <c r="AJ260" s="22">
        <v>5193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281149</v>
      </c>
    </row>
    <row r="261" spans="1:4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2025</v>
      </c>
      <c r="G261" s="22">
        <v>0</v>
      </c>
      <c r="H261" s="22">
        <v>0</v>
      </c>
      <c r="I261" s="22">
        <v>9457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51228</v>
      </c>
      <c r="P261" s="22">
        <v>0</v>
      </c>
      <c r="Q261" s="22">
        <v>0</v>
      </c>
      <c r="R261" s="22">
        <v>0</v>
      </c>
      <c r="S261" s="22">
        <v>0</v>
      </c>
      <c r="T261" s="22">
        <v>40148</v>
      </c>
      <c r="U261" s="22">
        <v>15590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520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118968</v>
      </c>
    </row>
    <row r="262" spans="1:4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5043</v>
      </c>
      <c r="G262" s="22">
        <v>0</v>
      </c>
      <c r="H262" s="22">
        <v>0</v>
      </c>
      <c r="I262" s="22">
        <v>4079</v>
      </c>
      <c r="J262" s="22">
        <v>3585</v>
      </c>
      <c r="K262" s="22">
        <v>0</v>
      </c>
      <c r="L262" s="22">
        <v>0</v>
      </c>
      <c r="M262" s="22">
        <v>0</v>
      </c>
      <c r="N262" s="22">
        <v>0</v>
      </c>
      <c r="O262" s="22">
        <v>147431</v>
      </c>
      <c r="P262" s="22">
        <v>0</v>
      </c>
      <c r="Q262" s="22">
        <v>0</v>
      </c>
      <c r="R262" s="22">
        <v>0</v>
      </c>
      <c r="S262" s="22">
        <v>0</v>
      </c>
      <c r="T262" s="22">
        <v>40050</v>
      </c>
      <c r="U262" s="22">
        <v>59227</v>
      </c>
      <c r="V262" s="22">
        <v>2084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48876</v>
      </c>
      <c r="AJ262" s="22">
        <v>96662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407037</v>
      </c>
    </row>
    <row r="263" spans="1:4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33742</v>
      </c>
      <c r="J263" s="22">
        <v>0</v>
      </c>
      <c r="K263" s="22">
        <v>0</v>
      </c>
      <c r="L263" s="22">
        <v>0</v>
      </c>
      <c r="M263" s="22">
        <v>0</v>
      </c>
      <c r="N263" s="22">
        <v>19213</v>
      </c>
      <c r="O263" s="22">
        <v>132064</v>
      </c>
      <c r="P263" s="22">
        <v>0</v>
      </c>
      <c r="Q263" s="22">
        <v>0</v>
      </c>
      <c r="R263" s="22">
        <v>23695</v>
      </c>
      <c r="S263" s="22">
        <v>0</v>
      </c>
      <c r="T263" s="22">
        <v>69247</v>
      </c>
      <c r="U263" s="22">
        <v>22076</v>
      </c>
      <c r="V263" s="22">
        <v>678</v>
      </c>
      <c r="W263" s="22">
        <v>0</v>
      </c>
      <c r="X263" s="22">
        <v>18851</v>
      </c>
      <c r="Y263" s="22">
        <v>0</v>
      </c>
      <c r="Z263" s="22">
        <v>242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25788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345596</v>
      </c>
    </row>
    <row r="264" spans="1:4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4051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7149</v>
      </c>
      <c r="O264" s="22">
        <v>15880</v>
      </c>
      <c r="P264" s="22">
        <v>0</v>
      </c>
      <c r="Q264" s="22">
        <v>0</v>
      </c>
      <c r="R264" s="22">
        <v>0</v>
      </c>
      <c r="S264" s="22">
        <v>0</v>
      </c>
      <c r="T264" s="22">
        <v>34191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306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61577</v>
      </c>
    </row>
    <row r="265" spans="1:4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217</v>
      </c>
      <c r="G265" s="22">
        <v>0</v>
      </c>
      <c r="H265" s="22">
        <v>0</v>
      </c>
      <c r="I265" s="22">
        <v>16406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26431</v>
      </c>
      <c r="P265" s="22">
        <v>0</v>
      </c>
      <c r="Q265" s="22">
        <v>0</v>
      </c>
      <c r="R265" s="22">
        <v>0</v>
      </c>
      <c r="S265" s="22">
        <v>0</v>
      </c>
      <c r="T265" s="22">
        <v>37640</v>
      </c>
      <c r="U265" s="22">
        <v>27230</v>
      </c>
      <c r="V265" s="22">
        <v>8125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116049</v>
      </c>
    </row>
    <row r="266" spans="1:4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884</v>
      </c>
      <c r="G266" s="22">
        <v>0</v>
      </c>
      <c r="H266" s="22">
        <v>0</v>
      </c>
      <c r="I266" s="22">
        <v>19434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58932</v>
      </c>
      <c r="P266" s="22">
        <v>0</v>
      </c>
      <c r="Q266" s="22">
        <v>0</v>
      </c>
      <c r="R266" s="22">
        <v>0</v>
      </c>
      <c r="S266" s="22">
        <v>0</v>
      </c>
      <c r="T266" s="22">
        <v>45817</v>
      </c>
      <c r="U266" s="22">
        <v>11037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7319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143423</v>
      </c>
    </row>
    <row r="267" spans="1:4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11290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57268</v>
      </c>
      <c r="P267" s="22">
        <v>0</v>
      </c>
      <c r="Q267" s="22">
        <v>0</v>
      </c>
      <c r="R267" s="22">
        <v>0</v>
      </c>
      <c r="S267" s="22">
        <v>0</v>
      </c>
      <c r="T267" s="22">
        <v>59535</v>
      </c>
      <c r="U267" s="22">
        <v>9007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137100</v>
      </c>
    </row>
    <row r="268" spans="1:4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20882</v>
      </c>
      <c r="G268" s="22">
        <v>0</v>
      </c>
      <c r="H268" s="22">
        <v>0</v>
      </c>
      <c r="I268" s="22">
        <v>2179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166309</v>
      </c>
      <c r="P268" s="22">
        <v>0</v>
      </c>
      <c r="Q268" s="22">
        <v>0</v>
      </c>
      <c r="R268" s="22">
        <v>0</v>
      </c>
      <c r="S268" s="22">
        <v>0</v>
      </c>
      <c r="T268" s="22">
        <v>312055</v>
      </c>
      <c r="U268" s="22">
        <v>20808</v>
      </c>
      <c r="V268" s="22">
        <v>225526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600</v>
      </c>
      <c r="AE268" s="22">
        <v>0</v>
      </c>
      <c r="AF268" s="22">
        <v>0</v>
      </c>
      <c r="AG268" s="22">
        <v>0</v>
      </c>
      <c r="AH268" s="22">
        <v>0</v>
      </c>
      <c r="AI268" s="22">
        <v>9788</v>
      </c>
      <c r="AJ268" s="22">
        <v>2514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760661</v>
      </c>
    </row>
    <row r="269" spans="1:4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10300</v>
      </c>
      <c r="G269" s="22">
        <v>0</v>
      </c>
      <c r="H269" s="22">
        <v>0</v>
      </c>
      <c r="I269" s="22">
        <v>26627</v>
      </c>
      <c r="J269" s="22">
        <v>0</v>
      </c>
      <c r="K269" s="22">
        <v>0</v>
      </c>
      <c r="L269" s="22">
        <v>0</v>
      </c>
      <c r="M269" s="22">
        <v>0</v>
      </c>
      <c r="N269" s="22">
        <v>8665</v>
      </c>
      <c r="O269" s="22">
        <v>113429</v>
      </c>
      <c r="P269" s="22">
        <v>0</v>
      </c>
      <c r="Q269" s="22">
        <v>0</v>
      </c>
      <c r="R269" s="22">
        <v>0</v>
      </c>
      <c r="S269" s="22">
        <v>0</v>
      </c>
      <c r="T269" s="22">
        <v>176555</v>
      </c>
      <c r="U269" s="22">
        <v>17736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67052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420364</v>
      </c>
    </row>
    <row r="270" spans="1:4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2008</v>
      </c>
      <c r="G270" s="22">
        <v>0</v>
      </c>
      <c r="H270" s="22">
        <v>0</v>
      </c>
      <c r="I270" s="22">
        <v>5015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65873</v>
      </c>
      <c r="P270" s="22">
        <v>0</v>
      </c>
      <c r="Q270" s="22">
        <v>0</v>
      </c>
      <c r="R270" s="22">
        <v>0</v>
      </c>
      <c r="S270" s="22">
        <v>0</v>
      </c>
      <c r="T270" s="22">
        <v>22508</v>
      </c>
      <c r="U270" s="22">
        <v>18809</v>
      </c>
      <c r="V270" s="22">
        <v>2500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116713</v>
      </c>
    </row>
    <row r="271" spans="1:4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12465</v>
      </c>
      <c r="G271" s="22">
        <v>0</v>
      </c>
      <c r="H271" s="22">
        <v>0</v>
      </c>
      <c r="I271" s="22">
        <v>41174</v>
      </c>
      <c r="J271" s="22">
        <v>0</v>
      </c>
      <c r="K271" s="22">
        <v>0</v>
      </c>
      <c r="L271" s="22">
        <v>0</v>
      </c>
      <c r="M271" s="22">
        <v>0</v>
      </c>
      <c r="N271" s="22">
        <v>7987</v>
      </c>
      <c r="O271" s="22">
        <v>34166</v>
      </c>
      <c r="P271" s="22">
        <v>0</v>
      </c>
      <c r="Q271" s="22">
        <v>0</v>
      </c>
      <c r="R271" s="22">
        <v>41</v>
      </c>
      <c r="S271" s="22">
        <v>0</v>
      </c>
      <c r="T271" s="22">
        <v>399506</v>
      </c>
      <c r="U271" s="22">
        <v>10202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16250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521791</v>
      </c>
    </row>
    <row r="272" spans="1:4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10044</v>
      </c>
      <c r="G272" s="22">
        <v>0</v>
      </c>
      <c r="H272" s="22">
        <v>0</v>
      </c>
      <c r="I272" s="22">
        <v>6980</v>
      </c>
      <c r="J272" s="22">
        <v>0</v>
      </c>
      <c r="K272" s="22">
        <v>0</v>
      </c>
      <c r="L272" s="22">
        <v>0</v>
      </c>
      <c r="M272" s="22">
        <v>0</v>
      </c>
      <c r="N272" s="22">
        <v>411</v>
      </c>
      <c r="O272" s="22">
        <v>25878</v>
      </c>
      <c r="P272" s="22">
        <v>0</v>
      </c>
      <c r="Q272" s="22">
        <v>0</v>
      </c>
      <c r="R272" s="22">
        <v>1212</v>
      </c>
      <c r="S272" s="22">
        <v>0</v>
      </c>
      <c r="T272" s="22">
        <v>39897</v>
      </c>
      <c r="U272" s="22">
        <v>5353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5162</v>
      </c>
      <c r="AE272" s="22">
        <v>0</v>
      </c>
      <c r="AF272" s="22">
        <v>0</v>
      </c>
      <c r="AG272" s="22">
        <v>0</v>
      </c>
      <c r="AH272" s="22">
        <v>0</v>
      </c>
      <c r="AI272" s="22">
        <v>872</v>
      </c>
      <c r="AJ272" s="22">
        <v>0</v>
      </c>
      <c r="AK272" s="22">
        <v>0</v>
      </c>
      <c r="AL272" s="22">
        <v>0</v>
      </c>
      <c r="AM272" s="22">
        <v>133</v>
      </c>
      <c r="AN272" s="22">
        <v>1061</v>
      </c>
      <c r="AO272" s="22">
        <v>0</v>
      </c>
      <c r="AP272" s="22">
        <v>97003</v>
      </c>
    </row>
    <row r="273" spans="1:4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581</v>
      </c>
      <c r="G273" s="22">
        <v>0</v>
      </c>
      <c r="H273" s="22">
        <v>0</v>
      </c>
      <c r="I273" s="22">
        <v>26241</v>
      </c>
      <c r="J273" s="22">
        <v>0</v>
      </c>
      <c r="K273" s="22">
        <v>0</v>
      </c>
      <c r="L273" s="22">
        <v>0</v>
      </c>
      <c r="M273" s="22">
        <v>0</v>
      </c>
      <c r="N273" s="22">
        <v>13371</v>
      </c>
      <c r="O273" s="22">
        <v>43714</v>
      </c>
      <c r="P273" s="22">
        <v>0</v>
      </c>
      <c r="Q273" s="22">
        <v>0</v>
      </c>
      <c r="R273" s="22">
        <v>14483</v>
      </c>
      <c r="S273" s="22">
        <v>0</v>
      </c>
      <c r="T273" s="22">
        <v>43379</v>
      </c>
      <c r="U273" s="22">
        <v>23561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11640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176970</v>
      </c>
    </row>
    <row r="274" spans="1:4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11602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2319</v>
      </c>
      <c r="M274" s="22">
        <v>0</v>
      </c>
      <c r="N274" s="22">
        <v>0</v>
      </c>
      <c r="O274" s="22">
        <v>179284</v>
      </c>
      <c r="P274" s="22">
        <v>0</v>
      </c>
      <c r="Q274" s="22">
        <v>0</v>
      </c>
      <c r="R274" s="22">
        <v>0</v>
      </c>
      <c r="S274" s="22">
        <v>0</v>
      </c>
      <c r="T274" s="22">
        <v>166891</v>
      </c>
      <c r="U274" s="22">
        <v>70129</v>
      </c>
      <c r="V274" s="22">
        <v>2125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38434</v>
      </c>
      <c r="AJ274" s="22">
        <v>15829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486613</v>
      </c>
    </row>
    <row r="275" spans="1:4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15103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209123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23219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53100</v>
      </c>
      <c r="AK275" s="22">
        <v>1360</v>
      </c>
      <c r="AL275" s="22">
        <v>0</v>
      </c>
      <c r="AM275" s="22">
        <v>0</v>
      </c>
      <c r="AN275" s="22">
        <v>0</v>
      </c>
      <c r="AO275" s="22">
        <v>0</v>
      </c>
      <c r="AP275" s="22">
        <v>301905</v>
      </c>
    </row>
    <row r="276" spans="1:4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3331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156554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215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13213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173313</v>
      </c>
    </row>
    <row r="277" spans="1:4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1762</v>
      </c>
      <c r="G277" s="22">
        <v>0</v>
      </c>
      <c r="H277" s="22">
        <v>0</v>
      </c>
      <c r="I277" s="22">
        <v>18678</v>
      </c>
      <c r="J277" s="22">
        <v>0</v>
      </c>
      <c r="K277" s="22">
        <v>1810</v>
      </c>
      <c r="L277" s="22">
        <v>0</v>
      </c>
      <c r="M277" s="22">
        <v>0</v>
      </c>
      <c r="N277" s="22">
        <v>4609</v>
      </c>
      <c r="O277" s="22">
        <v>121976</v>
      </c>
      <c r="P277" s="22">
        <v>0</v>
      </c>
      <c r="Q277" s="22">
        <v>0</v>
      </c>
      <c r="R277" s="22">
        <v>0</v>
      </c>
      <c r="S277" s="22">
        <v>0</v>
      </c>
      <c r="T277" s="22">
        <v>22745</v>
      </c>
      <c r="U277" s="22">
        <v>15561</v>
      </c>
      <c r="V277" s="22">
        <v>4350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1564</v>
      </c>
      <c r="AE277" s="22">
        <v>0</v>
      </c>
      <c r="AF277" s="22">
        <v>0</v>
      </c>
      <c r="AG277" s="22">
        <v>0</v>
      </c>
      <c r="AH277" s="22">
        <v>0</v>
      </c>
      <c r="AI277" s="22">
        <v>31010</v>
      </c>
      <c r="AJ277" s="22">
        <v>3100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227165</v>
      </c>
    </row>
    <row r="278" spans="1:4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4613</v>
      </c>
      <c r="G278" s="22">
        <v>0</v>
      </c>
      <c r="H278" s="22">
        <v>0</v>
      </c>
      <c r="I278" s="22">
        <v>10657</v>
      </c>
      <c r="J278" s="22">
        <v>0</v>
      </c>
      <c r="K278" s="22">
        <v>1400</v>
      </c>
      <c r="L278" s="22">
        <v>0</v>
      </c>
      <c r="M278" s="22">
        <v>0</v>
      </c>
      <c r="N278" s="22">
        <v>38629</v>
      </c>
      <c r="O278" s="22">
        <v>305995</v>
      </c>
      <c r="P278" s="22">
        <v>0</v>
      </c>
      <c r="Q278" s="22">
        <v>0</v>
      </c>
      <c r="R278" s="22">
        <v>3818</v>
      </c>
      <c r="S278" s="22">
        <v>0</v>
      </c>
      <c r="T278" s="22">
        <v>59717</v>
      </c>
      <c r="U278" s="22">
        <v>28775</v>
      </c>
      <c r="V278" s="22">
        <v>12824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31205</v>
      </c>
      <c r="AJ278" s="22">
        <v>22599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520232</v>
      </c>
    </row>
    <row r="279" spans="1:4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5635</v>
      </c>
      <c r="G279" s="22">
        <v>0</v>
      </c>
      <c r="H279" s="22">
        <v>0</v>
      </c>
      <c r="I279" s="22">
        <v>17896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102562</v>
      </c>
      <c r="P279" s="22">
        <v>0</v>
      </c>
      <c r="Q279" s="22">
        <v>0</v>
      </c>
      <c r="R279" s="22">
        <v>0</v>
      </c>
      <c r="S279" s="22">
        <v>0</v>
      </c>
      <c r="T279" s="22">
        <v>18493</v>
      </c>
      <c r="U279" s="22">
        <v>12164</v>
      </c>
      <c r="V279" s="22">
        <v>4859</v>
      </c>
      <c r="W279" s="22">
        <v>0</v>
      </c>
      <c r="X279" s="22">
        <v>0</v>
      </c>
      <c r="Y279" s="22">
        <v>0</v>
      </c>
      <c r="Z279" s="22">
        <v>538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9558</v>
      </c>
      <c r="AJ279" s="22">
        <v>6368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178073</v>
      </c>
    </row>
    <row r="280" spans="1:4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1945</v>
      </c>
      <c r="G280" s="22">
        <v>0</v>
      </c>
      <c r="H280" s="22">
        <v>0</v>
      </c>
      <c r="I280" s="22">
        <v>6093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98937</v>
      </c>
      <c r="P280" s="22">
        <v>0</v>
      </c>
      <c r="Q280" s="22">
        <v>0</v>
      </c>
      <c r="R280" s="22">
        <v>0</v>
      </c>
      <c r="S280" s="22">
        <v>0</v>
      </c>
      <c r="T280" s="22">
        <v>27897</v>
      </c>
      <c r="U280" s="22">
        <v>4175</v>
      </c>
      <c r="V280" s="22">
        <v>950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7890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147887</v>
      </c>
    </row>
    <row r="281" spans="1:4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21749</v>
      </c>
      <c r="G281" s="22">
        <v>0</v>
      </c>
      <c r="H281" s="22">
        <v>0</v>
      </c>
      <c r="I281" s="22">
        <v>565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263112</v>
      </c>
      <c r="P281" s="22">
        <v>0</v>
      </c>
      <c r="Q281" s="22">
        <v>0</v>
      </c>
      <c r="R281" s="22">
        <v>0</v>
      </c>
      <c r="S281" s="22">
        <v>0</v>
      </c>
      <c r="T281" s="22">
        <v>81351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16651</v>
      </c>
      <c r="AJ281" s="22">
        <v>4423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387851</v>
      </c>
    </row>
    <row r="282" spans="1:4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17548</v>
      </c>
      <c r="G282" s="22">
        <v>0</v>
      </c>
      <c r="H282" s="22">
        <v>0</v>
      </c>
      <c r="I282" s="22">
        <v>17203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67342</v>
      </c>
      <c r="P282" s="22">
        <v>17230</v>
      </c>
      <c r="Q282" s="22">
        <v>0</v>
      </c>
      <c r="R282" s="22">
        <v>0</v>
      </c>
      <c r="S282" s="22">
        <v>0</v>
      </c>
      <c r="T282" s="22">
        <v>59399</v>
      </c>
      <c r="U282" s="22">
        <v>48014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2529</v>
      </c>
      <c r="AJ282" s="22">
        <v>11943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241208</v>
      </c>
    </row>
    <row r="283" spans="1:42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4180</v>
      </c>
      <c r="G283" s="22">
        <v>0</v>
      </c>
      <c r="H283" s="22">
        <v>0</v>
      </c>
      <c r="I283" s="22">
        <v>4128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65277</v>
      </c>
      <c r="P283" s="22">
        <v>0</v>
      </c>
      <c r="Q283" s="22">
        <v>0</v>
      </c>
      <c r="R283" s="22">
        <v>0</v>
      </c>
      <c r="S283" s="22">
        <v>0</v>
      </c>
      <c r="T283" s="22">
        <v>17336</v>
      </c>
      <c r="U283" s="22">
        <v>1715</v>
      </c>
      <c r="V283" s="22">
        <v>4771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403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97810</v>
      </c>
    </row>
    <row r="284" spans="1:42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32992</v>
      </c>
      <c r="G284" s="22">
        <v>0</v>
      </c>
      <c r="H284" s="22">
        <v>0</v>
      </c>
      <c r="I284" s="22">
        <v>7835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138759</v>
      </c>
      <c r="P284" s="22">
        <v>0</v>
      </c>
      <c r="Q284" s="22">
        <v>0</v>
      </c>
      <c r="R284" s="22">
        <v>0</v>
      </c>
      <c r="S284" s="22">
        <v>0</v>
      </c>
      <c r="T284" s="22">
        <v>152697</v>
      </c>
      <c r="U284" s="22">
        <v>52544</v>
      </c>
      <c r="V284" s="22">
        <v>0</v>
      </c>
      <c r="W284" s="22">
        <v>0</v>
      </c>
      <c r="X284" s="22">
        <v>0</v>
      </c>
      <c r="Y284" s="22">
        <v>0</v>
      </c>
      <c r="Z284" s="22">
        <v>1584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196795</v>
      </c>
      <c r="AJ284" s="22">
        <v>28645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611851</v>
      </c>
    </row>
    <row r="285" spans="1:42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5823</v>
      </c>
      <c r="G285" s="22">
        <v>0</v>
      </c>
      <c r="H285" s="22">
        <v>0</v>
      </c>
      <c r="I285" s="22">
        <v>167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20657</v>
      </c>
      <c r="P285" s="22">
        <v>0</v>
      </c>
      <c r="Q285" s="22">
        <v>0</v>
      </c>
      <c r="R285" s="22">
        <v>0</v>
      </c>
      <c r="S285" s="22">
        <v>0</v>
      </c>
      <c r="T285" s="22">
        <v>17691</v>
      </c>
      <c r="U285" s="22">
        <v>10372</v>
      </c>
      <c r="V285" s="22">
        <v>150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47308</v>
      </c>
      <c r="AJ285" s="22">
        <v>7126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109294</v>
      </c>
    </row>
    <row r="286" spans="1:4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1648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59565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61213</v>
      </c>
    </row>
    <row r="287" spans="1:4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137</v>
      </c>
      <c r="K287" s="22">
        <v>0</v>
      </c>
      <c r="L287" s="22">
        <v>0</v>
      </c>
      <c r="M287" s="22">
        <v>0</v>
      </c>
      <c r="N287" s="22">
        <v>0</v>
      </c>
      <c r="O287" s="22">
        <v>20162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261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7666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28226</v>
      </c>
    </row>
    <row r="288" spans="1:4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1843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36742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38585</v>
      </c>
    </row>
    <row r="289" spans="1:4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4178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1225</v>
      </c>
      <c r="M289" s="22">
        <v>0</v>
      </c>
      <c r="N289" s="22">
        <v>0</v>
      </c>
      <c r="O289" s="22">
        <v>19760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30910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56073</v>
      </c>
    </row>
    <row r="290" spans="1:4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118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26694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1648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1325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29785</v>
      </c>
    </row>
    <row r="291" spans="1:4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302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4405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1647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920</v>
      </c>
      <c r="AJ291" s="22">
        <v>1850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9124</v>
      </c>
    </row>
    <row r="292" spans="1:4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2308</v>
      </c>
      <c r="G292" s="22">
        <v>0</v>
      </c>
      <c r="H292" s="22">
        <v>0</v>
      </c>
      <c r="I292" s="22">
        <v>573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6489</v>
      </c>
      <c r="P292" s="22">
        <v>0</v>
      </c>
      <c r="Q292" s="22">
        <v>0</v>
      </c>
      <c r="R292" s="22">
        <v>864</v>
      </c>
      <c r="S292" s="22">
        <v>0</v>
      </c>
      <c r="T292" s="22">
        <v>83</v>
      </c>
      <c r="U292" s="22">
        <v>118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734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11169</v>
      </c>
    </row>
    <row r="293" spans="1:4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7701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9191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2139</v>
      </c>
      <c r="AJ293" s="22">
        <v>0</v>
      </c>
      <c r="AK293" s="22">
        <v>0</v>
      </c>
      <c r="AL293" s="22">
        <v>0</v>
      </c>
      <c r="AM293" s="22">
        <v>0</v>
      </c>
      <c r="AN293" s="22">
        <v>2260</v>
      </c>
      <c r="AO293" s="22">
        <v>0</v>
      </c>
      <c r="AP293" s="22">
        <v>21291</v>
      </c>
    </row>
    <row r="294" spans="1:4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15793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4479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20272</v>
      </c>
    </row>
    <row r="295" spans="1:4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56</v>
      </c>
      <c r="G295" s="22">
        <v>0</v>
      </c>
      <c r="H295" s="22">
        <v>0</v>
      </c>
      <c r="I295" s="22">
        <v>18528</v>
      </c>
      <c r="J295" s="22">
        <v>0</v>
      </c>
      <c r="K295" s="22">
        <v>0</v>
      </c>
      <c r="L295" s="22">
        <v>0</v>
      </c>
      <c r="M295" s="22">
        <v>0</v>
      </c>
      <c r="N295" s="22">
        <v>1320</v>
      </c>
      <c r="O295" s="22">
        <v>20801</v>
      </c>
      <c r="P295" s="22">
        <v>0</v>
      </c>
      <c r="Q295" s="22">
        <v>0</v>
      </c>
      <c r="R295" s="22">
        <v>97</v>
      </c>
      <c r="S295" s="22">
        <v>0</v>
      </c>
      <c r="T295" s="22">
        <v>57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3966</v>
      </c>
      <c r="AJ295" s="22">
        <v>62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44887</v>
      </c>
    </row>
    <row r="296" spans="1:4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1539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31247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28170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60956</v>
      </c>
    </row>
    <row r="297" spans="1:4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1539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45458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6520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53517</v>
      </c>
    </row>
    <row r="298" spans="1:4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66557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12890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20665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100112</v>
      </c>
    </row>
    <row r="299" spans="1:4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15173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6225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14574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35972</v>
      </c>
    </row>
    <row r="300" spans="1:4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41411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719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4158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46288</v>
      </c>
    </row>
    <row r="301" spans="1:4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3586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103745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3244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5585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116160</v>
      </c>
    </row>
    <row r="302" spans="1:4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48068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3454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51522</v>
      </c>
    </row>
    <row r="303" spans="1:4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1987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4185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26414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32586</v>
      </c>
    </row>
    <row r="304" spans="1:4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4524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49377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5818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4337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64056</v>
      </c>
    </row>
    <row r="305" spans="1:4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3776</v>
      </c>
      <c r="G305" s="22">
        <v>0</v>
      </c>
      <c r="H305" s="22">
        <v>5925</v>
      </c>
      <c r="I305" s="22">
        <v>0</v>
      </c>
      <c r="J305" s="22">
        <v>0</v>
      </c>
      <c r="K305" s="22">
        <v>0</v>
      </c>
      <c r="L305" s="22">
        <v>0</v>
      </c>
      <c r="M305" s="22">
        <v>11091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4337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25129</v>
      </c>
    </row>
    <row r="306" spans="1:4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13989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4555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18544</v>
      </c>
    </row>
    <row r="307" spans="1:4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19542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-514</v>
      </c>
      <c r="AJ307" s="22">
        <v>467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19495</v>
      </c>
    </row>
    <row r="308" spans="1:4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26765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29280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32457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88502</v>
      </c>
    </row>
    <row r="309" spans="1:4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192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40078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1957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42227</v>
      </c>
    </row>
    <row r="310" spans="1:4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9041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12522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21563</v>
      </c>
    </row>
    <row r="311" spans="1:4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10027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94535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30194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27857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162613</v>
      </c>
    </row>
    <row r="312" spans="1:4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1539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12323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5023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18885</v>
      </c>
    </row>
    <row r="313" spans="1:4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38474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24149</v>
      </c>
      <c r="AG313" s="22">
        <v>0</v>
      </c>
      <c r="AH313" s="22">
        <v>0</v>
      </c>
      <c r="AI313" s="22">
        <v>13058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75681</v>
      </c>
    </row>
    <row r="314" spans="1:4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260</v>
      </c>
      <c r="O314" s="22">
        <v>62852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1843</v>
      </c>
      <c r="AJ314" s="22">
        <v>2224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67179</v>
      </c>
    </row>
    <row r="315" spans="1:4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836</v>
      </c>
      <c r="O315" s="22">
        <v>27683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28519</v>
      </c>
    </row>
    <row r="316" spans="1:4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1938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37504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880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4087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44409</v>
      </c>
    </row>
    <row r="317" spans="1:4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19968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15030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34998</v>
      </c>
    </row>
    <row r="318" spans="1:4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463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36528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3334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4131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44456</v>
      </c>
    </row>
    <row r="319" spans="1:4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4331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4205</v>
      </c>
      <c r="M319" s="22">
        <v>0</v>
      </c>
      <c r="N319" s="22">
        <v>22150</v>
      </c>
      <c r="O319" s="22">
        <v>76326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5343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6567</v>
      </c>
      <c r="AJ319" s="22">
        <v>5711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124633</v>
      </c>
    </row>
    <row r="320" spans="1:4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17541</v>
      </c>
      <c r="G320" s="22">
        <v>0</v>
      </c>
      <c r="H320" s="22">
        <v>0</v>
      </c>
      <c r="I320" s="22">
        <v>0</v>
      </c>
      <c r="J320" s="22">
        <v>19208</v>
      </c>
      <c r="K320" s="22">
        <v>0</v>
      </c>
      <c r="L320" s="22">
        <v>0</v>
      </c>
      <c r="M320" s="22">
        <v>0</v>
      </c>
      <c r="N320" s="22">
        <v>0</v>
      </c>
      <c r="O320" s="22">
        <v>57811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9884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104444</v>
      </c>
    </row>
    <row r="321" spans="1:4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2197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18730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9494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30421</v>
      </c>
    </row>
    <row r="322" spans="1:4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1228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58797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9665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69690</v>
      </c>
    </row>
    <row r="323" spans="1:4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173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36355</v>
      </c>
      <c r="P324" s="22">
        <v>0</v>
      </c>
      <c r="Q324" s="22">
        <v>0</v>
      </c>
      <c r="R324" s="22">
        <v>536</v>
      </c>
      <c r="S324" s="22">
        <v>0</v>
      </c>
      <c r="T324" s="22">
        <v>0</v>
      </c>
      <c r="U324" s="22">
        <v>0</v>
      </c>
      <c r="V324" s="22">
        <v>190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4701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41955</v>
      </c>
    </row>
    <row r="325" spans="1:4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4524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31403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13242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49169</v>
      </c>
    </row>
    <row r="326" spans="1:4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62133</v>
      </c>
      <c r="G326" s="22">
        <v>0</v>
      </c>
      <c r="H326" s="22">
        <v>0</v>
      </c>
      <c r="I326" s="22">
        <v>236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3621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2185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68175</v>
      </c>
    </row>
    <row r="327" spans="1:4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59537</v>
      </c>
      <c r="P327" s="22">
        <v>0</v>
      </c>
      <c r="Q327" s="22">
        <v>0</v>
      </c>
      <c r="R327" s="22">
        <v>0</v>
      </c>
      <c r="S327" s="22">
        <v>0</v>
      </c>
      <c r="T327" s="22">
        <v>1448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1316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62301</v>
      </c>
    </row>
    <row r="328" spans="1:4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1211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26355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1250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28816</v>
      </c>
    </row>
    <row r="329" spans="1:4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673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14603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15276</v>
      </c>
    </row>
    <row r="330" spans="1:4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22522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10576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33098</v>
      </c>
    </row>
    <row r="331" spans="1:4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16750</v>
      </c>
      <c r="J331" s="22">
        <v>0</v>
      </c>
      <c r="K331" s="22">
        <v>0</v>
      </c>
      <c r="L331" s="22">
        <v>0</v>
      </c>
      <c r="M331" s="22">
        <v>0</v>
      </c>
      <c r="N331" s="22">
        <v>849</v>
      </c>
      <c r="O331" s="22">
        <v>14268</v>
      </c>
      <c r="P331" s="22">
        <v>0</v>
      </c>
      <c r="Q331" s="22">
        <v>0</v>
      </c>
      <c r="R331" s="22">
        <v>1888</v>
      </c>
      <c r="S331" s="22">
        <v>0</v>
      </c>
      <c r="T331" s="22">
        <v>1226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184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35165</v>
      </c>
    </row>
    <row r="332" spans="1:4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964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39436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460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40860</v>
      </c>
    </row>
    <row r="333" spans="1:4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46777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9523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3087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59387</v>
      </c>
    </row>
    <row r="334" spans="1:4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34533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12847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47380</v>
      </c>
    </row>
    <row r="335" spans="1:4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14733</v>
      </c>
      <c r="O335" s="22">
        <v>3378</v>
      </c>
      <c r="P335" s="22">
        <v>0</v>
      </c>
      <c r="Q335" s="22">
        <v>0</v>
      </c>
      <c r="R335" s="22">
        <v>6848</v>
      </c>
      <c r="S335" s="22">
        <v>0</v>
      </c>
      <c r="T335" s="22">
        <v>375</v>
      </c>
      <c r="U335" s="22">
        <v>0</v>
      </c>
      <c r="V335" s="22">
        <v>1287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5497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32118</v>
      </c>
    </row>
    <row r="336" spans="1:4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4853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11007</v>
      </c>
      <c r="P336" s="22">
        <v>0</v>
      </c>
      <c r="Q336" s="22">
        <v>0</v>
      </c>
      <c r="R336" s="22">
        <v>2296</v>
      </c>
      <c r="S336" s="22">
        <v>0</v>
      </c>
      <c r="T336" s="22">
        <v>0</v>
      </c>
      <c r="U336" s="22">
        <v>1100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4481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23737</v>
      </c>
    </row>
    <row r="337" spans="1:4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10000</v>
      </c>
      <c r="AH337" s="22">
        <v>0</v>
      </c>
      <c r="AI337" s="22">
        <v>103244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113244</v>
      </c>
    </row>
    <row r="338" spans="1:4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39260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43337</v>
      </c>
      <c r="AG338" s="22">
        <v>0</v>
      </c>
      <c r="AH338" s="22">
        <v>0</v>
      </c>
      <c r="AI338" s="22">
        <v>88872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171469</v>
      </c>
    </row>
    <row r="339" spans="1:4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1235</v>
      </c>
      <c r="G344" s="22">
        <v>0</v>
      </c>
      <c r="H344" s="22">
        <v>0</v>
      </c>
      <c r="I344" s="22">
        <v>109470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26261</v>
      </c>
      <c r="V344" s="22">
        <v>2140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139106</v>
      </c>
    </row>
    <row r="345" spans="1:4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637551</v>
      </c>
      <c r="G345" s="22">
        <v>0</v>
      </c>
      <c r="H345" s="22">
        <v>0</v>
      </c>
      <c r="I345" s="22">
        <v>0</v>
      </c>
      <c r="J345" s="22">
        <v>495864</v>
      </c>
      <c r="K345" s="22">
        <v>0</v>
      </c>
      <c r="L345" s="22">
        <v>0</v>
      </c>
      <c r="M345" s="22">
        <v>0</v>
      </c>
      <c r="N345" s="22">
        <v>0</v>
      </c>
      <c r="O345" s="22">
        <v>6356883</v>
      </c>
      <c r="P345" s="22">
        <v>0</v>
      </c>
      <c r="Q345" s="22">
        <v>0</v>
      </c>
      <c r="R345" s="22">
        <v>0</v>
      </c>
      <c r="S345" s="22">
        <v>0</v>
      </c>
      <c r="T345" s="22">
        <v>351307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118835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125781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8086221</v>
      </c>
    </row>
    <row r="346" spans="1:4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2C95A-545C-48B2-AFEB-45D49E0595E4}">
  <dimension ref="A1:AP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1063</v>
      </c>
      <c r="D1" s="20" t="s">
        <v>1108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861</v>
      </c>
      <c r="F2" s="21" t="s">
        <v>862</v>
      </c>
      <c r="G2" s="21" t="s">
        <v>863</v>
      </c>
      <c r="H2" s="21" t="s">
        <v>864</v>
      </c>
      <c r="I2" s="21" t="s">
        <v>865</v>
      </c>
      <c r="J2" s="21" t="s">
        <v>866</v>
      </c>
      <c r="K2" s="21" t="s">
        <v>867</v>
      </c>
      <c r="L2" s="21" t="s">
        <v>868</v>
      </c>
      <c r="M2" s="21" t="s">
        <v>869</v>
      </c>
      <c r="N2" s="21" t="s">
        <v>1065</v>
      </c>
      <c r="O2" s="21" t="s">
        <v>871</v>
      </c>
      <c r="P2" s="21" t="s">
        <v>872</v>
      </c>
      <c r="Q2" s="21" t="s">
        <v>873</v>
      </c>
      <c r="R2" s="21" t="s">
        <v>874</v>
      </c>
      <c r="S2" s="21" t="s">
        <v>875</v>
      </c>
      <c r="T2" s="21" t="s">
        <v>876</v>
      </c>
      <c r="U2" s="21" t="s">
        <v>877</v>
      </c>
      <c r="V2" s="21" t="s">
        <v>878</v>
      </c>
      <c r="W2" s="21" t="s">
        <v>879</v>
      </c>
      <c r="X2" s="21" t="s">
        <v>880</v>
      </c>
      <c r="Y2" s="21" t="s">
        <v>881</v>
      </c>
      <c r="Z2" s="21" t="s">
        <v>1066</v>
      </c>
      <c r="AA2" s="21" t="s">
        <v>883</v>
      </c>
      <c r="AB2" s="21" t="s">
        <v>884</v>
      </c>
      <c r="AC2" s="21" t="s">
        <v>885</v>
      </c>
      <c r="AD2" s="21" t="s">
        <v>886</v>
      </c>
      <c r="AE2" s="21" t="s">
        <v>887</v>
      </c>
      <c r="AF2" s="21" t="s">
        <v>888</v>
      </c>
      <c r="AG2" s="21" t="s">
        <v>889</v>
      </c>
      <c r="AH2" s="21" t="s">
        <v>890</v>
      </c>
      <c r="AI2" s="21" t="s">
        <v>891</v>
      </c>
      <c r="AJ2" s="21" t="s">
        <v>892</v>
      </c>
      <c r="AK2" s="21" t="s">
        <v>893</v>
      </c>
      <c r="AL2" s="21" t="s">
        <v>894</v>
      </c>
      <c r="AM2" s="21" t="s">
        <v>895</v>
      </c>
      <c r="AN2" s="21" t="s">
        <v>896</v>
      </c>
      <c r="AO2" s="21" t="s">
        <v>65</v>
      </c>
      <c r="AP2" s="21" t="s">
        <v>1067</v>
      </c>
    </row>
    <row r="3" spans="1:42" x14ac:dyDescent="0.25">
      <c r="A3" s="21"/>
      <c r="B3" s="21"/>
      <c r="C3" s="21"/>
      <c r="D3" s="21" t="s">
        <v>88</v>
      </c>
      <c r="E3" s="21" t="s">
        <v>1068</v>
      </c>
      <c r="F3" s="21" t="s">
        <v>1069</v>
      </c>
      <c r="G3" s="21" t="s">
        <v>1070</v>
      </c>
      <c r="H3" s="21" t="s">
        <v>1071</v>
      </c>
      <c r="I3" s="21" t="s">
        <v>1072</v>
      </c>
      <c r="J3" s="21" t="s">
        <v>1073</v>
      </c>
      <c r="K3" s="21" t="s">
        <v>1074</v>
      </c>
      <c r="L3" s="21" t="s">
        <v>1075</v>
      </c>
      <c r="M3" s="21" t="s">
        <v>1076</v>
      </c>
      <c r="N3" s="21" t="s">
        <v>1077</v>
      </c>
      <c r="O3" s="21" t="s">
        <v>1078</v>
      </c>
      <c r="P3" s="21" t="s">
        <v>1079</v>
      </c>
      <c r="Q3" s="21" t="s">
        <v>1080</v>
      </c>
      <c r="R3" s="21" t="s">
        <v>1081</v>
      </c>
      <c r="S3" s="21" t="s">
        <v>1082</v>
      </c>
      <c r="T3" s="21" t="s">
        <v>1083</v>
      </c>
      <c r="U3" s="21" t="s">
        <v>1084</v>
      </c>
      <c r="V3" s="21" t="s">
        <v>1085</v>
      </c>
      <c r="W3" s="21" t="s">
        <v>1086</v>
      </c>
      <c r="X3" s="21" t="s">
        <v>1087</v>
      </c>
      <c r="Y3" s="21" t="s">
        <v>1088</v>
      </c>
      <c r="Z3" s="21" t="s">
        <v>1089</v>
      </c>
      <c r="AA3" s="21" t="s">
        <v>1090</v>
      </c>
      <c r="AB3" s="21" t="s">
        <v>1091</v>
      </c>
      <c r="AC3" s="21" t="s">
        <v>1092</v>
      </c>
      <c r="AD3" s="21" t="s">
        <v>1093</v>
      </c>
      <c r="AE3" s="21" t="s">
        <v>1094</v>
      </c>
      <c r="AF3" s="21" t="s">
        <v>1095</v>
      </c>
      <c r="AG3" s="21" t="s">
        <v>1096</v>
      </c>
      <c r="AH3" s="21" t="s">
        <v>1097</v>
      </c>
      <c r="AI3" s="21" t="s">
        <v>1098</v>
      </c>
      <c r="AJ3" s="21" t="s">
        <v>1099</v>
      </c>
      <c r="AK3" s="21" t="s">
        <v>1100</v>
      </c>
      <c r="AL3" s="21" t="s">
        <v>1101</v>
      </c>
      <c r="AM3" s="21" t="s">
        <v>1102</v>
      </c>
      <c r="AN3" s="21" t="s">
        <v>1103</v>
      </c>
      <c r="AO3" s="21" t="s">
        <v>1104</v>
      </c>
      <c r="AP3" s="21" t="s">
        <v>1105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112482</v>
      </c>
      <c r="I4" s="22">
        <v>140369</v>
      </c>
      <c r="J4" s="22">
        <v>0</v>
      </c>
      <c r="K4" s="22">
        <v>0</v>
      </c>
      <c r="L4" s="22">
        <v>0</v>
      </c>
      <c r="M4" s="22">
        <v>0</v>
      </c>
      <c r="N4" s="22">
        <v>50041</v>
      </c>
      <c r="O4" s="22">
        <v>661543</v>
      </c>
      <c r="P4" s="22">
        <v>0</v>
      </c>
      <c r="Q4" s="22">
        <v>0</v>
      </c>
      <c r="R4" s="22">
        <v>0</v>
      </c>
      <c r="S4" s="22">
        <v>0</v>
      </c>
      <c r="T4" s="22">
        <v>263455</v>
      </c>
      <c r="U4" s="22">
        <v>218653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118423</v>
      </c>
      <c r="AG4" s="22">
        <v>0</v>
      </c>
      <c r="AH4" s="22">
        <v>0</v>
      </c>
      <c r="AI4" s="22">
        <v>306347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1871313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2253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14647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115287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75350</v>
      </c>
      <c r="AE5" s="22">
        <v>0</v>
      </c>
      <c r="AF5" s="22">
        <v>0</v>
      </c>
      <c r="AG5" s="22">
        <v>0</v>
      </c>
      <c r="AH5" s="22">
        <v>0</v>
      </c>
      <c r="AI5" s="22">
        <v>222836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430373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2246000</v>
      </c>
      <c r="G6" s="22">
        <v>0</v>
      </c>
      <c r="H6" s="22">
        <v>0</v>
      </c>
      <c r="I6" s="22">
        <v>108000</v>
      </c>
      <c r="J6" s="22">
        <v>0</v>
      </c>
      <c r="K6" s="22">
        <v>0</v>
      </c>
      <c r="L6" s="22">
        <v>0</v>
      </c>
      <c r="M6" s="22">
        <v>0</v>
      </c>
      <c r="N6" s="22">
        <v>2547000</v>
      </c>
      <c r="O6" s="22">
        <v>7529000</v>
      </c>
      <c r="P6" s="22">
        <v>0</v>
      </c>
      <c r="Q6" s="22">
        <v>6217000</v>
      </c>
      <c r="R6" s="22">
        <v>5462000</v>
      </c>
      <c r="S6" s="22">
        <v>0</v>
      </c>
      <c r="T6" s="22">
        <v>31420000</v>
      </c>
      <c r="U6" s="22">
        <v>36400000</v>
      </c>
      <c r="V6" s="22">
        <v>2394000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7175000</v>
      </c>
      <c r="AE6" s="22">
        <v>983000</v>
      </c>
      <c r="AF6" s="22">
        <v>0</v>
      </c>
      <c r="AG6" s="22">
        <v>0</v>
      </c>
      <c r="AH6" s="22">
        <v>0</v>
      </c>
      <c r="AI6" s="22">
        <v>8715000</v>
      </c>
      <c r="AJ6" s="22">
        <v>0</v>
      </c>
      <c r="AK6" s="22">
        <v>47000</v>
      </c>
      <c r="AL6" s="22">
        <v>338000</v>
      </c>
      <c r="AM6" s="22">
        <v>0</v>
      </c>
      <c r="AN6" s="22">
        <v>0</v>
      </c>
      <c r="AO6" s="22">
        <v>0</v>
      </c>
      <c r="AP6" s="22">
        <v>111581000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55547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102096</v>
      </c>
      <c r="P7" s="22">
        <v>0</v>
      </c>
      <c r="Q7" s="22">
        <v>0</v>
      </c>
      <c r="R7" s="22">
        <v>72766</v>
      </c>
      <c r="S7" s="22">
        <v>0</v>
      </c>
      <c r="T7" s="22">
        <v>76401</v>
      </c>
      <c r="U7" s="22">
        <v>0</v>
      </c>
      <c r="V7" s="22">
        <v>18127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311647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636584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114108</v>
      </c>
      <c r="G8" s="22">
        <v>0</v>
      </c>
      <c r="H8" s="22">
        <v>130968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30424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26170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301670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41837</v>
      </c>
      <c r="I9" s="22">
        <v>197228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273559</v>
      </c>
      <c r="P9" s="22">
        <v>0</v>
      </c>
      <c r="Q9" s="22">
        <v>0</v>
      </c>
      <c r="R9" s="22">
        <v>53408</v>
      </c>
      <c r="S9" s="22">
        <v>0</v>
      </c>
      <c r="T9" s="22">
        <v>30046</v>
      </c>
      <c r="U9" s="22">
        <v>0</v>
      </c>
      <c r="V9" s="22">
        <v>0</v>
      </c>
      <c r="W9" s="22">
        <v>0</v>
      </c>
      <c r="X9" s="22">
        <v>103658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610084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1309820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941000</v>
      </c>
      <c r="I10" s="22">
        <v>143000</v>
      </c>
      <c r="J10" s="22">
        <v>0</v>
      </c>
      <c r="K10" s="22">
        <v>0</v>
      </c>
      <c r="L10" s="22">
        <v>0</v>
      </c>
      <c r="M10" s="22">
        <v>0</v>
      </c>
      <c r="N10" s="22">
        <v>1551000</v>
      </c>
      <c r="O10" s="22">
        <v>14310000</v>
      </c>
      <c r="P10" s="22">
        <v>0</v>
      </c>
      <c r="Q10" s="22">
        <v>42557000</v>
      </c>
      <c r="R10" s="22">
        <v>4147000</v>
      </c>
      <c r="S10" s="22">
        <v>0</v>
      </c>
      <c r="T10" s="22">
        <v>173000</v>
      </c>
      <c r="U10" s="22">
        <v>6160000</v>
      </c>
      <c r="V10" s="22">
        <v>9348000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2053000</v>
      </c>
      <c r="AE10" s="22">
        <v>980000</v>
      </c>
      <c r="AF10" s="22">
        <v>1130000</v>
      </c>
      <c r="AG10" s="22">
        <v>19539000</v>
      </c>
      <c r="AH10" s="22">
        <v>0</v>
      </c>
      <c r="AI10" s="22">
        <v>20783000</v>
      </c>
      <c r="AJ10" s="22">
        <v>730000</v>
      </c>
      <c r="AK10" s="22">
        <v>196000</v>
      </c>
      <c r="AL10" s="22">
        <v>0</v>
      </c>
      <c r="AM10" s="22">
        <v>0</v>
      </c>
      <c r="AN10" s="22">
        <v>0</v>
      </c>
      <c r="AO10" s="22">
        <v>0</v>
      </c>
      <c r="AP10" s="22">
        <v>124741000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442000</v>
      </c>
      <c r="G11" s="22">
        <v>0</v>
      </c>
      <c r="H11" s="22">
        <v>344000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170000</v>
      </c>
      <c r="P11" s="22">
        <v>0</v>
      </c>
      <c r="Q11" s="22">
        <v>0</v>
      </c>
      <c r="R11" s="22">
        <v>0</v>
      </c>
      <c r="S11" s="22">
        <v>0</v>
      </c>
      <c r="T11" s="22">
        <v>64000</v>
      </c>
      <c r="U11" s="22">
        <v>124000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368000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1512000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92098</v>
      </c>
      <c r="G12" s="22">
        <v>0</v>
      </c>
      <c r="H12" s="22">
        <v>233737</v>
      </c>
      <c r="I12" s="22">
        <v>274980</v>
      </c>
      <c r="J12" s="22">
        <v>0</v>
      </c>
      <c r="K12" s="22">
        <v>0</v>
      </c>
      <c r="L12" s="22">
        <v>12845</v>
      </c>
      <c r="M12" s="22">
        <v>0</v>
      </c>
      <c r="N12" s="22">
        <v>605729</v>
      </c>
      <c r="O12" s="22">
        <v>269973</v>
      </c>
      <c r="P12" s="22">
        <v>614854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58246</v>
      </c>
      <c r="AF12" s="22">
        <v>0</v>
      </c>
      <c r="AG12" s="22">
        <v>0</v>
      </c>
      <c r="AH12" s="22">
        <v>0</v>
      </c>
      <c r="AI12" s="22">
        <v>2778603</v>
      </c>
      <c r="AJ12" s="22">
        <v>498641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5439706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12508</v>
      </c>
      <c r="G13" s="22">
        <v>0</v>
      </c>
      <c r="H13" s="22">
        <v>39977</v>
      </c>
      <c r="I13" s="22">
        <v>17144</v>
      </c>
      <c r="J13" s="22">
        <v>0</v>
      </c>
      <c r="K13" s="22">
        <v>0</v>
      </c>
      <c r="L13" s="22">
        <v>0</v>
      </c>
      <c r="M13" s="22">
        <v>0</v>
      </c>
      <c r="N13" s="22">
        <v>22108</v>
      </c>
      <c r="O13" s="22">
        <v>22552</v>
      </c>
      <c r="P13" s="22">
        <v>0</v>
      </c>
      <c r="Q13" s="22">
        <v>0</v>
      </c>
      <c r="R13" s="22">
        <v>0</v>
      </c>
      <c r="S13" s="22">
        <v>0</v>
      </c>
      <c r="T13" s="22">
        <v>5944</v>
      </c>
      <c r="U13" s="22">
        <v>60797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78062</v>
      </c>
      <c r="AE13" s="22">
        <v>0</v>
      </c>
      <c r="AF13" s="22">
        <v>0</v>
      </c>
      <c r="AG13" s="22">
        <v>0</v>
      </c>
      <c r="AH13" s="22">
        <v>0</v>
      </c>
      <c r="AI13" s="22">
        <v>105334</v>
      </c>
      <c r="AJ13" s="22">
        <v>145031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509457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85663</v>
      </c>
      <c r="G14" s="22">
        <v>0</v>
      </c>
      <c r="H14" s="22">
        <v>0</v>
      </c>
      <c r="I14" s="22">
        <v>170756</v>
      </c>
      <c r="J14" s="22">
        <v>0</v>
      </c>
      <c r="K14" s="22">
        <v>0</v>
      </c>
      <c r="L14" s="22">
        <v>0</v>
      </c>
      <c r="M14" s="22">
        <v>0</v>
      </c>
      <c r="N14" s="22">
        <v>379205</v>
      </c>
      <c r="O14" s="22">
        <v>34397</v>
      </c>
      <c r="P14" s="22">
        <v>0</v>
      </c>
      <c r="Q14" s="22">
        <v>0</v>
      </c>
      <c r="R14" s="22">
        <v>0</v>
      </c>
      <c r="S14" s="22">
        <v>0</v>
      </c>
      <c r="T14" s="22">
        <v>49993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4382</v>
      </c>
      <c r="AG14" s="22">
        <v>0</v>
      </c>
      <c r="AH14" s="22">
        <v>0</v>
      </c>
      <c r="AI14" s="22">
        <v>1379065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2103461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1243000</v>
      </c>
      <c r="O15" s="22">
        <v>2000</v>
      </c>
      <c r="P15" s="22">
        <v>0</v>
      </c>
      <c r="Q15" s="22">
        <v>0</v>
      </c>
      <c r="R15" s="22">
        <v>0</v>
      </c>
      <c r="S15" s="22">
        <v>0</v>
      </c>
      <c r="T15" s="22">
        <v>234000</v>
      </c>
      <c r="U15" s="22">
        <v>197000</v>
      </c>
      <c r="V15" s="22">
        <v>383000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159000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733000</v>
      </c>
      <c r="AJ15" s="22">
        <v>0</v>
      </c>
      <c r="AK15" s="22">
        <v>0</v>
      </c>
      <c r="AL15" s="22">
        <v>0</v>
      </c>
      <c r="AM15" s="22">
        <v>0</v>
      </c>
      <c r="AN15" s="22">
        <v>617000</v>
      </c>
      <c r="AO15" s="22">
        <v>0</v>
      </c>
      <c r="AP15" s="22">
        <v>3568000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526654</v>
      </c>
      <c r="G16" s="22">
        <v>0</v>
      </c>
      <c r="H16" s="22">
        <v>158178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148445</v>
      </c>
      <c r="P16" s="22">
        <v>0</v>
      </c>
      <c r="Q16" s="22">
        <v>0</v>
      </c>
      <c r="R16" s="22">
        <v>39094</v>
      </c>
      <c r="S16" s="22">
        <v>0</v>
      </c>
      <c r="T16" s="22">
        <v>43276</v>
      </c>
      <c r="U16" s="22">
        <v>137049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31212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1083908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271000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97000</v>
      </c>
      <c r="O17" s="22">
        <v>388000</v>
      </c>
      <c r="P17" s="22">
        <v>152000</v>
      </c>
      <c r="Q17" s="22">
        <v>0</v>
      </c>
      <c r="R17" s="22">
        <v>0</v>
      </c>
      <c r="S17" s="22">
        <v>0</v>
      </c>
      <c r="T17" s="22">
        <v>2871000</v>
      </c>
      <c r="U17" s="22">
        <v>2465000</v>
      </c>
      <c r="V17" s="22">
        <v>116000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420000</v>
      </c>
      <c r="AJ17" s="22">
        <v>43000</v>
      </c>
      <c r="AK17" s="22">
        <v>0</v>
      </c>
      <c r="AL17" s="22">
        <v>0</v>
      </c>
      <c r="AM17" s="22">
        <v>523000</v>
      </c>
      <c r="AN17" s="22">
        <v>3201000</v>
      </c>
      <c r="AO17" s="22">
        <v>0</v>
      </c>
      <c r="AP17" s="22">
        <v>10547000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4768300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422899</v>
      </c>
      <c r="N18" s="22">
        <v>0</v>
      </c>
      <c r="O18" s="22">
        <v>1119946</v>
      </c>
      <c r="P18" s="22">
        <v>0</v>
      </c>
      <c r="Q18" s="22">
        <v>0</v>
      </c>
      <c r="R18" s="22">
        <v>0</v>
      </c>
      <c r="S18" s="22">
        <v>0</v>
      </c>
      <c r="T18" s="22">
        <v>589017</v>
      </c>
      <c r="U18" s="22">
        <v>1448251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260117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603408</v>
      </c>
      <c r="AO18" s="22">
        <v>0</v>
      </c>
      <c r="AP18" s="22">
        <v>9211938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197730</v>
      </c>
      <c r="O19" s="22">
        <v>145360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107390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137000</v>
      </c>
      <c r="AJ19" s="22">
        <v>46610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634090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891000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966900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1857900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89324</v>
      </c>
      <c r="G21" s="22">
        <v>0</v>
      </c>
      <c r="H21" s="22">
        <v>101354</v>
      </c>
      <c r="I21" s="22">
        <v>50098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22662</v>
      </c>
      <c r="P21" s="22">
        <v>396</v>
      </c>
      <c r="Q21" s="22">
        <v>0</v>
      </c>
      <c r="R21" s="22">
        <v>2410</v>
      </c>
      <c r="S21" s="22">
        <v>0</v>
      </c>
      <c r="T21" s="22">
        <v>231018</v>
      </c>
      <c r="U21" s="22">
        <v>36705</v>
      </c>
      <c r="V21" s="22">
        <v>27665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3645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428441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993718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1177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634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118616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58192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178619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4546</v>
      </c>
      <c r="J23" s="22">
        <v>0</v>
      </c>
      <c r="K23" s="22">
        <v>0</v>
      </c>
      <c r="L23" s="22">
        <v>0</v>
      </c>
      <c r="M23" s="22">
        <v>0</v>
      </c>
      <c r="N23" s="22">
        <v>10922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150309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165777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36860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388916</v>
      </c>
      <c r="P24" s="22">
        <v>0</v>
      </c>
      <c r="Q24" s="22">
        <v>0</v>
      </c>
      <c r="R24" s="22">
        <v>0</v>
      </c>
      <c r="S24" s="22">
        <v>0</v>
      </c>
      <c r="T24" s="22">
        <v>61483</v>
      </c>
      <c r="U24" s="22">
        <v>20310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2461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510030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1109992</v>
      </c>
      <c r="G25" s="22">
        <v>0</v>
      </c>
      <c r="H25" s="22">
        <v>165059</v>
      </c>
      <c r="I25" s="22">
        <v>49664</v>
      </c>
      <c r="J25" s="22">
        <v>0</v>
      </c>
      <c r="K25" s="22">
        <v>0</v>
      </c>
      <c r="L25" s="22">
        <v>0</v>
      </c>
      <c r="M25" s="22">
        <v>0</v>
      </c>
      <c r="N25" s="22">
        <v>695</v>
      </c>
      <c r="O25" s="22">
        <v>613892</v>
      </c>
      <c r="P25" s="22">
        <v>0</v>
      </c>
      <c r="Q25" s="22">
        <v>54253</v>
      </c>
      <c r="R25" s="22">
        <v>59701</v>
      </c>
      <c r="S25" s="22">
        <v>0</v>
      </c>
      <c r="T25" s="22">
        <v>1901560</v>
      </c>
      <c r="U25" s="22">
        <v>191748</v>
      </c>
      <c r="V25" s="22">
        <v>0</v>
      </c>
      <c r="W25" s="22">
        <v>188744</v>
      </c>
      <c r="X25" s="22">
        <v>0</v>
      </c>
      <c r="Y25" s="22">
        <v>0</v>
      </c>
      <c r="Z25" s="22">
        <v>0</v>
      </c>
      <c r="AA25" s="22">
        <v>0</v>
      </c>
      <c r="AB25" s="22">
        <v>239234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265880</v>
      </c>
      <c r="AJ25" s="22">
        <v>919205</v>
      </c>
      <c r="AK25" s="22">
        <v>0</v>
      </c>
      <c r="AL25" s="22">
        <v>0</v>
      </c>
      <c r="AM25" s="22">
        <v>0</v>
      </c>
      <c r="AN25" s="22">
        <v>0</v>
      </c>
      <c r="AO25" s="22">
        <v>781424</v>
      </c>
      <c r="AP25" s="22">
        <v>6541051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400218</v>
      </c>
      <c r="G26" s="22">
        <v>0</v>
      </c>
      <c r="H26" s="22">
        <v>316009</v>
      </c>
      <c r="I26" s="22">
        <v>265455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382861</v>
      </c>
      <c r="P26" s="22">
        <v>0</v>
      </c>
      <c r="Q26" s="22">
        <v>5077</v>
      </c>
      <c r="R26" s="22">
        <v>25520</v>
      </c>
      <c r="S26" s="22">
        <v>0</v>
      </c>
      <c r="T26" s="22">
        <v>466090</v>
      </c>
      <c r="U26" s="22">
        <v>5341952</v>
      </c>
      <c r="V26" s="22">
        <v>49869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3564037</v>
      </c>
      <c r="AF26" s="22">
        <v>911492</v>
      </c>
      <c r="AG26" s="22">
        <v>0</v>
      </c>
      <c r="AH26" s="22">
        <v>0</v>
      </c>
      <c r="AI26" s="22">
        <v>5215797</v>
      </c>
      <c r="AJ26" s="22">
        <v>50991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16995368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163721</v>
      </c>
      <c r="P31" s="22">
        <v>0</v>
      </c>
      <c r="Q31" s="22">
        <v>0</v>
      </c>
      <c r="R31" s="22">
        <v>0</v>
      </c>
      <c r="S31" s="22">
        <v>0</v>
      </c>
      <c r="T31" s="22">
        <v>2843</v>
      </c>
      <c r="U31" s="22">
        <v>6423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172987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114911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114911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39330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39330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2164</v>
      </c>
      <c r="G35" s="22">
        <v>0</v>
      </c>
      <c r="H35" s="22">
        <v>0</v>
      </c>
      <c r="I35" s="22">
        <v>170</v>
      </c>
      <c r="J35" s="22">
        <v>0</v>
      </c>
      <c r="K35" s="22">
        <v>0</v>
      </c>
      <c r="L35" s="22">
        <v>0</v>
      </c>
      <c r="M35" s="22">
        <v>0</v>
      </c>
      <c r="N35" s="22">
        <v>1228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62617</v>
      </c>
      <c r="U35" s="22">
        <v>43085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109264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134839</v>
      </c>
      <c r="P36" s="22">
        <v>0</v>
      </c>
      <c r="Q36" s="22">
        <v>0</v>
      </c>
      <c r="R36" s="22">
        <v>0</v>
      </c>
      <c r="S36" s="22">
        <v>0</v>
      </c>
      <c r="T36" s="22">
        <v>45615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180454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295578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295578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134610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117171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31592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283373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4610</v>
      </c>
      <c r="U44" s="22">
        <v>1758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6368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335074</v>
      </c>
      <c r="P45" s="22">
        <v>0</v>
      </c>
      <c r="Q45" s="22">
        <v>0</v>
      </c>
      <c r="R45" s="22">
        <v>0</v>
      </c>
      <c r="S45" s="22">
        <v>0</v>
      </c>
      <c r="T45" s="22">
        <v>420717</v>
      </c>
      <c r="U45" s="22">
        <v>7301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478360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1241452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28801</v>
      </c>
      <c r="U46" s="22">
        <v>28800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57601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17088</v>
      </c>
      <c r="P48" s="22">
        <v>0</v>
      </c>
      <c r="Q48" s="22">
        <v>0</v>
      </c>
      <c r="R48" s="22">
        <v>0</v>
      </c>
      <c r="S48" s="22">
        <v>0</v>
      </c>
      <c r="T48" s="22">
        <v>48695</v>
      </c>
      <c r="U48" s="22">
        <v>34057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762099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861939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19889</v>
      </c>
      <c r="G49" s="22">
        <v>17</v>
      </c>
      <c r="H49" s="22">
        <v>0</v>
      </c>
      <c r="I49" s="22">
        <v>12337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7929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40172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88325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88325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150212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503393</v>
      </c>
      <c r="P52" s="22">
        <v>0</v>
      </c>
      <c r="Q52" s="22">
        <v>0</v>
      </c>
      <c r="R52" s="22">
        <v>0</v>
      </c>
      <c r="S52" s="22">
        <v>0</v>
      </c>
      <c r="T52" s="22">
        <v>382057</v>
      </c>
      <c r="U52" s="22">
        <v>23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1035685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40094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40094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13324</v>
      </c>
      <c r="P54" s="22">
        <v>18867</v>
      </c>
      <c r="Q54" s="22">
        <v>0</v>
      </c>
      <c r="R54" s="22">
        <v>0</v>
      </c>
      <c r="S54" s="22">
        <v>0</v>
      </c>
      <c r="T54" s="22">
        <v>197044</v>
      </c>
      <c r="U54" s="22">
        <v>56572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285807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476748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476748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375964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375964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334198</v>
      </c>
      <c r="P59" s="22">
        <v>0</v>
      </c>
      <c r="Q59" s="22">
        <v>0</v>
      </c>
      <c r="R59" s="22">
        <v>0</v>
      </c>
      <c r="S59" s="22">
        <v>0</v>
      </c>
      <c r="T59" s="22">
        <v>92604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426802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49149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49149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227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6666</v>
      </c>
      <c r="P62" s="22">
        <v>0</v>
      </c>
      <c r="Q62" s="22">
        <v>0</v>
      </c>
      <c r="R62" s="22">
        <v>395508</v>
      </c>
      <c r="S62" s="22">
        <v>0</v>
      </c>
      <c r="T62" s="22">
        <v>50723</v>
      </c>
      <c r="U62" s="22">
        <v>14298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9483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52845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529750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94967</v>
      </c>
      <c r="P64" s="22">
        <v>0</v>
      </c>
      <c r="Q64" s="22">
        <v>0</v>
      </c>
      <c r="R64" s="22">
        <v>6474</v>
      </c>
      <c r="S64" s="22">
        <v>0</v>
      </c>
      <c r="T64" s="22">
        <v>70082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171523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8245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8245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59995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8989</v>
      </c>
      <c r="P69" s="22">
        <v>0</v>
      </c>
      <c r="Q69" s="22">
        <v>0</v>
      </c>
      <c r="R69" s="22">
        <v>0</v>
      </c>
      <c r="S69" s="22">
        <v>0</v>
      </c>
      <c r="T69" s="22">
        <v>518241</v>
      </c>
      <c r="U69" s="22">
        <v>994165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1581390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35522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35522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61709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177690</v>
      </c>
      <c r="P74" s="22">
        <v>0</v>
      </c>
      <c r="Q74" s="22">
        <v>0</v>
      </c>
      <c r="R74" s="22">
        <v>0</v>
      </c>
      <c r="S74" s="22">
        <v>0</v>
      </c>
      <c r="T74" s="22">
        <v>27045</v>
      </c>
      <c r="U74" s="22">
        <v>29406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295850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182822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451228</v>
      </c>
      <c r="P77" s="22">
        <v>0</v>
      </c>
      <c r="Q77" s="22">
        <v>0</v>
      </c>
      <c r="R77" s="22">
        <v>0</v>
      </c>
      <c r="S77" s="22">
        <v>0</v>
      </c>
      <c r="T77" s="22">
        <v>71001</v>
      </c>
      <c r="U77" s="22">
        <v>84278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789329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153006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153006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3218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3218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19543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19543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2837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2837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16763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16763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4165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74827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30195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109187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355222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355222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20447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20447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5642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14453</v>
      </c>
      <c r="P89" s="22">
        <v>4004</v>
      </c>
      <c r="Q89" s="22">
        <v>0</v>
      </c>
      <c r="R89" s="22">
        <v>0</v>
      </c>
      <c r="S89" s="22">
        <v>96872</v>
      </c>
      <c r="T89" s="22">
        <v>105149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226120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57557</v>
      </c>
      <c r="P90" s="22">
        <v>0</v>
      </c>
      <c r="Q90" s="22">
        <v>0</v>
      </c>
      <c r="R90" s="22">
        <v>0</v>
      </c>
      <c r="S90" s="22">
        <v>0</v>
      </c>
      <c r="T90" s="22">
        <v>39691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28688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125936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12228</v>
      </c>
      <c r="P91" s="22">
        <v>0</v>
      </c>
      <c r="Q91" s="22">
        <v>0</v>
      </c>
      <c r="R91" s="22">
        <v>0</v>
      </c>
      <c r="S91" s="22">
        <v>0</v>
      </c>
      <c r="T91" s="22">
        <v>873</v>
      </c>
      <c r="U91" s="22">
        <v>17635</v>
      </c>
      <c r="V91" s="22">
        <v>19494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50230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5446</v>
      </c>
      <c r="P92" s="22">
        <v>0</v>
      </c>
      <c r="Q92" s="22">
        <v>2179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201277</v>
      </c>
      <c r="AF92" s="22">
        <v>23100</v>
      </c>
      <c r="AG92" s="22">
        <v>0</v>
      </c>
      <c r="AH92" s="22">
        <v>0</v>
      </c>
      <c r="AI92" s="22">
        <v>167286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399288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154490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154490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43891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43891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53262</v>
      </c>
      <c r="F96" s="22">
        <v>3004</v>
      </c>
      <c r="G96" s="22">
        <v>0</v>
      </c>
      <c r="H96" s="22">
        <v>128697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91869</v>
      </c>
      <c r="O96" s="22">
        <v>104098</v>
      </c>
      <c r="P96" s="22">
        <v>0</v>
      </c>
      <c r="Q96" s="22">
        <v>0</v>
      </c>
      <c r="R96" s="22">
        <v>2450</v>
      </c>
      <c r="S96" s="22">
        <v>0</v>
      </c>
      <c r="T96" s="22">
        <v>102876</v>
      </c>
      <c r="U96" s="22">
        <v>14301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47545</v>
      </c>
      <c r="AJ96" s="22">
        <v>29891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577993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3514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40297</v>
      </c>
      <c r="U97" s="22">
        <v>55585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144147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243543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1777</v>
      </c>
      <c r="J98" s="22">
        <v>0</v>
      </c>
      <c r="K98" s="22">
        <v>0</v>
      </c>
      <c r="L98" s="22">
        <v>0</v>
      </c>
      <c r="M98" s="22">
        <v>0</v>
      </c>
      <c r="N98" s="22">
        <v>1391</v>
      </c>
      <c r="O98" s="22">
        <v>589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29653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5800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39210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52463</v>
      </c>
      <c r="I99" s="22">
        <v>90149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20777</v>
      </c>
      <c r="P99" s="22">
        <v>0</v>
      </c>
      <c r="Q99" s="22">
        <v>0</v>
      </c>
      <c r="R99" s="22">
        <v>24695</v>
      </c>
      <c r="S99" s="22">
        <v>0</v>
      </c>
      <c r="T99" s="22">
        <v>29427</v>
      </c>
      <c r="U99" s="22">
        <v>51817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133343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402671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1397</v>
      </c>
      <c r="P100" s="22">
        <v>0</v>
      </c>
      <c r="Q100" s="22">
        <v>0</v>
      </c>
      <c r="R100" s="22">
        <v>0</v>
      </c>
      <c r="S100" s="22">
        <v>0</v>
      </c>
      <c r="T100" s="22">
        <v>11547</v>
      </c>
      <c r="U100" s="22">
        <v>248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6566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19758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141200</v>
      </c>
      <c r="I101" s="22">
        <v>2858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408152</v>
      </c>
      <c r="P101" s="22">
        <v>0</v>
      </c>
      <c r="Q101" s="22">
        <v>0</v>
      </c>
      <c r="R101" s="22">
        <v>0</v>
      </c>
      <c r="S101" s="22">
        <v>0</v>
      </c>
      <c r="T101" s="22">
        <v>27161</v>
      </c>
      <c r="U101" s="22">
        <v>7001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29806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616178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14369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35063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24446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73878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16565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11759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28324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18882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26398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45280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5298</v>
      </c>
      <c r="O105" s="22">
        <v>20407</v>
      </c>
      <c r="P105" s="22">
        <v>0</v>
      </c>
      <c r="Q105" s="22">
        <v>0</v>
      </c>
      <c r="R105" s="22">
        <v>0</v>
      </c>
      <c r="S105" s="22">
        <v>0</v>
      </c>
      <c r="T105" s="22">
        <v>18740</v>
      </c>
      <c r="U105" s="22">
        <v>31142</v>
      </c>
      <c r="V105" s="22">
        <v>0</v>
      </c>
      <c r="W105" s="22">
        <v>1242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1454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78283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1505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34026</v>
      </c>
      <c r="P106" s="22">
        <v>0</v>
      </c>
      <c r="Q106" s="22">
        <v>0</v>
      </c>
      <c r="R106" s="22">
        <v>0</v>
      </c>
      <c r="S106" s="22">
        <v>0</v>
      </c>
      <c r="T106" s="22">
        <v>31310</v>
      </c>
      <c r="U106" s="22">
        <v>31335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98176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250715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302000</v>
      </c>
      <c r="U107" s="22">
        <v>0</v>
      </c>
      <c r="V107" s="22">
        <v>157345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488883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1198943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17787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17787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1215</v>
      </c>
      <c r="G109" s="22">
        <v>0</v>
      </c>
      <c r="H109" s="22">
        <v>0</v>
      </c>
      <c r="I109" s="22">
        <v>5051</v>
      </c>
      <c r="J109" s="22">
        <v>0</v>
      </c>
      <c r="K109" s="22">
        <v>0</v>
      </c>
      <c r="L109" s="22">
        <v>0</v>
      </c>
      <c r="M109" s="22">
        <v>0</v>
      </c>
      <c r="N109" s="22">
        <v>4448</v>
      </c>
      <c r="O109" s="22">
        <v>25921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18277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5415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60327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4218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9373</v>
      </c>
      <c r="P110" s="22">
        <v>0</v>
      </c>
      <c r="Q110" s="22">
        <v>0</v>
      </c>
      <c r="R110" s="22">
        <v>0</v>
      </c>
      <c r="S110" s="22">
        <v>0</v>
      </c>
      <c r="T110" s="22">
        <v>19489</v>
      </c>
      <c r="U110" s="22">
        <v>20198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13488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66766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167121</v>
      </c>
      <c r="U111" s="22">
        <v>27433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11165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205719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116</v>
      </c>
      <c r="G112" s="22">
        <v>0</v>
      </c>
      <c r="H112" s="22">
        <v>0</v>
      </c>
      <c r="I112" s="22">
        <v>0</v>
      </c>
      <c r="J112" s="22">
        <v>629</v>
      </c>
      <c r="K112" s="22">
        <v>0</v>
      </c>
      <c r="L112" s="22">
        <v>0</v>
      </c>
      <c r="M112" s="22">
        <v>0</v>
      </c>
      <c r="N112" s="22">
        <v>19640</v>
      </c>
      <c r="O112" s="22">
        <v>7456</v>
      </c>
      <c r="P112" s="22">
        <v>0</v>
      </c>
      <c r="Q112" s="22">
        <v>0</v>
      </c>
      <c r="R112" s="22">
        <v>144609</v>
      </c>
      <c r="S112" s="22">
        <v>0</v>
      </c>
      <c r="T112" s="22">
        <v>80952</v>
      </c>
      <c r="U112" s="22">
        <v>18514</v>
      </c>
      <c r="V112" s="22">
        <v>1501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45210</v>
      </c>
      <c r="AE112" s="22">
        <v>0</v>
      </c>
      <c r="AF112" s="22">
        <v>0</v>
      </c>
      <c r="AG112" s="22">
        <v>0</v>
      </c>
      <c r="AH112" s="22">
        <v>0</v>
      </c>
      <c r="AI112" s="22">
        <v>6914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325541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7927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6742</v>
      </c>
      <c r="U113" s="22">
        <v>60232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7723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82624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531951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35219</v>
      </c>
      <c r="P114" s="22">
        <v>0</v>
      </c>
      <c r="Q114" s="22">
        <v>0</v>
      </c>
      <c r="R114" s="22">
        <v>14810</v>
      </c>
      <c r="S114" s="22">
        <v>0</v>
      </c>
      <c r="T114" s="22">
        <v>103436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409183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1094599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6103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2596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8699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1445</v>
      </c>
      <c r="P116" s="22">
        <v>0</v>
      </c>
      <c r="Q116" s="22">
        <v>0</v>
      </c>
      <c r="R116" s="22">
        <v>0</v>
      </c>
      <c r="S116" s="22">
        <v>0</v>
      </c>
      <c r="T116" s="22">
        <v>138145</v>
      </c>
      <c r="U116" s="22">
        <v>592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1022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141204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2956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31632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13282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47870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3296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38938</v>
      </c>
      <c r="P118" s="22">
        <v>0</v>
      </c>
      <c r="Q118" s="22">
        <v>0</v>
      </c>
      <c r="R118" s="22">
        <v>0</v>
      </c>
      <c r="S118" s="22">
        <v>0</v>
      </c>
      <c r="T118" s="22">
        <v>36600</v>
      </c>
      <c r="U118" s="22">
        <v>70488</v>
      </c>
      <c r="V118" s="22">
        <v>608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18957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168887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38023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77672</v>
      </c>
      <c r="P119" s="22">
        <v>0</v>
      </c>
      <c r="Q119" s="22">
        <v>0</v>
      </c>
      <c r="R119" s="22">
        <v>0</v>
      </c>
      <c r="S119" s="22">
        <v>0</v>
      </c>
      <c r="T119" s="22">
        <v>3397</v>
      </c>
      <c r="U119" s="22">
        <v>42871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64969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1670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228602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401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3760</v>
      </c>
      <c r="O120" s="22">
        <v>64054</v>
      </c>
      <c r="P120" s="22">
        <v>0</v>
      </c>
      <c r="Q120" s="22">
        <v>0</v>
      </c>
      <c r="R120" s="22">
        <v>0</v>
      </c>
      <c r="S120" s="22">
        <v>0</v>
      </c>
      <c r="T120" s="22">
        <v>186158</v>
      </c>
      <c r="U120" s="22">
        <v>61159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75995</v>
      </c>
      <c r="AB120" s="22">
        <v>0</v>
      </c>
      <c r="AC120" s="22">
        <v>0</v>
      </c>
      <c r="AD120" s="22">
        <v>34894</v>
      </c>
      <c r="AE120" s="22">
        <v>0</v>
      </c>
      <c r="AF120" s="22">
        <v>0</v>
      </c>
      <c r="AG120" s="22">
        <v>0</v>
      </c>
      <c r="AH120" s="22">
        <v>0</v>
      </c>
      <c r="AI120" s="22">
        <v>36746</v>
      </c>
      <c r="AJ120" s="22">
        <v>39803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502970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109382</v>
      </c>
      <c r="U121" s="22">
        <v>118804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4545</v>
      </c>
      <c r="AE121" s="22">
        <v>5930</v>
      </c>
      <c r="AF121" s="22">
        <v>0</v>
      </c>
      <c r="AG121" s="22">
        <v>0</v>
      </c>
      <c r="AH121" s="22">
        <v>0</v>
      </c>
      <c r="AI121" s="22">
        <v>0</v>
      </c>
      <c r="AJ121" s="22">
        <v>191141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429802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6702</v>
      </c>
      <c r="P122" s="22">
        <v>0</v>
      </c>
      <c r="Q122" s="22">
        <v>0</v>
      </c>
      <c r="R122" s="22">
        <v>2531</v>
      </c>
      <c r="S122" s="22">
        <v>0</v>
      </c>
      <c r="T122" s="22">
        <v>0</v>
      </c>
      <c r="U122" s="22">
        <v>12684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17803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39720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120283</v>
      </c>
      <c r="P123" s="22">
        <v>0</v>
      </c>
      <c r="Q123" s="22">
        <v>0</v>
      </c>
      <c r="R123" s="22">
        <v>0</v>
      </c>
      <c r="S123" s="22">
        <v>0</v>
      </c>
      <c r="T123" s="22">
        <v>89525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15196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225004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755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32571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37739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71065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64487</v>
      </c>
      <c r="P125" s="22">
        <v>0</v>
      </c>
      <c r="Q125" s="22">
        <v>0</v>
      </c>
      <c r="R125" s="22">
        <v>0</v>
      </c>
      <c r="S125" s="22">
        <v>0</v>
      </c>
      <c r="T125" s="22">
        <v>53373</v>
      </c>
      <c r="U125" s="22">
        <v>13736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7660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139256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1129</v>
      </c>
      <c r="P126" s="22">
        <v>0</v>
      </c>
      <c r="Q126" s="22">
        <v>0</v>
      </c>
      <c r="R126" s="22">
        <v>0</v>
      </c>
      <c r="S126" s="22">
        <v>0</v>
      </c>
      <c r="T126" s="22">
        <v>4135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12486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17750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58573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58573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20261</v>
      </c>
      <c r="P128" s="22">
        <v>0</v>
      </c>
      <c r="Q128" s="22">
        <v>0</v>
      </c>
      <c r="R128" s="22">
        <v>0</v>
      </c>
      <c r="S128" s="22">
        <v>0</v>
      </c>
      <c r="T128" s="22">
        <v>17166</v>
      </c>
      <c r="U128" s="22">
        <v>22758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60185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18468</v>
      </c>
      <c r="U129" s="22">
        <v>81193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5695</v>
      </c>
      <c r="AJ129" s="22">
        <v>9800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115156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23839</v>
      </c>
      <c r="U131" s="22">
        <v>0</v>
      </c>
      <c r="V131" s="22">
        <v>5036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121494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150369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5379</v>
      </c>
      <c r="U134" s="22">
        <v>836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6215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8144</v>
      </c>
      <c r="J135" s="22">
        <v>0</v>
      </c>
      <c r="K135" s="22">
        <v>0</v>
      </c>
      <c r="L135" s="22">
        <v>0</v>
      </c>
      <c r="M135" s="22">
        <v>0</v>
      </c>
      <c r="N135" s="22">
        <v>17859</v>
      </c>
      <c r="O135" s="22">
        <v>11823</v>
      </c>
      <c r="P135" s="22">
        <v>0</v>
      </c>
      <c r="Q135" s="22">
        <v>0</v>
      </c>
      <c r="R135" s="22">
        <v>0</v>
      </c>
      <c r="S135" s="22">
        <v>0</v>
      </c>
      <c r="T135" s="22">
        <v>121540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793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8530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168689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17034</v>
      </c>
      <c r="P136" s="22">
        <v>0</v>
      </c>
      <c r="Q136" s="22">
        <v>0</v>
      </c>
      <c r="R136" s="22">
        <v>0</v>
      </c>
      <c r="S136" s="22">
        <v>0</v>
      </c>
      <c r="T136" s="22">
        <v>29686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41963</v>
      </c>
      <c r="AE136" s="22">
        <v>0</v>
      </c>
      <c r="AF136" s="22">
        <v>0</v>
      </c>
      <c r="AG136" s="22">
        <v>0</v>
      </c>
      <c r="AH136" s="22">
        <v>0</v>
      </c>
      <c r="AI136" s="22">
        <v>83959</v>
      </c>
      <c r="AJ136" s="22">
        <v>11832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184474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28315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74448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71160</v>
      </c>
      <c r="AF137" s="22">
        <v>0</v>
      </c>
      <c r="AG137" s="22">
        <v>0</v>
      </c>
      <c r="AH137" s="22">
        <v>0</v>
      </c>
      <c r="AI137" s="22">
        <v>155951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329874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98692</v>
      </c>
      <c r="G138" s="22">
        <v>0</v>
      </c>
      <c r="H138" s="22">
        <v>52151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91696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35604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15845</v>
      </c>
      <c r="AF138" s="22">
        <v>0</v>
      </c>
      <c r="AG138" s="22">
        <v>0</v>
      </c>
      <c r="AH138" s="22">
        <v>0</v>
      </c>
      <c r="AI138" s="22">
        <v>29279</v>
      </c>
      <c r="AJ138" s="22">
        <v>0</v>
      </c>
      <c r="AK138" s="22">
        <v>0</v>
      </c>
      <c r="AL138" s="22">
        <v>22685</v>
      </c>
      <c r="AM138" s="22">
        <v>0</v>
      </c>
      <c r="AN138" s="22">
        <v>0</v>
      </c>
      <c r="AO138" s="22">
        <v>0</v>
      </c>
      <c r="AP138" s="22">
        <v>345952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18099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14193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32292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20187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4716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24903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27697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30989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58686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12205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12205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5043</v>
      </c>
      <c r="S144" s="22">
        <v>0</v>
      </c>
      <c r="T144" s="22">
        <v>0</v>
      </c>
      <c r="U144" s="22">
        <v>27267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32310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4213</v>
      </c>
      <c r="P145" s="22">
        <v>0</v>
      </c>
      <c r="Q145" s="22">
        <v>0</v>
      </c>
      <c r="R145" s="22">
        <v>0</v>
      </c>
      <c r="S145" s="22">
        <v>0</v>
      </c>
      <c r="T145" s="22">
        <v>71728</v>
      </c>
      <c r="U145" s="22">
        <v>289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2750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78980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27465</v>
      </c>
      <c r="P146" s="22">
        <v>0</v>
      </c>
      <c r="Q146" s="22">
        <v>0</v>
      </c>
      <c r="R146" s="22">
        <v>0</v>
      </c>
      <c r="S146" s="22">
        <v>0</v>
      </c>
      <c r="T146" s="22">
        <v>39438</v>
      </c>
      <c r="U146" s="22">
        <v>30201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4077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101181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2560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2560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2603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2372</v>
      </c>
      <c r="P149" s="22">
        <v>0</v>
      </c>
      <c r="Q149" s="22">
        <v>0</v>
      </c>
      <c r="R149" s="22">
        <v>0</v>
      </c>
      <c r="S149" s="22">
        <v>0</v>
      </c>
      <c r="T149" s="22">
        <v>7745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10209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22929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53717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7162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19293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80172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57257</v>
      </c>
      <c r="P151" s="22">
        <v>0</v>
      </c>
      <c r="Q151" s="22">
        <v>0</v>
      </c>
      <c r="R151" s="22">
        <v>0</v>
      </c>
      <c r="S151" s="22">
        <v>0</v>
      </c>
      <c r="T151" s="22">
        <v>8561</v>
      </c>
      <c r="U151" s="22">
        <v>2902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68720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34203</v>
      </c>
      <c r="G153" s="22">
        <v>0</v>
      </c>
      <c r="H153" s="22">
        <v>132693</v>
      </c>
      <c r="I153" s="22">
        <v>124450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30664</v>
      </c>
      <c r="P153" s="22">
        <v>0</v>
      </c>
      <c r="Q153" s="22">
        <v>0</v>
      </c>
      <c r="R153" s="22">
        <v>0</v>
      </c>
      <c r="S153" s="22">
        <v>0</v>
      </c>
      <c r="T153" s="22">
        <v>78091</v>
      </c>
      <c r="U153" s="22">
        <v>54992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323809</v>
      </c>
      <c r="AJ153" s="22">
        <v>21845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800747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38986</v>
      </c>
      <c r="I154" s="22">
        <v>95196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9115</v>
      </c>
      <c r="U154" s="22">
        <v>85830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23267</v>
      </c>
      <c r="AJ154" s="22">
        <v>17443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269837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40893</v>
      </c>
      <c r="U155" s="22">
        <v>40893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81786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968</v>
      </c>
      <c r="P156" s="22">
        <v>0</v>
      </c>
      <c r="Q156" s="22">
        <v>0</v>
      </c>
      <c r="R156" s="22">
        <v>0</v>
      </c>
      <c r="S156" s="22">
        <v>0</v>
      </c>
      <c r="T156" s="22">
        <v>7731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488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9187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89064</v>
      </c>
      <c r="P157" s="22">
        <v>0</v>
      </c>
      <c r="Q157" s="22">
        <v>0</v>
      </c>
      <c r="R157" s="22">
        <v>0</v>
      </c>
      <c r="S157" s="22">
        <v>0</v>
      </c>
      <c r="T157" s="22">
        <v>100</v>
      </c>
      <c r="U157" s="22">
        <v>118520</v>
      </c>
      <c r="V157" s="22">
        <v>124575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7682</v>
      </c>
      <c r="AJ157" s="22">
        <v>33627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373568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9096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7533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70261</v>
      </c>
      <c r="AJ158" s="22">
        <v>9096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95986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43445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43445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112378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112378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696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226089</v>
      </c>
      <c r="P161" s="22">
        <v>0</v>
      </c>
      <c r="Q161" s="22">
        <v>0</v>
      </c>
      <c r="R161" s="22">
        <v>46</v>
      </c>
      <c r="S161" s="22">
        <v>0</v>
      </c>
      <c r="T161" s="22">
        <v>25296</v>
      </c>
      <c r="U161" s="22">
        <v>31660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283787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5485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24613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30098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68346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10933</v>
      </c>
      <c r="AM163" s="22">
        <v>0</v>
      </c>
      <c r="AN163" s="22">
        <v>0</v>
      </c>
      <c r="AO163" s="22">
        <v>0</v>
      </c>
      <c r="AP163" s="22">
        <v>79279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2980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144616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147596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5404</v>
      </c>
      <c r="G165" s="22">
        <v>0</v>
      </c>
      <c r="H165" s="22">
        <v>39227</v>
      </c>
      <c r="I165" s="22">
        <v>1652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105663</v>
      </c>
      <c r="P165" s="22">
        <v>0</v>
      </c>
      <c r="Q165" s="22">
        <v>0</v>
      </c>
      <c r="R165" s="22">
        <v>12154</v>
      </c>
      <c r="S165" s="22">
        <v>0</v>
      </c>
      <c r="T165" s="22">
        <v>92520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256620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3975</v>
      </c>
      <c r="P166" s="22">
        <v>0</v>
      </c>
      <c r="Q166" s="22">
        <v>0</v>
      </c>
      <c r="R166" s="22">
        <v>0</v>
      </c>
      <c r="S166" s="22">
        <v>0</v>
      </c>
      <c r="T166" s="22">
        <v>26405</v>
      </c>
      <c r="U166" s="22">
        <v>15807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86225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132412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20193</v>
      </c>
      <c r="P167" s="22">
        <v>0</v>
      </c>
      <c r="Q167" s="22">
        <v>0</v>
      </c>
      <c r="R167" s="22">
        <v>0</v>
      </c>
      <c r="S167" s="22">
        <v>0</v>
      </c>
      <c r="T167" s="22">
        <v>39549</v>
      </c>
      <c r="U167" s="22">
        <v>21853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21848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103443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50690</v>
      </c>
      <c r="P168" s="22">
        <v>0</v>
      </c>
      <c r="Q168" s="22">
        <v>0</v>
      </c>
      <c r="R168" s="22">
        <v>0</v>
      </c>
      <c r="S168" s="22">
        <v>0</v>
      </c>
      <c r="T168" s="22">
        <v>143814</v>
      </c>
      <c r="U168" s="22">
        <v>12370</v>
      </c>
      <c r="V168" s="22">
        <v>0</v>
      </c>
      <c r="W168" s="22">
        <v>0</v>
      </c>
      <c r="X168" s="22">
        <v>28923</v>
      </c>
      <c r="Y168" s="22">
        <v>0</v>
      </c>
      <c r="Z168" s="22">
        <v>0</v>
      </c>
      <c r="AA168" s="22">
        <v>0</v>
      </c>
      <c r="AB168" s="22">
        <v>0</v>
      </c>
      <c r="AC168" s="22">
        <v>15475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78275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329547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16941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3471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56015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76427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1017933</v>
      </c>
      <c r="G171" s="22">
        <v>0</v>
      </c>
      <c r="H171" s="22">
        <v>0</v>
      </c>
      <c r="I171" s="22">
        <v>9693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15874</v>
      </c>
      <c r="P171" s="22">
        <v>0</v>
      </c>
      <c r="Q171" s="22">
        <v>0</v>
      </c>
      <c r="R171" s="22">
        <v>0</v>
      </c>
      <c r="S171" s="22">
        <v>0</v>
      </c>
      <c r="T171" s="22">
        <v>59504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85544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1188548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6282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3154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6717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16153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3638</v>
      </c>
      <c r="U173" s="22">
        <v>3682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7320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51991</v>
      </c>
      <c r="P174" s="22">
        <v>0</v>
      </c>
      <c r="Q174" s="22">
        <v>0</v>
      </c>
      <c r="R174" s="22">
        <v>0</v>
      </c>
      <c r="S174" s="22">
        <v>0</v>
      </c>
      <c r="T174" s="22">
        <v>10895</v>
      </c>
      <c r="U174" s="22">
        <v>10895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20958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94739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10841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2249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5586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18676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31525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43893</v>
      </c>
      <c r="P176" s="22">
        <v>0</v>
      </c>
      <c r="Q176" s="22">
        <v>0</v>
      </c>
      <c r="R176" s="22">
        <v>0</v>
      </c>
      <c r="S176" s="22">
        <v>0</v>
      </c>
      <c r="T176" s="22">
        <v>99735</v>
      </c>
      <c r="U176" s="22">
        <v>73079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36553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284785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116964</v>
      </c>
      <c r="H177" s="22">
        <v>56449</v>
      </c>
      <c r="I177" s="22">
        <v>49944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3800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1258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83755</v>
      </c>
      <c r="AJ177" s="22">
        <v>71818</v>
      </c>
      <c r="AK177" s="22">
        <v>0</v>
      </c>
      <c r="AL177" s="22">
        <v>47228</v>
      </c>
      <c r="AM177" s="22">
        <v>0</v>
      </c>
      <c r="AN177" s="22">
        <v>0</v>
      </c>
      <c r="AO177" s="22">
        <v>0</v>
      </c>
      <c r="AP177" s="22">
        <v>431216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568</v>
      </c>
      <c r="P178" s="22">
        <v>0</v>
      </c>
      <c r="Q178" s="22">
        <v>0</v>
      </c>
      <c r="R178" s="22">
        <v>0</v>
      </c>
      <c r="S178" s="22">
        <v>0</v>
      </c>
      <c r="T178" s="22">
        <v>125098</v>
      </c>
      <c r="U178" s="22">
        <v>213166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8408</v>
      </c>
      <c r="AJ178" s="22">
        <v>13270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360510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23723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22405</v>
      </c>
      <c r="P179" s="22">
        <v>0</v>
      </c>
      <c r="Q179" s="22">
        <v>0</v>
      </c>
      <c r="R179" s="22">
        <v>0</v>
      </c>
      <c r="S179" s="22">
        <v>0</v>
      </c>
      <c r="T179" s="22">
        <v>77364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6610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130102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28521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28521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207608</v>
      </c>
      <c r="I181" s="22">
        <v>153555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3084</v>
      </c>
      <c r="P181" s="22">
        <v>0</v>
      </c>
      <c r="Q181" s="22">
        <v>0</v>
      </c>
      <c r="R181" s="22">
        <v>0</v>
      </c>
      <c r="S181" s="22">
        <v>0</v>
      </c>
      <c r="T181" s="22">
        <v>5231</v>
      </c>
      <c r="U181" s="22">
        <v>49242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526513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945233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7250</v>
      </c>
      <c r="S182" s="22">
        <v>0</v>
      </c>
      <c r="T182" s="22">
        <v>0</v>
      </c>
      <c r="U182" s="22">
        <v>144838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12768</v>
      </c>
      <c r="AH182" s="22">
        <v>0</v>
      </c>
      <c r="AI182" s="22">
        <v>0</v>
      </c>
      <c r="AJ182" s="22">
        <v>41337</v>
      </c>
      <c r="AK182" s="22">
        <v>0</v>
      </c>
      <c r="AL182" s="22">
        <v>2187</v>
      </c>
      <c r="AM182" s="22">
        <v>0</v>
      </c>
      <c r="AN182" s="22">
        <v>0</v>
      </c>
      <c r="AO182" s="22">
        <v>0</v>
      </c>
      <c r="AP182" s="22">
        <v>208380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144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5017</v>
      </c>
      <c r="O183" s="22">
        <v>2144</v>
      </c>
      <c r="P183" s="22">
        <v>0</v>
      </c>
      <c r="Q183" s="22">
        <v>0</v>
      </c>
      <c r="R183" s="22">
        <v>0</v>
      </c>
      <c r="S183" s="22">
        <v>0</v>
      </c>
      <c r="T183" s="22">
        <v>35028</v>
      </c>
      <c r="U183" s="22">
        <v>6345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2510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51188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5626</v>
      </c>
      <c r="P184" s="22">
        <v>0</v>
      </c>
      <c r="Q184" s="22">
        <v>0</v>
      </c>
      <c r="R184" s="22">
        <v>0</v>
      </c>
      <c r="S184" s="22">
        <v>0</v>
      </c>
      <c r="T184" s="22">
        <v>569</v>
      </c>
      <c r="U184" s="22">
        <v>33079</v>
      </c>
      <c r="V184" s="22">
        <v>4611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5050</v>
      </c>
      <c r="AE184" s="22">
        <v>0</v>
      </c>
      <c r="AF184" s="22">
        <v>0</v>
      </c>
      <c r="AG184" s="22">
        <v>0</v>
      </c>
      <c r="AH184" s="22">
        <v>0</v>
      </c>
      <c r="AI184" s="22">
        <v>47779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96714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106903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106903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1778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29574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31352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1304</v>
      </c>
      <c r="P187" s="22">
        <v>0</v>
      </c>
      <c r="Q187" s="22">
        <v>0</v>
      </c>
      <c r="R187" s="22">
        <v>0</v>
      </c>
      <c r="S187" s="22">
        <v>0</v>
      </c>
      <c r="T187" s="22">
        <v>89501</v>
      </c>
      <c r="U187" s="22">
        <v>1634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12374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7268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112081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7892</v>
      </c>
      <c r="J188" s="22">
        <v>0</v>
      </c>
      <c r="K188" s="22">
        <v>0</v>
      </c>
      <c r="L188" s="22">
        <v>1359</v>
      </c>
      <c r="M188" s="22">
        <v>0</v>
      </c>
      <c r="N188" s="22">
        <v>13551</v>
      </c>
      <c r="O188" s="22">
        <v>3093</v>
      </c>
      <c r="P188" s="22">
        <v>0</v>
      </c>
      <c r="Q188" s="22">
        <v>0</v>
      </c>
      <c r="R188" s="22">
        <v>0</v>
      </c>
      <c r="S188" s="22">
        <v>0</v>
      </c>
      <c r="T188" s="22">
        <v>16108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1504</v>
      </c>
      <c r="AJ188" s="22">
        <v>24015</v>
      </c>
      <c r="AK188" s="22">
        <v>0</v>
      </c>
      <c r="AL188" s="22">
        <v>4577</v>
      </c>
      <c r="AM188" s="22">
        <v>0</v>
      </c>
      <c r="AN188" s="22">
        <v>0</v>
      </c>
      <c r="AO188" s="22">
        <v>0</v>
      </c>
      <c r="AP188" s="22">
        <v>72099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4401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1587</v>
      </c>
      <c r="P189" s="22">
        <v>0</v>
      </c>
      <c r="Q189" s="22">
        <v>0</v>
      </c>
      <c r="R189" s="22">
        <v>0</v>
      </c>
      <c r="S189" s="22">
        <v>0</v>
      </c>
      <c r="T189" s="22">
        <v>52215</v>
      </c>
      <c r="U189" s="22">
        <v>2382</v>
      </c>
      <c r="V189" s="22">
        <v>1030</v>
      </c>
      <c r="W189" s="22">
        <v>0</v>
      </c>
      <c r="X189" s="22">
        <v>0</v>
      </c>
      <c r="Y189" s="22">
        <v>0</v>
      </c>
      <c r="Z189" s="22">
        <v>0</v>
      </c>
      <c r="AA189" s="22">
        <v>826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5437</v>
      </c>
      <c r="AN189" s="22">
        <v>0</v>
      </c>
      <c r="AO189" s="22">
        <v>0</v>
      </c>
      <c r="AP189" s="22">
        <v>67878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9416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34516</v>
      </c>
      <c r="P191" s="22">
        <v>884</v>
      </c>
      <c r="Q191" s="22">
        <v>0</v>
      </c>
      <c r="R191" s="22">
        <v>35236</v>
      </c>
      <c r="S191" s="22">
        <v>0</v>
      </c>
      <c r="T191" s="22">
        <v>13213</v>
      </c>
      <c r="U191" s="22">
        <v>10277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156246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259788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31196</v>
      </c>
      <c r="N192" s="22">
        <v>0</v>
      </c>
      <c r="O192" s="22">
        <v>28701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12811</v>
      </c>
      <c r="AB192" s="22">
        <v>0</v>
      </c>
      <c r="AC192" s="22">
        <v>0</v>
      </c>
      <c r="AD192" s="22">
        <v>0</v>
      </c>
      <c r="AE192" s="22">
        <v>0</v>
      </c>
      <c r="AF192" s="22">
        <v>78213</v>
      </c>
      <c r="AG192" s="22">
        <v>0</v>
      </c>
      <c r="AH192" s="22">
        <v>0</v>
      </c>
      <c r="AI192" s="22">
        <v>0</v>
      </c>
      <c r="AJ192" s="22">
        <v>0</v>
      </c>
      <c r="AK192" s="22">
        <v>32259</v>
      </c>
      <c r="AL192" s="22">
        <v>0</v>
      </c>
      <c r="AM192" s="22">
        <v>0</v>
      </c>
      <c r="AN192" s="22">
        <v>0</v>
      </c>
      <c r="AO192" s="22">
        <v>0</v>
      </c>
      <c r="AP192" s="22">
        <v>183180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37716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37716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9269</v>
      </c>
      <c r="P194" s="22">
        <v>0</v>
      </c>
      <c r="Q194" s="22">
        <v>0</v>
      </c>
      <c r="R194" s="22">
        <v>393</v>
      </c>
      <c r="S194" s="22">
        <v>0</v>
      </c>
      <c r="T194" s="22">
        <v>-1771</v>
      </c>
      <c r="U194" s="22">
        <v>90689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26873</v>
      </c>
      <c r="AB194" s="22">
        <v>0</v>
      </c>
      <c r="AC194" s="22">
        <v>0</v>
      </c>
      <c r="AD194" s="22">
        <v>4555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130008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32320</v>
      </c>
      <c r="P197" s="22">
        <v>0</v>
      </c>
      <c r="Q197" s="22">
        <v>0</v>
      </c>
      <c r="R197" s="22">
        <v>0</v>
      </c>
      <c r="S197" s="22">
        <v>0</v>
      </c>
      <c r="T197" s="22">
        <v>12248</v>
      </c>
      <c r="U197" s="22">
        <v>12251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35042</v>
      </c>
      <c r="AF197" s="22">
        <v>0</v>
      </c>
      <c r="AG197" s="22">
        <v>0</v>
      </c>
      <c r="AH197" s="22">
        <v>0</v>
      </c>
      <c r="AI197" s="22">
        <v>193830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285691</v>
      </c>
    </row>
    <row r="198" spans="1:4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30679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28992</v>
      </c>
      <c r="V198" s="22">
        <v>10940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261144</v>
      </c>
      <c r="AE198" s="22">
        <v>0</v>
      </c>
      <c r="AF198" s="22">
        <v>0</v>
      </c>
      <c r="AG198" s="22">
        <v>0</v>
      </c>
      <c r="AH198" s="22">
        <v>0</v>
      </c>
      <c r="AI198" s="22">
        <v>165439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497194</v>
      </c>
    </row>
    <row r="199" spans="1:4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147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1263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1410</v>
      </c>
    </row>
    <row r="200" spans="1:4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27447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18790</v>
      </c>
      <c r="U201" s="22">
        <v>25563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71800</v>
      </c>
    </row>
    <row r="202" spans="1:4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2194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2194</v>
      </c>
    </row>
    <row r="203" spans="1:4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18414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18414</v>
      </c>
    </row>
    <row r="207" spans="1:4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6145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6145</v>
      </c>
    </row>
    <row r="208" spans="1:4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151</v>
      </c>
      <c r="O209" s="22">
        <v>3238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2090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1262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6741</v>
      </c>
    </row>
    <row r="210" spans="1:4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2643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2643</v>
      </c>
    </row>
    <row r="211" spans="1:4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461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461</v>
      </c>
    </row>
    <row r="213" spans="1:4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115864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115864</v>
      </c>
    </row>
    <row r="214" spans="1:4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13756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13756</v>
      </c>
    </row>
    <row r="216" spans="1:4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6928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6928</v>
      </c>
    </row>
    <row r="218" spans="1:4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1203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1203</v>
      </c>
    </row>
    <row r="220" spans="1:4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25590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25590</v>
      </c>
    </row>
    <row r="221" spans="1:4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2264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227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2491</v>
      </c>
    </row>
    <row r="222" spans="1:4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3690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13854</v>
      </c>
      <c r="U223" s="22">
        <v>7327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15634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40505</v>
      </c>
    </row>
    <row r="224" spans="1:4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7996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7996</v>
      </c>
    </row>
    <row r="231" spans="1:4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130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130</v>
      </c>
    </row>
    <row r="237" spans="1:4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8688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8688</v>
      </c>
    </row>
    <row r="240" spans="1:4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20409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41743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62152</v>
      </c>
    </row>
    <row r="241" spans="1:4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2801</v>
      </c>
      <c r="P242" s="22">
        <v>0</v>
      </c>
      <c r="Q242" s="22">
        <v>0</v>
      </c>
      <c r="R242" s="22">
        <v>470</v>
      </c>
      <c r="S242" s="22">
        <v>0</v>
      </c>
      <c r="T242" s="22">
        <v>1067</v>
      </c>
      <c r="U242" s="22">
        <v>4930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9715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18983</v>
      </c>
    </row>
    <row r="243" spans="1:4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15360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15360</v>
      </c>
    </row>
    <row r="248" spans="1:4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57659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57659</v>
      </c>
    </row>
    <row r="252" spans="1:4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1697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1697</v>
      </c>
    </row>
    <row r="253" spans="1:4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2885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2885</v>
      </c>
    </row>
    <row r="254" spans="1:4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1291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13318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14609</v>
      </c>
    </row>
    <row r="255" spans="1:4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687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687</v>
      </c>
    </row>
    <row r="257" spans="1:4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423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8693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899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10015</v>
      </c>
    </row>
    <row r="258" spans="1:4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20553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20553</v>
      </c>
    </row>
    <row r="259" spans="1:4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25759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25759</v>
      </c>
    </row>
    <row r="261" spans="1:4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1289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1322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2611</v>
      </c>
    </row>
    <row r="262" spans="1:4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269</v>
      </c>
      <c r="P262" s="22">
        <v>0</v>
      </c>
      <c r="Q262" s="22">
        <v>0</v>
      </c>
      <c r="R262" s="22">
        <v>0</v>
      </c>
      <c r="S262" s="22">
        <v>0</v>
      </c>
      <c r="T262" s="22">
        <v>3749</v>
      </c>
      <c r="U262" s="22">
        <v>18117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1576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23711</v>
      </c>
    </row>
    <row r="263" spans="1:4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16557</v>
      </c>
      <c r="P263" s="22">
        <v>0</v>
      </c>
      <c r="Q263" s="22">
        <v>0</v>
      </c>
      <c r="R263" s="22">
        <v>0</v>
      </c>
      <c r="S263" s="22">
        <v>0</v>
      </c>
      <c r="T263" s="22">
        <v>5050</v>
      </c>
      <c r="U263" s="22">
        <v>1491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10000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33098</v>
      </c>
    </row>
    <row r="264" spans="1:4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8374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8374</v>
      </c>
    </row>
    <row r="265" spans="1:4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4698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4698</v>
      </c>
    </row>
    <row r="267" spans="1:4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8757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8757</v>
      </c>
    </row>
    <row r="268" spans="1:4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11725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7989</v>
      </c>
      <c r="P268" s="22">
        <v>0</v>
      </c>
      <c r="Q268" s="22">
        <v>0</v>
      </c>
      <c r="R268" s="22">
        <v>0</v>
      </c>
      <c r="S268" s="22">
        <v>0</v>
      </c>
      <c r="T268" s="22">
        <v>28127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47841</v>
      </c>
    </row>
    <row r="269" spans="1:4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11972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11972</v>
      </c>
    </row>
    <row r="270" spans="1:4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10716</v>
      </c>
      <c r="P271" s="22">
        <v>0</v>
      </c>
      <c r="Q271" s="22">
        <v>0</v>
      </c>
      <c r="R271" s="22">
        <v>0</v>
      </c>
      <c r="S271" s="22">
        <v>0</v>
      </c>
      <c r="T271" s="22">
        <v>2491</v>
      </c>
      <c r="U271" s="22">
        <v>12843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26050</v>
      </c>
    </row>
    <row r="272" spans="1:4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3702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3702</v>
      </c>
    </row>
    <row r="274" spans="1:4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15062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15062</v>
      </c>
    </row>
    <row r="276" spans="1:4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3828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30798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34626</v>
      </c>
    </row>
    <row r="278" spans="1:4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8740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7721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16461</v>
      </c>
    </row>
    <row r="279" spans="1:4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3720</v>
      </c>
      <c r="P280" s="22">
        <v>0</v>
      </c>
      <c r="Q280" s="22">
        <v>0</v>
      </c>
      <c r="R280" s="22">
        <v>0</v>
      </c>
      <c r="S280" s="22">
        <v>0</v>
      </c>
      <c r="T280" s="22">
        <v>3292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7012</v>
      </c>
    </row>
    <row r="281" spans="1:4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23606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23606</v>
      </c>
    </row>
    <row r="283" spans="1:42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1884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1884</v>
      </c>
    </row>
    <row r="287" spans="1:4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5019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5019</v>
      </c>
    </row>
    <row r="309" spans="1:4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261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261</v>
      </c>
    </row>
    <row r="319" spans="1:4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2615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2615</v>
      </c>
    </row>
    <row r="335" spans="1:4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64820-9A6E-41C0-938B-79D6AA50B514}">
  <dimension ref="A1:L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2" width="15.7109375" customWidth="1"/>
  </cols>
  <sheetData>
    <row r="1" spans="1:12" ht="24" customHeight="1" x14ac:dyDescent="0.3">
      <c r="A1" s="4" t="str">
        <f>HYPERLINK("#'Index'!A1", "&lt;&lt; Index")</f>
        <v>&lt;&lt; Index</v>
      </c>
      <c r="B1" s="20" t="s">
        <v>1109</v>
      </c>
      <c r="D1" s="20" t="s">
        <v>1110</v>
      </c>
    </row>
    <row r="2" spans="1:1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1111</v>
      </c>
      <c r="F2" s="21" t="s">
        <v>1112</v>
      </c>
      <c r="G2" s="21" t="s">
        <v>1113</v>
      </c>
      <c r="H2" s="21" t="s">
        <v>1114</v>
      </c>
      <c r="I2" s="21" t="s">
        <v>1115</v>
      </c>
      <c r="J2" s="21" t="s">
        <v>1116</v>
      </c>
      <c r="K2" s="21" t="s">
        <v>1117</v>
      </c>
      <c r="L2" s="21" t="s">
        <v>1118</v>
      </c>
    </row>
    <row r="3" spans="1:12" x14ac:dyDescent="0.25">
      <c r="A3" s="21"/>
      <c r="B3" s="21"/>
      <c r="C3" s="21"/>
      <c r="D3" s="21" t="s">
        <v>88</v>
      </c>
      <c r="E3" s="21" t="s">
        <v>1119</v>
      </c>
      <c r="F3" s="21" t="s">
        <v>1120</v>
      </c>
      <c r="G3" s="21" t="s">
        <v>1121</v>
      </c>
      <c r="H3" s="21" t="s">
        <v>1122</v>
      </c>
      <c r="I3" s="21" t="s">
        <v>1123</v>
      </c>
      <c r="J3" s="21" t="s">
        <v>1124</v>
      </c>
      <c r="K3" s="21" t="s">
        <v>1125</v>
      </c>
      <c r="L3" s="21" t="s">
        <v>1126</v>
      </c>
    </row>
    <row r="4" spans="1:1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10483046858</v>
      </c>
      <c r="F4" s="22">
        <v>68405280</v>
      </c>
      <c r="G4" s="22">
        <v>6846900</v>
      </c>
      <c r="H4" s="22">
        <v>1548067390</v>
      </c>
      <c r="I4" s="22">
        <v>8818750818</v>
      </c>
      <c r="J4" s="22">
        <v>39172270</v>
      </c>
      <c r="K4" s="22">
        <v>1804200</v>
      </c>
      <c r="L4" s="22"/>
    </row>
    <row r="5" spans="1:1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1447885983</v>
      </c>
      <c r="F5" s="22">
        <v>25554470</v>
      </c>
      <c r="G5" s="22">
        <v>1957370</v>
      </c>
      <c r="H5" s="22">
        <v>330784604</v>
      </c>
      <c r="I5" s="22">
        <v>1088772359</v>
      </c>
      <c r="J5" s="22">
        <v>194460</v>
      </c>
      <c r="K5" s="22">
        <v>622720</v>
      </c>
      <c r="L5" s="22"/>
    </row>
    <row r="6" spans="1:1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284251016387</v>
      </c>
      <c r="F6" s="22">
        <v>2723925220</v>
      </c>
      <c r="G6" s="22">
        <v>340005000</v>
      </c>
      <c r="H6" s="22">
        <v>69863893061</v>
      </c>
      <c r="I6" s="22">
        <v>211190294091</v>
      </c>
      <c r="J6" s="22">
        <v>9162332</v>
      </c>
      <c r="K6" s="22">
        <v>123736683</v>
      </c>
      <c r="L6" s="22"/>
    </row>
    <row r="7" spans="1:1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2787300900</v>
      </c>
      <c r="F7" s="22">
        <v>25880640</v>
      </c>
      <c r="G7" s="22">
        <v>63456730</v>
      </c>
      <c r="H7" s="22">
        <v>605259188</v>
      </c>
      <c r="I7" s="22">
        <v>2091272542</v>
      </c>
      <c r="J7" s="22">
        <v>1010300</v>
      </c>
      <c r="K7" s="22">
        <v>421500</v>
      </c>
      <c r="L7" s="22"/>
    </row>
    <row r="8" spans="1:1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3670651488</v>
      </c>
      <c r="F8" s="22">
        <v>19260660</v>
      </c>
      <c r="G8" s="22">
        <v>262240</v>
      </c>
      <c r="H8" s="22">
        <v>140485204</v>
      </c>
      <c r="I8" s="22">
        <v>3509500804</v>
      </c>
      <c r="J8" s="22">
        <v>1142580</v>
      </c>
      <c r="K8" s="22"/>
      <c r="L8" s="22"/>
    </row>
    <row r="9" spans="1:1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2666593495</v>
      </c>
      <c r="F9" s="22">
        <v>24377230</v>
      </c>
      <c r="G9" s="22">
        <v>684400</v>
      </c>
      <c r="H9" s="22">
        <v>609574609</v>
      </c>
      <c r="I9" s="22">
        <v>2031790756</v>
      </c>
      <c r="J9" s="22">
        <v>166500</v>
      </c>
      <c r="K9" s="22"/>
      <c r="L9" s="22"/>
    </row>
    <row r="10" spans="1:1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172050035874</v>
      </c>
      <c r="F10" s="22">
        <v>1837471830</v>
      </c>
      <c r="G10" s="22">
        <v>879143826</v>
      </c>
      <c r="H10" s="22">
        <v>41913948384</v>
      </c>
      <c r="I10" s="22">
        <v>127378361280</v>
      </c>
      <c r="J10" s="22">
        <v>28251998</v>
      </c>
      <c r="K10" s="22">
        <v>12858556</v>
      </c>
      <c r="L10" s="22"/>
    </row>
    <row r="11" spans="1:1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6122040842</v>
      </c>
      <c r="F11" s="22">
        <v>102958110</v>
      </c>
      <c r="G11" s="22">
        <v>1321052590</v>
      </c>
      <c r="H11" s="22">
        <v>1119266369</v>
      </c>
      <c r="I11" s="22">
        <v>3577669103</v>
      </c>
      <c r="J11" s="22">
        <v>911500</v>
      </c>
      <c r="K11" s="22">
        <v>183170</v>
      </c>
      <c r="L11" s="22"/>
    </row>
    <row r="12" spans="1:1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10269163945</v>
      </c>
      <c r="F12" s="22">
        <v>127993210</v>
      </c>
      <c r="G12" s="22">
        <v>46932200</v>
      </c>
      <c r="H12" s="22">
        <v>2964928461</v>
      </c>
      <c r="I12" s="22">
        <v>7125745574</v>
      </c>
      <c r="J12" s="22">
        <v>3192100</v>
      </c>
      <c r="K12" s="22">
        <v>372400</v>
      </c>
      <c r="L12" s="22"/>
    </row>
    <row r="13" spans="1:1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1773915987</v>
      </c>
      <c r="F13" s="22">
        <v>15666860</v>
      </c>
      <c r="G13" s="22">
        <v>2291710</v>
      </c>
      <c r="H13" s="22">
        <v>237926049</v>
      </c>
      <c r="I13" s="22">
        <v>1517204758</v>
      </c>
      <c r="J13" s="22">
        <v>421450</v>
      </c>
      <c r="K13" s="22">
        <v>405160</v>
      </c>
      <c r="L13" s="22"/>
    </row>
    <row r="14" spans="1:1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6198105882</v>
      </c>
      <c r="F14" s="22">
        <v>49754160</v>
      </c>
      <c r="G14" s="22">
        <v>4003130</v>
      </c>
      <c r="H14" s="22">
        <v>2010616351</v>
      </c>
      <c r="I14" s="22">
        <v>4131736091</v>
      </c>
      <c r="J14" s="22">
        <v>887900</v>
      </c>
      <c r="K14" s="22">
        <v>1108250</v>
      </c>
      <c r="L14" s="22"/>
    </row>
    <row r="15" spans="1:1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12469552130</v>
      </c>
      <c r="F15" s="22">
        <v>213355270</v>
      </c>
      <c r="G15" s="22">
        <v>203764000</v>
      </c>
      <c r="H15" s="22">
        <v>2291346096</v>
      </c>
      <c r="I15" s="22">
        <v>9757443064</v>
      </c>
      <c r="J15" s="22">
        <v>2570300</v>
      </c>
      <c r="K15" s="22">
        <v>1073400</v>
      </c>
      <c r="L15" s="22"/>
    </row>
    <row r="16" spans="1:1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3702282995</v>
      </c>
      <c r="F16" s="22">
        <v>45966930</v>
      </c>
      <c r="G16" s="22">
        <v>114080850</v>
      </c>
      <c r="H16" s="22">
        <v>953817141</v>
      </c>
      <c r="I16" s="22">
        <v>2588164514</v>
      </c>
      <c r="J16" s="22">
        <v>104350</v>
      </c>
      <c r="K16" s="22">
        <v>149210</v>
      </c>
      <c r="L16" s="22"/>
    </row>
    <row r="17" spans="1:1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8826712168</v>
      </c>
      <c r="F17" s="22">
        <v>265236060</v>
      </c>
      <c r="G17" s="22">
        <v>301727040</v>
      </c>
      <c r="H17" s="22">
        <v>1412125001</v>
      </c>
      <c r="I17" s="22">
        <v>6828939587</v>
      </c>
      <c r="J17" s="22">
        <v>5900330</v>
      </c>
      <c r="K17" s="22">
        <v>3056310</v>
      </c>
      <c r="L17" s="22">
        <v>9727840</v>
      </c>
    </row>
    <row r="18" spans="1:1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16277713428</v>
      </c>
      <c r="F18" s="22">
        <v>136746720</v>
      </c>
      <c r="G18" s="22">
        <v>38750430</v>
      </c>
      <c r="H18" s="22">
        <v>3794226268</v>
      </c>
      <c r="I18" s="22">
        <v>12305180800</v>
      </c>
      <c r="J18" s="22">
        <v>1793560</v>
      </c>
      <c r="K18" s="22">
        <v>1015650</v>
      </c>
      <c r="L18" s="22"/>
    </row>
    <row r="19" spans="1:1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5810065876</v>
      </c>
      <c r="F19" s="22">
        <v>36109800</v>
      </c>
      <c r="G19" s="22">
        <v>13439500</v>
      </c>
      <c r="H19" s="22">
        <v>978075184</v>
      </c>
      <c r="I19" s="22">
        <v>4781158892</v>
      </c>
      <c r="J19" s="22">
        <v>473400</v>
      </c>
      <c r="K19" s="22">
        <v>809100</v>
      </c>
      <c r="L19" s="22"/>
    </row>
    <row r="20" spans="1:1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11824198155</v>
      </c>
      <c r="F20" s="22">
        <v>76509840</v>
      </c>
      <c r="G20" s="22">
        <v>30481900</v>
      </c>
      <c r="H20" s="22">
        <v>1577636630</v>
      </c>
      <c r="I20" s="22">
        <v>10138844985</v>
      </c>
      <c r="J20" s="22">
        <v>545900</v>
      </c>
      <c r="K20" s="22">
        <v>178900</v>
      </c>
      <c r="L20" s="22"/>
    </row>
    <row r="21" spans="1:1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1335037783</v>
      </c>
      <c r="F21" s="22">
        <v>19243760</v>
      </c>
      <c r="G21" s="22">
        <v>20658590</v>
      </c>
      <c r="H21" s="22">
        <v>261445640</v>
      </c>
      <c r="I21" s="22">
        <v>1031679073</v>
      </c>
      <c r="J21" s="22">
        <v>1516120</v>
      </c>
      <c r="K21" s="22">
        <v>494600</v>
      </c>
      <c r="L21" s="22"/>
    </row>
    <row r="22" spans="1:1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984891251</v>
      </c>
      <c r="F22" s="22">
        <v>55581070</v>
      </c>
      <c r="G22" s="22">
        <v>4385750</v>
      </c>
      <c r="H22" s="22">
        <v>87978735</v>
      </c>
      <c r="I22" s="22">
        <v>833158956</v>
      </c>
      <c r="J22" s="22">
        <v>742580</v>
      </c>
      <c r="K22" s="22">
        <v>3044160</v>
      </c>
      <c r="L22" s="22"/>
    </row>
    <row r="23" spans="1:1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1362249538</v>
      </c>
      <c r="F23" s="22">
        <v>47176430</v>
      </c>
      <c r="G23" s="22">
        <v>2552000</v>
      </c>
      <c r="H23" s="22">
        <v>495106285</v>
      </c>
      <c r="I23" s="22">
        <v>806366423</v>
      </c>
      <c r="J23" s="22"/>
      <c r="K23" s="22">
        <v>11048400</v>
      </c>
      <c r="L23" s="22"/>
    </row>
    <row r="24" spans="1:1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2475986984</v>
      </c>
      <c r="F24" s="22">
        <v>998801290</v>
      </c>
      <c r="G24" s="22">
        <v>390359080</v>
      </c>
      <c r="H24" s="22">
        <v>275567433</v>
      </c>
      <c r="I24" s="22">
        <v>762728801</v>
      </c>
      <c r="J24" s="22">
        <v>44886360</v>
      </c>
      <c r="K24" s="22">
        <v>3644020</v>
      </c>
      <c r="L24" s="22"/>
    </row>
    <row r="25" spans="1:1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33239399025</v>
      </c>
      <c r="F25" s="22">
        <v>781536600</v>
      </c>
      <c r="G25" s="22">
        <v>9882448840</v>
      </c>
      <c r="H25" s="22">
        <v>5205864585</v>
      </c>
      <c r="I25" s="22">
        <v>17325451110</v>
      </c>
      <c r="J25" s="22">
        <v>33128890</v>
      </c>
      <c r="K25" s="22">
        <v>10969000</v>
      </c>
      <c r="L25" s="22"/>
    </row>
    <row r="26" spans="1:1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62050664756</v>
      </c>
      <c r="F26" s="22">
        <v>3176764050</v>
      </c>
      <c r="G26" s="22">
        <v>34866810053</v>
      </c>
      <c r="H26" s="22">
        <v>9431217970</v>
      </c>
      <c r="I26" s="22">
        <v>14575872683</v>
      </c>
      <c r="J26" s="22"/>
      <c r="K26" s="22"/>
      <c r="L26" s="22"/>
    </row>
    <row r="27" spans="1:1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89086903</v>
      </c>
      <c r="F27" s="22">
        <v>18583820</v>
      </c>
      <c r="G27" s="22">
        <v>3414900</v>
      </c>
      <c r="H27" s="22">
        <v>6343343</v>
      </c>
      <c r="I27" s="22">
        <v>25705640</v>
      </c>
      <c r="J27" s="22">
        <v>35039200</v>
      </c>
      <c r="K27" s="22"/>
      <c r="L27" s="22"/>
    </row>
    <row r="28" spans="1:1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2107972945</v>
      </c>
      <c r="F28" s="22">
        <v>625366350</v>
      </c>
      <c r="G28" s="22">
        <v>327273210</v>
      </c>
      <c r="H28" s="22">
        <v>163491519</v>
      </c>
      <c r="I28" s="22">
        <v>923787556</v>
      </c>
      <c r="J28" s="22">
        <v>66811250</v>
      </c>
      <c r="K28" s="22">
        <v>1243060</v>
      </c>
      <c r="L28" s="22"/>
    </row>
    <row r="29" spans="1:1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939109821</v>
      </c>
      <c r="F29" s="22">
        <v>147621950</v>
      </c>
      <c r="G29" s="22">
        <v>43548760</v>
      </c>
      <c r="H29" s="22">
        <v>38503740</v>
      </c>
      <c r="I29" s="22">
        <v>649967311</v>
      </c>
      <c r="J29" s="22">
        <v>59468060</v>
      </c>
      <c r="K29" s="22"/>
      <c r="L29" s="22"/>
    </row>
    <row r="30" spans="1:1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1217225383</v>
      </c>
      <c r="F30" s="22">
        <v>310204020</v>
      </c>
      <c r="G30" s="22">
        <v>92074930</v>
      </c>
      <c r="H30" s="22">
        <v>78602517</v>
      </c>
      <c r="I30" s="22">
        <v>596438016</v>
      </c>
      <c r="J30" s="22">
        <v>114185620</v>
      </c>
      <c r="K30" s="22">
        <v>25720280</v>
      </c>
      <c r="L30" s="22"/>
    </row>
    <row r="31" spans="1:1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1996384347</v>
      </c>
      <c r="F31" s="22">
        <v>978393660</v>
      </c>
      <c r="G31" s="22">
        <v>372929960</v>
      </c>
      <c r="H31" s="22">
        <v>155226921</v>
      </c>
      <c r="I31" s="22">
        <v>452129706</v>
      </c>
      <c r="J31" s="22">
        <v>35198890</v>
      </c>
      <c r="K31" s="22">
        <v>2505210</v>
      </c>
      <c r="L31" s="22"/>
    </row>
    <row r="32" spans="1:1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946315540</v>
      </c>
      <c r="F32" s="22">
        <v>131608480</v>
      </c>
      <c r="G32" s="22">
        <v>205583700</v>
      </c>
      <c r="H32" s="22">
        <v>147339031</v>
      </c>
      <c r="I32" s="22">
        <v>449683079</v>
      </c>
      <c r="J32" s="22">
        <v>5410350</v>
      </c>
      <c r="K32" s="22">
        <v>6690900</v>
      </c>
      <c r="L32" s="22"/>
    </row>
    <row r="33" spans="1:1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322688953</v>
      </c>
      <c r="F33" s="22">
        <v>148475500</v>
      </c>
      <c r="G33" s="22">
        <v>49778580</v>
      </c>
      <c r="H33" s="22">
        <v>20151836</v>
      </c>
      <c r="I33" s="22">
        <v>55937917</v>
      </c>
      <c r="J33" s="22">
        <v>48153240</v>
      </c>
      <c r="K33" s="22">
        <v>191880</v>
      </c>
      <c r="L33" s="22"/>
    </row>
    <row r="34" spans="1:1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6372636145</v>
      </c>
      <c r="F34" s="22">
        <v>1966275700</v>
      </c>
      <c r="G34" s="22">
        <v>1619326630</v>
      </c>
      <c r="H34" s="22">
        <v>459510603</v>
      </c>
      <c r="I34" s="22">
        <v>2264955312</v>
      </c>
      <c r="J34" s="22">
        <v>62567900</v>
      </c>
      <c r="K34" s="22"/>
      <c r="L34" s="22"/>
    </row>
    <row r="35" spans="1:1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3972317632</v>
      </c>
      <c r="F35" s="22">
        <v>1920733300</v>
      </c>
      <c r="G35" s="22">
        <v>754885120</v>
      </c>
      <c r="H35" s="22">
        <v>269306840</v>
      </c>
      <c r="I35" s="22">
        <v>1002801922</v>
      </c>
      <c r="J35" s="22">
        <v>24590450</v>
      </c>
      <c r="K35" s="22"/>
      <c r="L35" s="22"/>
    </row>
    <row r="36" spans="1:1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2003581153</v>
      </c>
      <c r="F36" s="22">
        <v>397368670</v>
      </c>
      <c r="G36" s="22">
        <v>205864400</v>
      </c>
      <c r="H36" s="22">
        <v>185336689</v>
      </c>
      <c r="I36" s="22">
        <v>1070026484</v>
      </c>
      <c r="J36" s="22">
        <v>141074230</v>
      </c>
      <c r="K36" s="22">
        <v>3910680</v>
      </c>
      <c r="L36" s="22"/>
    </row>
    <row r="37" spans="1:1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634387160</v>
      </c>
      <c r="F37" s="22">
        <v>104858510</v>
      </c>
      <c r="G37" s="22">
        <v>18637660</v>
      </c>
      <c r="H37" s="22">
        <v>22872352</v>
      </c>
      <c r="I37" s="22">
        <v>388571228</v>
      </c>
      <c r="J37" s="22">
        <v>99447410</v>
      </c>
      <c r="K37" s="22"/>
      <c r="L37" s="22"/>
    </row>
    <row r="38" spans="1:1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1165536615</v>
      </c>
      <c r="F38" s="22">
        <v>675065960</v>
      </c>
      <c r="G38" s="22">
        <v>255318460</v>
      </c>
      <c r="H38" s="22">
        <v>67359063</v>
      </c>
      <c r="I38" s="22">
        <v>127111182</v>
      </c>
      <c r="J38" s="22">
        <v>40681950</v>
      </c>
      <c r="K38" s="22"/>
      <c r="L38" s="22"/>
    </row>
    <row r="39" spans="1:1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7312593335</v>
      </c>
      <c r="F39" s="22">
        <v>3136839420</v>
      </c>
      <c r="G39" s="22">
        <v>1635396930</v>
      </c>
      <c r="H39" s="22">
        <v>566515455</v>
      </c>
      <c r="I39" s="22">
        <v>1914329990</v>
      </c>
      <c r="J39" s="22">
        <v>57978570</v>
      </c>
      <c r="K39" s="22">
        <v>1532970</v>
      </c>
      <c r="L39" s="22"/>
    </row>
    <row r="40" spans="1:1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5213575179</v>
      </c>
      <c r="F40" s="22">
        <v>2428523660</v>
      </c>
      <c r="G40" s="22">
        <v>865363950</v>
      </c>
      <c r="H40" s="22">
        <v>564524549</v>
      </c>
      <c r="I40" s="22">
        <v>1179905190</v>
      </c>
      <c r="J40" s="22">
        <v>148826200</v>
      </c>
      <c r="K40" s="22">
        <v>26431630</v>
      </c>
      <c r="L40" s="22"/>
    </row>
    <row r="41" spans="1:1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372598249</v>
      </c>
      <c r="F41" s="22">
        <v>112718580</v>
      </c>
      <c r="G41" s="22">
        <v>61731630</v>
      </c>
      <c r="H41" s="22">
        <v>21811810</v>
      </c>
      <c r="I41" s="22">
        <v>141716289</v>
      </c>
      <c r="J41" s="22">
        <v>34619940</v>
      </c>
      <c r="K41" s="22"/>
      <c r="L41" s="22"/>
    </row>
    <row r="42" spans="1:1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1563907215</v>
      </c>
      <c r="F42" s="22">
        <v>634544500</v>
      </c>
      <c r="G42" s="22">
        <v>330048050</v>
      </c>
      <c r="H42" s="22">
        <v>101622216</v>
      </c>
      <c r="I42" s="22">
        <v>329423979</v>
      </c>
      <c r="J42" s="22">
        <v>165787590</v>
      </c>
      <c r="K42" s="22">
        <v>2480880</v>
      </c>
      <c r="L42" s="22"/>
    </row>
    <row r="43" spans="1:1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7951246858</v>
      </c>
      <c r="F43" s="22">
        <v>506375400</v>
      </c>
      <c r="G43" s="22">
        <v>202835100</v>
      </c>
      <c r="H43" s="22">
        <v>500287869</v>
      </c>
      <c r="I43" s="22">
        <v>6599249849</v>
      </c>
      <c r="J43" s="22">
        <v>139128200</v>
      </c>
      <c r="K43" s="22">
        <v>3370440</v>
      </c>
      <c r="L43" s="22"/>
    </row>
    <row r="44" spans="1:1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786859392</v>
      </c>
      <c r="F44" s="22">
        <v>303840080</v>
      </c>
      <c r="G44" s="22">
        <v>36781790</v>
      </c>
      <c r="H44" s="22">
        <v>40300487</v>
      </c>
      <c r="I44" s="22">
        <v>205181585</v>
      </c>
      <c r="J44" s="22">
        <v>196753550</v>
      </c>
      <c r="K44" s="22">
        <v>4001900</v>
      </c>
      <c r="L44" s="22"/>
    </row>
    <row r="45" spans="1:1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8565061132</v>
      </c>
      <c r="F45" s="22">
        <v>1539734230</v>
      </c>
      <c r="G45" s="22">
        <v>1122693400</v>
      </c>
      <c r="H45" s="22">
        <v>2150229784</v>
      </c>
      <c r="I45" s="22">
        <v>3633423708</v>
      </c>
      <c r="J45" s="22">
        <v>116537260</v>
      </c>
      <c r="K45" s="22">
        <v>2442750</v>
      </c>
      <c r="L45" s="22"/>
    </row>
    <row r="46" spans="1:1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10280466331</v>
      </c>
      <c r="F46" s="22">
        <v>5307642290</v>
      </c>
      <c r="G46" s="22">
        <v>3544915330</v>
      </c>
      <c r="H46" s="22">
        <v>694987365</v>
      </c>
      <c r="I46" s="22">
        <v>671199286</v>
      </c>
      <c r="J46" s="22">
        <v>54915960</v>
      </c>
      <c r="K46" s="22">
        <v>6806100</v>
      </c>
      <c r="L46" s="22"/>
    </row>
    <row r="47" spans="1:1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2273109221</v>
      </c>
      <c r="F47" s="22">
        <v>1164720660</v>
      </c>
      <c r="G47" s="22">
        <v>352944050</v>
      </c>
      <c r="H47" s="22">
        <v>128491973</v>
      </c>
      <c r="I47" s="22">
        <v>473346608</v>
      </c>
      <c r="J47" s="22">
        <v>151799900</v>
      </c>
      <c r="K47" s="22">
        <v>1806030</v>
      </c>
      <c r="L47" s="22"/>
    </row>
    <row r="48" spans="1:1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4833431782</v>
      </c>
      <c r="F48" s="22">
        <v>1316857290</v>
      </c>
      <c r="G48" s="22">
        <v>1709935060</v>
      </c>
      <c r="H48" s="22">
        <v>516212697</v>
      </c>
      <c r="I48" s="22">
        <v>1265553025</v>
      </c>
      <c r="J48" s="22">
        <v>21991940</v>
      </c>
      <c r="K48" s="22">
        <v>2881770</v>
      </c>
      <c r="L48" s="22"/>
    </row>
    <row r="49" spans="1:1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1925466610</v>
      </c>
      <c r="F49" s="22">
        <v>253548240</v>
      </c>
      <c r="G49" s="22">
        <v>71319700</v>
      </c>
      <c r="H49" s="22">
        <v>52255566</v>
      </c>
      <c r="I49" s="22">
        <v>1487688004</v>
      </c>
      <c r="J49" s="22">
        <v>58953500</v>
      </c>
      <c r="K49" s="22">
        <v>1701600</v>
      </c>
      <c r="L49" s="22"/>
    </row>
    <row r="50" spans="1:1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6411337555</v>
      </c>
      <c r="F50" s="22">
        <v>935101050</v>
      </c>
      <c r="G50" s="22">
        <v>2541247870</v>
      </c>
      <c r="H50" s="22">
        <v>1071819807</v>
      </c>
      <c r="I50" s="22">
        <v>1732547558</v>
      </c>
      <c r="J50" s="22">
        <v>124924870</v>
      </c>
      <c r="K50" s="22">
        <v>5696400</v>
      </c>
      <c r="L50" s="22"/>
    </row>
    <row r="51" spans="1:1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1180073605</v>
      </c>
      <c r="F51" s="22">
        <v>335829350</v>
      </c>
      <c r="G51" s="22">
        <v>88208160</v>
      </c>
      <c r="H51" s="22">
        <v>198985794</v>
      </c>
      <c r="I51" s="22">
        <v>457875661</v>
      </c>
      <c r="J51" s="22">
        <v>95595600</v>
      </c>
      <c r="K51" s="22">
        <v>3579040</v>
      </c>
      <c r="L51" s="22"/>
    </row>
    <row r="52" spans="1:1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8345773333</v>
      </c>
      <c r="F52" s="22">
        <v>1259206270</v>
      </c>
      <c r="G52" s="22">
        <v>140857880</v>
      </c>
      <c r="H52" s="22">
        <v>4133864378</v>
      </c>
      <c r="I52" s="22">
        <v>2717298465</v>
      </c>
      <c r="J52" s="22">
        <v>91258160</v>
      </c>
      <c r="K52" s="22">
        <v>3288180</v>
      </c>
      <c r="L52" s="22"/>
    </row>
    <row r="53" spans="1:1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1656095358</v>
      </c>
      <c r="F53" s="22">
        <v>552396410</v>
      </c>
      <c r="G53" s="22">
        <v>383618290</v>
      </c>
      <c r="H53" s="22">
        <v>165058879</v>
      </c>
      <c r="I53" s="22">
        <v>544538439</v>
      </c>
      <c r="J53" s="22">
        <v>6680220</v>
      </c>
      <c r="K53" s="22">
        <v>3803120</v>
      </c>
      <c r="L53" s="22"/>
    </row>
    <row r="54" spans="1:1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1887475688</v>
      </c>
      <c r="F54" s="22">
        <v>225840110</v>
      </c>
      <c r="G54" s="22">
        <v>127291660</v>
      </c>
      <c r="H54" s="22">
        <v>386067116</v>
      </c>
      <c r="I54" s="22">
        <v>985272572</v>
      </c>
      <c r="J54" s="22">
        <v>156697320</v>
      </c>
      <c r="K54" s="22">
        <v>6306910</v>
      </c>
      <c r="L54" s="22"/>
    </row>
    <row r="55" spans="1:1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867965065</v>
      </c>
      <c r="F55" s="22">
        <v>328490970</v>
      </c>
      <c r="G55" s="22">
        <v>100698760</v>
      </c>
      <c r="H55" s="22">
        <v>43245256</v>
      </c>
      <c r="I55" s="22">
        <v>286214089</v>
      </c>
      <c r="J55" s="22">
        <v>107203190</v>
      </c>
      <c r="K55" s="22">
        <v>2112800</v>
      </c>
      <c r="L55" s="22"/>
    </row>
    <row r="56" spans="1:1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4622594843</v>
      </c>
      <c r="F56" s="22">
        <v>1418728330</v>
      </c>
      <c r="G56" s="22">
        <v>491358910</v>
      </c>
      <c r="H56" s="22">
        <v>304671870</v>
      </c>
      <c r="I56" s="22">
        <v>2215078703</v>
      </c>
      <c r="J56" s="22">
        <v>158861600</v>
      </c>
      <c r="K56" s="22">
        <v>4080800</v>
      </c>
      <c r="L56" s="22">
        <v>29814630</v>
      </c>
    </row>
    <row r="57" spans="1:1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4269035368</v>
      </c>
      <c r="F57" s="22">
        <v>2287564000</v>
      </c>
      <c r="G57" s="22">
        <v>605103690</v>
      </c>
      <c r="H57" s="22">
        <v>400087856</v>
      </c>
      <c r="I57" s="22">
        <v>806792582</v>
      </c>
      <c r="J57" s="22">
        <v>137241380</v>
      </c>
      <c r="K57" s="22">
        <v>27563260</v>
      </c>
      <c r="L57" s="22">
        <v>4682600</v>
      </c>
    </row>
    <row r="58" spans="1:1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1488099598</v>
      </c>
      <c r="F58" s="22">
        <v>547373690</v>
      </c>
      <c r="G58" s="22">
        <v>329560040</v>
      </c>
      <c r="H58" s="22">
        <v>158532321</v>
      </c>
      <c r="I58" s="22">
        <v>399179667</v>
      </c>
      <c r="J58" s="22">
        <v>49587330</v>
      </c>
      <c r="K58" s="22">
        <v>3866550</v>
      </c>
      <c r="L58" s="22"/>
    </row>
    <row r="59" spans="1:1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2434499645</v>
      </c>
      <c r="F59" s="22">
        <v>1385119510</v>
      </c>
      <c r="G59" s="22">
        <v>582530145</v>
      </c>
      <c r="H59" s="22">
        <v>232478617</v>
      </c>
      <c r="I59" s="22">
        <v>204735288</v>
      </c>
      <c r="J59" s="22">
        <v>28709485</v>
      </c>
      <c r="K59" s="22">
        <v>926600</v>
      </c>
      <c r="L59" s="22"/>
    </row>
    <row r="60" spans="1:1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3320217215</v>
      </c>
      <c r="F60" s="22">
        <v>2142475040</v>
      </c>
      <c r="G60" s="22">
        <v>572489550</v>
      </c>
      <c r="H60" s="22">
        <v>315137505</v>
      </c>
      <c r="I60" s="22">
        <v>289753740</v>
      </c>
      <c r="J60" s="22">
        <v>361380</v>
      </c>
      <c r="K60" s="22"/>
      <c r="L60" s="22"/>
    </row>
    <row r="61" spans="1:1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1169832557</v>
      </c>
      <c r="F61" s="22">
        <v>693342380</v>
      </c>
      <c r="G61" s="22">
        <v>176528850</v>
      </c>
      <c r="H61" s="22">
        <v>108778349</v>
      </c>
      <c r="I61" s="22">
        <v>99844878</v>
      </c>
      <c r="J61" s="22">
        <v>91338100</v>
      </c>
      <c r="K61" s="22"/>
      <c r="L61" s="22"/>
    </row>
    <row r="62" spans="1:1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10259761272</v>
      </c>
      <c r="F62" s="22">
        <v>1827720100</v>
      </c>
      <c r="G62" s="22">
        <v>244759220</v>
      </c>
      <c r="H62" s="22">
        <v>2048067899</v>
      </c>
      <c r="I62" s="22">
        <v>6078679593</v>
      </c>
      <c r="J62" s="22">
        <v>42685050</v>
      </c>
      <c r="K62" s="22">
        <v>17849410</v>
      </c>
      <c r="L62" s="22"/>
    </row>
    <row r="63" spans="1:1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307872909</v>
      </c>
      <c r="F63" s="22">
        <v>52838460</v>
      </c>
      <c r="G63" s="22">
        <v>9485550</v>
      </c>
      <c r="H63" s="22">
        <v>54965634</v>
      </c>
      <c r="I63" s="22">
        <v>170017805</v>
      </c>
      <c r="J63" s="22">
        <v>20176220</v>
      </c>
      <c r="K63" s="22">
        <v>389240</v>
      </c>
      <c r="L63" s="22"/>
    </row>
    <row r="64" spans="1:1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1582110430</v>
      </c>
      <c r="F64" s="22">
        <v>725584670</v>
      </c>
      <c r="G64" s="22">
        <v>221918400</v>
      </c>
      <c r="H64" s="22">
        <v>68660702</v>
      </c>
      <c r="I64" s="22">
        <v>499854658</v>
      </c>
      <c r="J64" s="22">
        <v>59044300</v>
      </c>
      <c r="K64" s="22">
        <v>7047700</v>
      </c>
      <c r="L64" s="22"/>
    </row>
    <row r="65" spans="1:1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2987102751</v>
      </c>
      <c r="F65" s="22">
        <v>913765870</v>
      </c>
      <c r="G65" s="22">
        <v>410018210</v>
      </c>
      <c r="H65" s="22">
        <v>143556810</v>
      </c>
      <c r="I65" s="22">
        <v>1431222531</v>
      </c>
      <c r="J65" s="22">
        <v>85424610</v>
      </c>
      <c r="K65" s="22">
        <v>3114720</v>
      </c>
      <c r="L65" s="22"/>
    </row>
    <row r="66" spans="1:1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2430588970</v>
      </c>
      <c r="F66" s="22">
        <v>1049900480</v>
      </c>
      <c r="G66" s="22">
        <v>905800490</v>
      </c>
      <c r="H66" s="22">
        <v>200004078</v>
      </c>
      <c r="I66" s="22">
        <v>185107062</v>
      </c>
      <c r="J66" s="22">
        <v>87376820</v>
      </c>
      <c r="K66" s="22">
        <v>2400040</v>
      </c>
      <c r="L66" s="22"/>
    </row>
    <row r="67" spans="1:1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195117530</v>
      </c>
      <c r="F67" s="22">
        <v>143406470</v>
      </c>
      <c r="G67" s="22">
        <v>18575100</v>
      </c>
      <c r="H67" s="22">
        <v>11266740</v>
      </c>
      <c r="I67" s="22">
        <v>12777220</v>
      </c>
      <c r="J67" s="22">
        <v>9092000</v>
      </c>
      <c r="K67" s="22"/>
      <c r="L67" s="22"/>
    </row>
    <row r="68" spans="1:1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6505288947</v>
      </c>
      <c r="F68" s="22">
        <v>1002927860</v>
      </c>
      <c r="G68" s="22">
        <v>327122670</v>
      </c>
      <c r="H68" s="22">
        <v>1496275591</v>
      </c>
      <c r="I68" s="22">
        <v>3504344726</v>
      </c>
      <c r="J68" s="22">
        <v>163515300</v>
      </c>
      <c r="K68" s="22">
        <v>11102800</v>
      </c>
      <c r="L68" s="22"/>
    </row>
    <row r="69" spans="1:1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17017784393</v>
      </c>
      <c r="F69" s="22">
        <v>1202374260</v>
      </c>
      <c r="G69" s="22">
        <v>528734400</v>
      </c>
      <c r="H69" s="22">
        <v>2616727416</v>
      </c>
      <c r="I69" s="22">
        <v>12498525957</v>
      </c>
      <c r="J69" s="22">
        <v>152525900</v>
      </c>
      <c r="K69" s="22">
        <v>18896460</v>
      </c>
      <c r="L69" s="22"/>
    </row>
    <row r="70" spans="1:1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2511625418</v>
      </c>
      <c r="F70" s="22">
        <v>1400688790</v>
      </c>
      <c r="G70" s="22">
        <v>832988380</v>
      </c>
      <c r="H70" s="22">
        <v>121311510</v>
      </c>
      <c r="I70" s="22">
        <v>106254108</v>
      </c>
      <c r="J70" s="22">
        <v>49945170</v>
      </c>
      <c r="K70" s="22">
        <v>437460</v>
      </c>
      <c r="L70" s="22"/>
    </row>
    <row r="71" spans="1:1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724996697</v>
      </c>
      <c r="F71" s="22">
        <v>276673060</v>
      </c>
      <c r="G71" s="22">
        <v>61422810</v>
      </c>
      <c r="H71" s="22">
        <v>35569636</v>
      </c>
      <c r="I71" s="22">
        <v>293673101</v>
      </c>
      <c r="J71" s="22">
        <v>57582500</v>
      </c>
      <c r="K71" s="22">
        <v>75590</v>
      </c>
      <c r="L71" s="22"/>
    </row>
    <row r="72" spans="1:1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564855205</v>
      </c>
      <c r="F72" s="22">
        <v>180921970</v>
      </c>
      <c r="G72" s="22">
        <v>92839960</v>
      </c>
      <c r="H72" s="22">
        <v>77753864</v>
      </c>
      <c r="I72" s="22">
        <v>148154011</v>
      </c>
      <c r="J72" s="22">
        <v>64440930</v>
      </c>
      <c r="K72" s="22">
        <v>744470</v>
      </c>
      <c r="L72" s="22"/>
    </row>
    <row r="73" spans="1:1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239151660</v>
      </c>
      <c r="F73" s="22">
        <v>48933950</v>
      </c>
      <c r="G73" s="22">
        <v>47263650</v>
      </c>
      <c r="H73" s="22">
        <v>72332212</v>
      </c>
      <c r="I73" s="22">
        <v>49796208</v>
      </c>
      <c r="J73" s="22">
        <v>20142290</v>
      </c>
      <c r="K73" s="22">
        <v>683350</v>
      </c>
      <c r="L73" s="22"/>
    </row>
    <row r="74" spans="1:1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1891136288</v>
      </c>
      <c r="F74" s="22">
        <v>464302160</v>
      </c>
      <c r="G74" s="22">
        <v>418339900</v>
      </c>
      <c r="H74" s="22">
        <v>100657906</v>
      </c>
      <c r="I74" s="22">
        <v>833335152</v>
      </c>
      <c r="J74" s="22">
        <v>73310160</v>
      </c>
      <c r="K74" s="22"/>
      <c r="L74" s="22">
        <v>1191010</v>
      </c>
    </row>
    <row r="75" spans="1:1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797298971</v>
      </c>
      <c r="F75" s="22">
        <v>419607600</v>
      </c>
      <c r="G75" s="22">
        <v>148338420</v>
      </c>
      <c r="H75" s="22">
        <v>34598729</v>
      </c>
      <c r="I75" s="22">
        <v>92841252</v>
      </c>
      <c r="J75" s="22">
        <v>101912970</v>
      </c>
      <c r="K75" s="22"/>
      <c r="L75" s="22"/>
    </row>
    <row r="76" spans="1:1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1588104745</v>
      </c>
      <c r="F76" s="22">
        <v>581537440</v>
      </c>
      <c r="G76" s="22">
        <v>174689050</v>
      </c>
      <c r="H76" s="22">
        <v>86199423</v>
      </c>
      <c r="I76" s="22">
        <v>619377402</v>
      </c>
      <c r="J76" s="22">
        <v>125534830</v>
      </c>
      <c r="K76" s="22">
        <v>766600</v>
      </c>
      <c r="L76" s="22"/>
    </row>
    <row r="77" spans="1:1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6219038449</v>
      </c>
      <c r="F77" s="22">
        <v>544632490</v>
      </c>
      <c r="G77" s="22">
        <v>982549510</v>
      </c>
      <c r="H77" s="22">
        <v>979358453</v>
      </c>
      <c r="I77" s="22">
        <v>3600509406</v>
      </c>
      <c r="J77" s="22">
        <v>78780300</v>
      </c>
      <c r="K77" s="22">
        <v>33208290</v>
      </c>
      <c r="L77" s="22"/>
    </row>
    <row r="78" spans="1:1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2206660780</v>
      </c>
      <c r="F78" s="22">
        <v>856680500</v>
      </c>
      <c r="G78" s="22">
        <v>342786210</v>
      </c>
      <c r="H78" s="22">
        <v>257501423</v>
      </c>
      <c r="I78" s="22">
        <v>572663417</v>
      </c>
      <c r="J78" s="22">
        <v>171036290</v>
      </c>
      <c r="K78" s="22">
        <v>5992940</v>
      </c>
      <c r="L78" s="22"/>
    </row>
    <row r="79" spans="1:1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806683507</v>
      </c>
      <c r="F79" s="22">
        <v>318610330</v>
      </c>
      <c r="G79" s="22">
        <v>29590090</v>
      </c>
      <c r="H79" s="22">
        <v>39107156</v>
      </c>
      <c r="I79" s="22">
        <v>370251301</v>
      </c>
      <c r="J79" s="22">
        <v>47677940</v>
      </c>
      <c r="K79" s="22">
        <v>1446690</v>
      </c>
      <c r="L79" s="22"/>
    </row>
    <row r="80" spans="1:1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683203522</v>
      </c>
      <c r="F80" s="22">
        <v>214687290</v>
      </c>
      <c r="G80" s="22">
        <v>67849480</v>
      </c>
      <c r="H80" s="22">
        <v>24607803</v>
      </c>
      <c r="I80" s="22">
        <v>287153969</v>
      </c>
      <c r="J80" s="22">
        <v>88904980</v>
      </c>
      <c r="K80" s="22"/>
      <c r="L80" s="22"/>
    </row>
    <row r="81" spans="1:1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2987442124</v>
      </c>
      <c r="F81" s="22">
        <v>981484810</v>
      </c>
      <c r="G81" s="22">
        <v>390183940</v>
      </c>
      <c r="H81" s="22">
        <v>361551080</v>
      </c>
      <c r="I81" s="22">
        <v>1067849474</v>
      </c>
      <c r="J81" s="22">
        <v>184776430</v>
      </c>
      <c r="K81" s="22">
        <v>1596390</v>
      </c>
      <c r="L81" s="22"/>
    </row>
    <row r="82" spans="1:1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1673917948</v>
      </c>
      <c r="F82" s="22">
        <v>813838680</v>
      </c>
      <c r="G82" s="22">
        <v>123015890</v>
      </c>
      <c r="H82" s="22">
        <v>80579650</v>
      </c>
      <c r="I82" s="22">
        <v>450564608</v>
      </c>
      <c r="J82" s="22">
        <v>203462220</v>
      </c>
      <c r="K82" s="22">
        <v>2456900</v>
      </c>
      <c r="L82" s="22"/>
    </row>
    <row r="83" spans="1:1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2100211674</v>
      </c>
      <c r="F83" s="22">
        <v>970973370</v>
      </c>
      <c r="G83" s="22">
        <v>256427720</v>
      </c>
      <c r="H83" s="22">
        <v>243557130</v>
      </c>
      <c r="I83" s="22">
        <v>514282484</v>
      </c>
      <c r="J83" s="22">
        <v>90961770</v>
      </c>
      <c r="K83" s="22">
        <v>24009200</v>
      </c>
      <c r="L83" s="22"/>
    </row>
    <row r="84" spans="1:1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663210800</v>
      </c>
      <c r="F84" s="22">
        <v>210736660</v>
      </c>
      <c r="G84" s="22">
        <v>43584950</v>
      </c>
      <c r="H84" s="22">
        <v>32010611</v>
      </c>
      <c r="I84" s="22">
        <v>220348549</v>
      </c>
      <c r="J84" s="22">
        <v>154703320</v>
      </c>
      <c r="K84" s="22">
        <v>1826710</v>
      </c>
      <c r="L84" s="22"/>
    </row>
    <row r="85" spans="1:1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1018728550</v>
      </c>
      <c r="F85" s="22">
        <v>135074210</v>
      </c>
      <c r="G85" s="22">
        <v>16236000</v>
      </c>
      <c r="H85" s="22">
        <v>42214261</v>
      </c>
      <c r="I85" s="22">
        <v>723341691</v>
      </c>
      <c r="J85" s="22">
        <v>100326608</v>
      </c>
      <c r="K85" s="22">
        <v>1535780</v>
      </c>
      <c r="L85" s="22"/>
    </row>
    <row r="86" spans="1:1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2929423715</v>
      </c>
      <c r="F86" s="22">
        <v>622877600</v>
      </c>
      <c r="G86" s="22">
        <v>205704500</v>
      </c>
      <c r="H86" s="22">
        <v>150088705</v>
      </c>
      <c r="I86" s="22">
        <v>1855480340</v>
      </c>
      <c r="J86" s="22">
        <v>91985660</v>
      </c>
      <c r="K86" s="22">
        <v>3286910</v>
      </c>
      <c r="L86" s="22"/>
    </row>
    <row r="87" spans="1:1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4302037342</v>
      </c>
      <c r="F87" s="22">
        <v>1622698850</v>
      </c>
      <c r="G87" s="22">
        <v>798983500</v>
      </c>
      <c r="H87" s="22">
        <v>572360688</v>
      </c>
      <c r="I87" s="22">
        <v>1093676974</v>
      </c>
      <c r="J87" s="22">
        <v>200191330</v>
      </c>
      <c r="K87" s="22">
        <v>14126000</v>
      </c>
      <c r="L87" s="22"/>
    </row>
    <row r="88" spans="1:1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1567615958</v>
      </c>
      <c r="F88" s="22">
        <v>689068770</v>
      </c>
      <c r="G88" s="22">
        <v>78365660</v>
      </c>
      <c r="H88" s="22">
        <v>55934108</v>
      </c>
      <c r="I88" s="22">
        <v>600204850</v>
      </c>
      <c r="J88" s="22">
        <v>141885770</v>
      </c>
      <c r="K88" s="22">
        <v>2156800</v>
      </c>
      <c r="L88" s="22"/>
    </row>
    <row r="89" spans="1:1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2550893176</v>
      </c>
      <c r="F89" s="22">
        <v>915450650</v>
      </c>
      <c r="G89" s="22">
        <v>669187190</v>
      </c>
      <c r="H89" s="22">
        <v>226038699</v>
      </c>
      <c r="I89" s="22">
        <v>722754877</v>
      </c>
      <c r="J89" s="22">
        <v>15356580</v>
      </c>
      <c r="K89" s="22">
        <v>2105180</v>
      </c>
      <c r="L89" s="22"/>
    </row>
    <row r="90" spans="1:1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9673454197</v>
      </c>
      <c r="F90" s="22">
        <v>4779707160</v>
      </c>
      <c r="G90" s="22">
        <v>2804863790</v>
      </c>
      <c r="H90" s="22">
        <v>663447700</v>
      </c>
      <c r="I90" s="22">
        <v>1330555257</v>
      </c>
      <c r="J90" s="22">
        <v>39357980</v>
      </c>
      <c r="K90" s="22">
        <v>55522310</v>
      </c>
      <c r="L90" s="22"/>
    </row>
    <row r="91" spans="1:1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382105928</v>
      </c>
      <c r="F91" s="22">
        <v>6041030</v>
      </c>
      <c r="G91" s="22">
        <v>178650</v>
      </c>
      <c r="H91" s="22">
        <v>86422697</v>
      </c>
      <c r="I91" s="22">
        <v>289442691</v>
      </c>
      <c r="J91" s="22">
        <v>20860</v>
      </c>
      <c r="K91" s="22"/>
      <c r="L91" s="22"/>
    </row>
    <row r="92" spans="1:1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2405110012</v>
      </c>
      <c r="F92" s="22">
        <v>10730620</v>
      </c>
      <c r="G92" s="22"/>
      <c r="H92" s="22">
        <v>1021465077</v>
      </c>
      <c r="I92" s="22">
        <v>1372914315</v>
      </c>
      <c r="J92" s="22"/>
      <c r="K92" s="22"/>
      <c r="L92" s="22"/>
    </row>
    <row r="93" spans="1:1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499071372</v>
      </c>
      <c r="F93" s="22">
        <v>6494760</v>
      </c>
      <c r="G93" s="22">
        <v>2345100</v>
      </c>
      <c r="H93" s="22">
        <v>102772105</v>
      </c>
      <c r="I93" s="22">
        <v>387341107</v>
      </c>
      <c r="J93" s="22">
        <v>118300</v>
      </c>
      <c r="K93" s="22"/>
      <c r="L93" s="22"/>
    </row>
    <row r="94" spans="1:1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76577984</v>
      </c>
      <c r="F94" s="22">
        <v>1698700</v>
      </c>
      <c r="G94" s="22">
        <v>346080</v>
      </c>
      <c r="H94" s="22">
        <v>12852646</v>
      </c>
      <c r="I94" s="22">
        <v>61570888</v>
      </c>
      <c r="J94" s="22">
        <v>50540</v>
      </c>
      <c r="K94" s="22">
        <v>59130</v>
      </c>
      <c r="L94" s="22"/>
    </row>
    <row r="95" spans="1:1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123639482</v>
      </c>
      <c r="F95" s="22">
        <v>2154790</v>
      </c>
      <c r="G95" s="22">
        <v>4089670</v>
      </c>
      <c r="H95" s="22">
        <v>26990376</v>
      </c>
      <c r="I95" s="22">
        <v>89759266</v>
      </c>
      <c r="J95" s="22">
        <v>98090</v>
      </c>
      <c r="K95" s="22">
        <v>547290</v>
      </c>
      <c r="L95" s="22"/>
    </row>
    <row r="96" spans="1:1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2788194024</v>
      </c>
      <c r="F96" s="22">
        <v>16020750</v>
      </c>
      <c r="G96" s="22">
        <v>81100</v>
      </c>
      <c r="H96" s="22">
        <v>144960678</v>
      </c>
      <c r="I96" s="22">
        <v>2627055396</v>
      </c>
      <c r="J96" s="22">
        <v>76100</v>
      </c>
      <c r="K96" s="22"/>
      <c r="L96" s="22"/>
    </row>
    <row r="97" spans="1:1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296258491</v>
      </c>
      <c r="F97" s="22">
        <v>4097510</v>
      </c>
      <c r="G97" s="22">
        <v>825390</v>
      </c>
      <c r="H97" s="22">
        <v>64616553</v>
      </c>
      <c r="I97" s="22">
        <v>226632438</v>
      </c>
      <c r="J97" s="22">
        <v>56600</v>
      </c>
      <c r="K97" s="22">
        <v>30000</v>
      </c>
      <c r="L97" s="22"/>
    </row>
    <row r="98" spans="1:1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106628471</v>
      </c>
      <c r="F98" s="22">
        <v>1389110</v>
      </c>
      <c r="G98" s="22">
        <v>451920</v>
      </c>
      <c r="H98" s="22">
        <v>12047728</v>
      </c>
      <c r="I98" s="22">
        <v>92653593</v>
      </c>
      <c r="J98" s="22">
        <v>67260</v>
      </c>
      <c r="K98" s="22">
        <v>18860</v>
      </c>
      <c r="L98" s="22"/>
    </row>
    <row r="99" spans="1:1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1317154717</v>
      </c>
      <c r="F99" s="22">
        <v>11400730</v>
      </c>
      <c r="G99" s="22">
        <v>6590280</v>
      </c>
      <c r="H99" s="22">
        <v>128532017</v>
      </c>
      <c r="I99" s="22">
        <v>1170287050</v>
      </c>
      <c r="J99" s="22">
        <v>51150</v>
      </c>
      <c r="K99" s="22">
        <v>293490</v>
      </c>
      <c r="L99" s="22"/>
    </row>
    <row r="100" spans="1:1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150975587</v>
      </c>
      <c r="F100" s="22">
        <v>1651080</v>
      </c>
      <c r="G100" s="22">
        <v>46510</v>
      </c>
      <c r="H100" s="22">
        <v>4316000</v>
      </c>
      <c r="I100" s="22">
        <v>144898997</v>
      </c>
      <c r="J100" s="22">
        <v>63000</v>
      </c>
      <c r="K100" s="22"/>
      <c r="L100" s="22"/>
    </row>
    <row r="101" spans="1:1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1240912769</v>
      </c>
      <c r="F101" s="22">
        <v>12586150</v>
      </c>
      <c r="G101" s="22">
        <v>187110</v>
      </c>
      <c r="H101" s="22">
        <v>478068148</v>
      </c>
      <c r="I101" s="22">
        <v>749906481</v>
      </c>
      <c r="J101" s="22">
        <v>164880</v>
      </c>
      <c r="K101" s="22"/>
      <c r="L101" s="22"/>
    </row>
    <row r="102" spans="1:1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161501645</v>
      </c>
      <c r="F102" s="22">
        <v>2793660</v>
      </c>
      <c r="G102" s="22">
        <v>2388500</v>
      </c>
      <c r="H102" s="22">
        <v>31676389</v>
      </c>
      <c r="I102" s="22">
        <v>124305266</v>
      </c>
      <c r="J102" s="22">
        <v>63160</v>
      </c>
      <c r="K102" s="22">
        <v>274670</v>
      </c>
      <c r="L102" s="22"/>
    </row>
    <row r="103" spans="1:1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112145678</v>
      </c>
      <c r="F103" s="22">
        <v>2120180</v>
      </c>
      <c r="G103" s="22">
        <v>22720</v>
      </c>
      <c r="H103" s="22">
        <v>7992397</v>
      </c>
      <c r="I103" s="22">
        <v>101458131</v>
      </c>
      <c r="J103" s="22">
        <v>79370</v>
      </c>
      <c r="K103" s="22">
        <v>472880</v>
      </c>
      <c r="L103" s="22"/>
    </row>
    <row r="104" spans="1:1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159810960</v>
      </c>
      <c r="F104" s="22">
        <v>4018300</v>
      </c>
      <c r="G104" s="22">
        <v>466930</v>
      </c>
      <c r="H104" s="22">
        <v>9126606</v>
      </c>
      <c r="I104" s="22">
        <v>145874124</v>
      </c>
      <c r="J104" s="22">
        <v>274200</v>
      </c>
      <c r="K104" s="22">
        <v>50800</v>
      </c>
      <c r="L104" s="22"/>
    </row>
    <row r="105" spans="1:1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362459222</v>
      </c>
      <c r="F105" s="22">
        <v>2951620</v>
      </c>
      <c r="G105" s="22"/>
      <c r="H105" s="22">
        <v>34393145</v>
      </c>
      <c r="I105" s="22">
        <v>325106957</v>
      </c>
      <c r="J105" s="22">
        <v>7500</v>
      </c>
      <c r="K105" s="22"/>
      <c r="L105" s="22"/>
    </row>
    <row r="106" spans="1:1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277463505</v>
      </c>
      <c r="F106" s="22">
        <v>3201700</v>
      </c>
      <c r="G106" s="22">
        <v>98000</v>
      </c>
      <c r="H106" s="22">
        <v>37201961</v>
      </c>
      <c r="I106" s="22">
        <v>236792844</v>
      </c>
      <c r="J106" s="22">
        <v>153000</v>
      </c>
      <c r="K106" s="22">
        <v>16000</v>
      </c>
      <c r="L106" s="22"/>
    </row>
    <row r="107" spans="1:1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6399706616</v>
      </c>
      <c r="F107" s="22">
        <v>46657870</v>
      </c>
      <c r="G107" s="22">
        <v>331700</v>
      </c>
      <c r="H107" s="22">
        <v>838314235</v>
      </c>
      <c r="I107" s="22">
        <v>5512596511</v>
      </c>
      <c r="J107" s="22"/>
      <c r="K107" s="22">
        <v>1806300</v>
      </c>
      <c r="L107" s="22"/>
    </row>
    <row r="108" spans="1:1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324272951</v>
      </c>
      <c r="F108" s="22">
        <v>4792700</v>
      </c>
      <c r="G108" s="22">
        <v>254140</v>
      </c>
      <c r="H108" s="22">
        <v>39455671</v>
      </c>
      <c r="I108" s="22">
        <v>279697120</v>
      </c>
      <c r="J108" s="22">
        <v>68000</v>
      </c>
      <c r="K108" s="22">
        <v>5320</v>
      </c>
      <c r="L108" s="22"/>
    </row>
    <row r="109" spans="1:1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569493337</v>
      </c>
      <c r="F109" s="22">
        <v>10283110</v>
      </c>
      <c r="G109" s="22">
        <v>51400</v>
      </c>
      <c r="H109" s="22">
        <v>49598828</v>
      </c>
      <c r="I109" s="22">
        <v>509208679</v>
      </c>
      <c r="J109" s="22">
        <v>50870</v>
      </c>
      <c r="K109" s="22">
        <v>300450</v>
      </c>
      <c r="L109" s="22"/>
    </row>
    <row r="110" spans="1:1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76459281</v>
      </c>
      <c r="F110" s="22">
        <v>1726820</v>
      </c>
      <c r="G110" s="22">
        <v>65270</v>
      </c>
      <c r="H110" s="22">
        <v>12170650</v>
      </c>
      <c r="I110" s="22">
        <v>62469641</v>
      </c>
      <c r="J110" s="22">
        <v>26900</v>
      </c>
      <c r="K110" s="22"/>
      <c r="L110" s="22"/>
    </row>
    <row r="111" spans="1:1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406605120</v>
      </c>
      <c r="F111" s="22">
        <v>6820770</v>
      </c>
      <c r="G111" s="22">
        <v>672510</v>
      </c>
      <c r="H111" s="22">
        <v>63033620</v>
      </c>
      <c r="I111" s="22">
        <v>336013650</v>
      </c>
      <c r="J111" s="22">
        <v>64570</v>
      </c>
      <c r="K111" s="22"/>
      <c r="L111" s="22"/>
    </row>
    <row r="112" spans="1:1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851504457</v>
      </c>
      <c r="F112" s="22">
        <v>8166550</v>
      </c>
      <c r="G112" s="22">
        <v>1846840</v>
      </c>
      <c r="H112" s="22">
        <v>80554828</v>
      </c>
      <c r="I112" s="22">
        <v>760589029</v>
      </c>
      <c r="J112" s="22">
        <v>90580</v>
      </c>
      <c r="K112" s="22">
        <v>256630</v>
      </c>
      <c r="L112" s="22"/>
    </row>
    <row r="113" spans="1:1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228777441</v>
      </c>
      <c r="F113" s="22">
        <v>2155660</v>
      </c>
      <c r="G113" s="22">
        <v>17450</v>
      </c>
      <c r="H113" s="22">
        <v>8091140</v>
      </c>
      <c r="I113" s="22">
        <v>218034881</v>
      </c>
      <c r="J113" s="22">
        <v>45740</v>
      </c>
      <c r="K113" s="22">
        <v>432570</v>
      </c>
      <c r="L113" s="22"/>
    </row>
    <row r="114" spans="1:1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5361001547</v>
      </c>
      <c r="F114" s="22">
        <v>43014130</v>
      </c>
      <c r="G114" s="22">
        <v>4556100</v>
      </c>
      <c r="H114" s="22">
        <v>496544178</v>
      </c>
      <c r="I114" s="22">
        <v>4814156939</v>
      </c>
      <c r="J114" s="22">
        <v>243300</v>
      </c>
      <c r="K114" s="22">
        <v>2486900</v>
      </c>
      <c r="L114" s="22"/>
    </row>
    <row r="115" spans="1:1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79873548</v>
      </c>
      <c r="F115" s="22">
        <v>2095210</v>
      </c>
      <c r="G115" s="22">
        <v>73920</v>
      </c>
      <c r="H115" s="22">
        <v>22050312</v>
      </c>
      <c r="I115" s="22">
        <v>55641456</v>
      </c>
      <c r="J115" s="22">
        <v>12650</v>
      </c>
      <c r="K115" s="22"/>
      <c r="L115" s="22"/>
    </row>
    <row r="116" spans="1:1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537284533</v>
      </c>
      <c r="F116" s="22">
        <v>6656550</v>
      </c>
      <c r="G116" s="22">
        <v>5894220</v>
      </c>
      <c r="H116" s="22">
        <v>160190670</v>
      </c>
      <c r="I116" s="22">
        <v>363297043</v>
      </c>
      <c r="J116" s="22">
        <v>365800</v>
      </c>
      <c r="K116" s="22">
        <v>880250</v>
      </c>
      <c r="L116" s="22"/>
    </row>
    <row r="117" spans="1:1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76370791</v>
      </c>
      <c r="F117" s="22">
        <v>1198190</v>
      </c>
      <c r="G117" s="22"/>
      <c r="H117" s="22">
        <v>6757573</v>
      </c>
      <c r="I117" s="22">
        <v>68363368</v>
      </c>
      <c r="J117" s="22">
        <v>1480</v>
      </c>
      <c r="K117" s="22">
        <v>50180</v>
      </c>
      <c r="L117" s="22"/>
    </row>
    <row r="118" spans="1:1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901793441</v>
      </c>
      <c r="F118" s="22">
        <v>12774170</v>
      </c>
      <c r="G118" s="22">
        <v>145580</v>
      </c>
      <c r="H118" s="22">
        <v>95922332</v>
      </c>
      <c r="I118" s="22">
        <v>792568759</v>
      </c>
      <c r="J118" s="22">
        <v>382600</v>
      </c>
      <c r="K118" s="22"/>
      <c r="L118" s="22"/>
    </row>
    <row r="119" spans="1:1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578374313</v>
      </c>
      <c r="F119" s="22">
        <v>7062630</v>
      </c>
      <c r="G119" s="22">
        <v>138190</v>
      </c>
      <c r="H119" s="22">
        <v>57838247</v>
      </c>
      <c r="I119" s="22">
        <v>511834716</v>
      </c>
      <c r="J119" s="22">
        <v>525360</v>
      </c>
      <c r="K119" s="22">
        <v>975170</v>
      </c>
      <c r="L119" s="22"/>
    </row>
    <row r="120" spans="1:1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1463566209</v>
      </c>
      <c r="F120" s="22">
        <v>55640100</v>
      </c>
      <c r="G120" s="22">
        <v>36803460</v>
      </c>
      <c r="H120" s="22">
        <v>491440720</v>
      </c>
      <c r="I120" s="22">
        <v>879284459</v>
      </c>
      <c r="J120" s="22">
        <v>397470</v>
      </c>
      <c r="K120" s="22"/>
      <c r="L120" s="22"/>
    </row>
    <row r="121" spans="1:1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971946772</v>
      </c>
      <c r="F121" s="22">
        <v>35758320</v>
      </c>
      <c r="G121" s="22">
        <v>5569010</v>
      </c>
      <c r="H121" s="22">
        <v>225512319</v>
      </c>
      <c r="I121" s="22">
        <v>703709823</v>
      </c>
      <c r="J121" s="22">
        <v>1397300</v>
      </c>
      <c r="K121" s="22"/>
      <c r="L121" s="22"/>
    </row>
    <row r="122" spans="1:1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116768785</v>
      </c>
      <c r="F122" s="22">
        <v>2419420</v>
      </c>
      <c r="G122" s="22"/>
      <c r="H122" s="22">
        <v>18307578</v>
      </c>
      <c r="I122" s="22">
        <v>96016837</v>
      </c>
      <c r="J122" s="22">
        <v>5370</v>
      </c>
      <c r="K122" s="22">
        <v>19580</v>
      </c>
      <c r="L122" s="22"/>
    </row>
    <row r="123" spans="1:1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1365939143</v>
      </c>
      <c r="F123" s="22">
        <v>25374760</v>
      </c>
      <c r="G123" s="22">
        <v>20763180</v>
      </c>
      <c r="H123" s="22">
        <v>397241728</v>
      </c>
      <c r="I123" s="22">
        <v>920708785</v>
      </c>
      <c r="J123" s="22">
        <v>41440</v>
      </c>
      <c r="K123" s="22">
        <v>1809250</v>
      </c>
      <c r="L123" s="22"/>
    </row>
    <row r="124" spans="1:1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182528213</v>
      </c>
      <c r="F124" s="22">
        <v>3212100</v>
      </c>
      <c r="G124" s="22">
        <v>106560</v>
      </c>
      <c r="H124" s="22">
        <v>47574054</v>
      </c>
      <c r="I124" s="22">
        <v>131550459</v>
      </c>
      <c r="J124" s="22">
        <v>85040</v>
      </c>
      <c r="K124" s="22"/>
      <c r="L124" s="22"/>
    </row>
    <row r="125" spans="1:1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307699724</v>
      </c>
      <c r="F125" s="22">
        <v>6020870</v>
      </c>
      <c r="G125" s="22"/>
      <c r="H125" s="22">
        <v>63651903</v>
      </c>
      <c r="I125" s="22">
        <v>237869321</v>
      </c>
      <c r="J125" s="22">
        <v>157630</v>
      </c>
      <c r="K125" s="22"/>
      <c r="L125" s="22"/>
    </row>
    <row r="126" spans="1:1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84598290</v>
      </c>
      <c r="F126" s="22">
        <v>2358250</v>
      </c>
      <c r="G126" s="22">
        <v>625430</v>
      </c>
      <c r="H126" s="22">
        <v>26775912</v>
      </c>
      <c r="I126" s="22">
        <v>54788988</v>
      </c>
      <c r="J126" s="22">
        <v>18760</v>
      </c>
      <c r="K126" s="22">
        <v>30950</v>
      </c>
      <c r="L126" s="22"/>
    </row>
    <row r="127" spans="1:1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341585974</v>
      </c>
      <c r="F127" s="22">
        <v>9141810</v>
      </c>
      <c r="G127" s="22">
        <v>1251420</v>
      </c>
      <c r="H127" s="22">
        <v>69595038</v>
      </c>
      <c r="I127" s="22">
        <v>260946526</v>
      </c>
      <c r="J127" s="22">
        <v>158800</v>
      </c>
      <c r="K127" s="22">
        <v>492380</v>
      </c>
      <c r="L127" s="22"/>
    </row>
    <row r="128" spans="1:1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385731455</v>
      </c>
      <c r="F128" s="22">
        <v>7123380</v>
      </c>
      <c r="G128" s="22">
        <v>210000</v>
      </c>
      <c r="H128" s="22">
        <v>162313656</v>
      </c>
      <c r="I128" s="22">
        <v>216084419</v>
      </c>
      <c r="J128" s="22"/>
      <c r="K128" s="22"/>
      <c r="L128" s="22"/>
    </row>
    <row r="129" spans="1:1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388361633</v>
      </c>
      <c r="F129" s="22">
        <v>3768230</v>
      </c>
      <c r="G129" s="22">
        <v>18100</v>
      </c>
      <c r="H129" s="22">
        <v>21242787</v>
      </c>
      <c r="I129" s="22">
        <v>363059016</v>
      </c>
      <c r="J129" s="22">
        <v>197640</v>
      </c>
      <c r="K129" s="22">
        <v>75860</v>
      </c>
      <c r="L129" s="22"/>
    </row>
    <row r="130" spans="1:1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302372543</v>
      </c>
      <c r="F130" s="22">
        <v>4220100</v>
      </c>
      <c r="G130" s="22">
        <v>318380</v>
      </c>
      <c r="H130" s="22">
        <v>54456604</v>
      </c>
      <c r="I130" s="22">
        <v>243212679</v>
      </c>
      <c r="J130" s="22">
        <v>97880</v>
      </c>
      <c r="K130" s="22">
        <v>66900</v>
      </c>
      <c r="L130" s="22"/>
    </row>
    <row r="131" spans="1:1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520371602</v>
      </c>
      <c r="F131" s="22">
        <v>6709830</v>
      </c>
      <c r="G131" s="22"/>
      <c r="H131" s="22">
        <v>125085870</v>
      </c>
      <c r="I131" s="22">
        <v>388575902</v>
      </c>
      <c r="J131" s="22"/>
      <c r="K131" s="22"/>
      <c r="L131" s="22"/>
    </row>
    <row r="132" spans="1:1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32296743</v>
      </c>
      <c r="F132" s="22">
        <v>683850</v>
      </c>
      <c r="G132" s="22">
        <v>1120460</v>
      </c>
      <c r="H132" s="22">
        <v>1975770</v>
      </c>
      <c r="I132" s="22">
        <v>28504713</v>
      </c>
      <c r="J132" s="22">
        <v>11950</v>
      </c>
      <c r="K132" s="22"/>
      <c r="L132" s="22"/>
    </row>
    <row r="133" spans="1:1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243495273</v>
      </c>
      <c r="F133" s="22">
        <v>8262390</v>
      </c>
      <c r="G133" s="22">
        <v>359390</v>
      </c>
      <c r="H133" s="22">
        <v>44558390</v>
      </c>
      <c r="I133" s="22">
        <v>190211103</v>
      </c>
      <c r="J133" s="22">
        <v>104000</v>
      </c>
      <c r="K133" s="22"/>
      <c r="L133" s="22"/>
    </row>
    <row r="134" spans="1:1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93423556</v>
      </c>
      <c r="F134" s="22">
        <v>1543720</v>
      </c>
      <c r="G134" s="22"/>
      <c r="H134" s="22">
        <v>26130750</v>
      </c>
      <c r="I134" s="22">
        <v>65645246</v>
      </c>
      <c r="J134" s="22">
        <v>22480</v>
      </c>
      <c r="K134" s="22">
        <v>81360</v>
      </c>
      <c r="L134" s="22"/>
    </row>
    <row r="135" spans="1:1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462607096</v>
      </c>
      <c r="F135" s="22">
        <v>21929220</v>
      </c>
      <c r="G135" s="22">
        <v>41214680</v>
      </c>
      <c r="H135" s="22">
        <v>160949620</v>
      </c>
      <c r="I135" s="22">
        <v>238359186</v>
      </c>
      <c r="J135" s="22">
        <v>8620</v>
      </c>
      <c r="K135" s="22">
        <v>145770</v>
      </c>
      <c r="L135" s="22"/>
    </row>
    <row r="136" spans="1:1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269923325</v>
      </c>
      <c r="F136" s="22">
        <v>5231330</v>
      </c>
      <c r="G136" s="22">
        <v>4457000</v>
      </c>
      <c r="H136" s="22">
        <v>93058680</v>
      </c>
      <c r="I136" s="22">
        <v>167023105</v>
      </c>
      <c r="J136" s="22">
        <v>100340</v>
      </c>
      <c r="K136" s="22">
        <v>52870</v>
      </c>
      <c r="L136" s="22"/>
    </row>
    <row r="137" spans="1:1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1962979178</v>
      </c>
      <c r="F137" s="22">
        <v>16740660</v>
      </c>
      <c r="G137" s="22"/>
      <c r="H137" s="22">
        <v>298655872</v>
      </c>
      <c r="I137" s="22">
        <v>1646630646</v>
      </c>
      <c r="J137" s="22">
        <v>952000</v>
      </c>
      <c r="K137" s="22"/>
      <c r="L137" s="22"/>
    </row>
    <row r="138" spans="1:1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1845079548</v>
      </c>
      <c r="F138" s="22">
        <v>34021710</v>
      </c>
      <c r="G138" s="22">
        <v>262103000</v>
      </c>
      <c r="H138" s="22">
        <v>406844229</v>
      </c>
      <c r="I138" s="22">
        <v>1139778739</v>
      </c>
      <c r="J138" s="22">
        <v>6950</v>
      </c>
      <c r="K138" s="22">
        <v>2324920</v>
      </c>
      <c r="L138" s="22"/>
    </row>
    <row r="139" spans="1:1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1129715602</v>
      </c>
      <c r="F139" s="22">
        <v>11460480</v>
      </c>
      <c r="G139" s="22">
        <v>60624570</v>
      </c>
      <c r="H139" s="22">
        <v>210567646</v>
      </c>
      <c r="I139" s="22">
        <v>845679556</v>
      </c>
      <c r="J139" s="22">
        <v>452040</v>
      </c>
      <c r="K139" s="22">
        <v>931310</v>
      </c>
      <c r="L139" s="22"/>
    </row>
    <row r="140" spans="1:1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129343726</v>
      </c>
      <c r="F140" s="22">
        <v>1460710</v>
      </c>
      <c r="G140" s="22"/>
      <c r="H140" s="22">
        <v>5219164</v>
      </c>
      <c r="I140" s="22">
        <v>122597792</v>
      </c>
      <c r="J140" s="22">
        <v>66060</v>
      </c>
      <c r="K140" s="22"/>
      <c r="L140" s="22"/>
    </row>
    <row r="141" spans="1:1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97235795</v>
      </c>
      <c r="F141" s="22">
        <v>1750500</v>
      </c>
      <c r="G141" s="22"/>
      <c r="H141" s="22">
        <v>20223960</v>
      </c>
      <c r="I141" s="22">
        <v>74929265</v>
      </c>
      <c r="J141" s="22">
        <v>140750</v>
      </c>
      <c r="K141" s="22">
        <v>191320</v>
      </c>
      <c r="L141" s="22"/>
    </row>
    <row r="142" spans="1:1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186863875</v>
      </c>
      <c r="F142" s="22">
        <v>3617700</v>
      </c>
      <c r="G142" s="22">
        <v>644160</v>
      </c>
      <c r="H142" s="22">
        <v>28141628</v>
      </c>
      <c r="I142" s="22">
        <v>154245487</v>
      </c>
      <c r="J142" s="22">
        <v>159400</v>
      </c>
      <c r="K142" s="22">
        <v>55500</v>
      </c>
      <c r="L142" s="22"/>
    </row>
    <row r="143" spans="1:1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134189237</v>
      </c>
      <c r="F143" s="22">
        <v>1595030</v>
      </c>
      <c r="G143" s="22">
        <v>59580</v>
      </c>
      <c r="H143" s="22">
        <v>7017095</v>
      </c>
      <c r="I143" s="22">
        <v>125377522</v>
      </c>
      <c r="J143" s="22">
        <v>140010</v>
      </c>
      <c r="K143" s="22"/>
      <c r="L143" s="22"/>
    </row>
    <row r="144" spans="1:1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197184703</v>
      </c>
      <c r="F144" s="22">
        <v>2326460</v>
      </c>
      <c r="G144" s="22">
        <v>1353980</v>
      </c>
      <c r="H144" s="22">
        <v>9560586</v>
      </c>
      <c r="I144" s="22">
        <v>183905707</v>
      </c>
      <c r="J144" s="22">
        <v>37970</v>
      </c>
      <c r="K144" s="22"/>
      <c r="L144" s="22"/>
    </row>
    <row r="145" spans="1:1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129421417</v>
      </c>
      <c r="F145" s="22">
        <v>2359770</v>
      </c>
      <c r="G145" s="22">
        <v>84120</v>
      </c>
      <c r="H145" s="22">
        <v>34076740</v>
      </c>
      <c r="I145" s="22">
        <v>92888247</v>
      </c>
      <c r="J145" s="22">
        <v>12540</v>
      </c>
      <c r="K145" s="22"/>
      <c r="L145" s="22"/>
    </row>
    <row r="146" spans="1:1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105515914</v>
      </c>
      <c r="F146" s="22">
        <v>2279230</v>
      </c>
      <c r="G146" s="22">
        <v>131690</v>
      </c>
      <c r="H146" s="22">
        <v>22882631</v>
      </c>
      <c r="I146" s="22">
        <v>80187863</v>
      </c>
      <c r="J146" s="22"/>
      <c r="K146" s="22">
        <v>34500</v>
      </c>
      <c r="L146" s="22"/>
    </row>
    <row r="147" spans="1:1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41861875</v>
      </c>
      <c r="F147" s="22">
        <v>1307940</v>
      </c>
      <c r="G147" s="22">
        <v>14720</v>
      </c>
      <c r="H147" s="22">
        <v>8706843</v>
      </c>
      <c r="I147" s="22">
        <v>31767542</v>
      </c>
      <c r="J147" s="22"/>
      <c r="K147" s="22">
        <v>64830</v>
      </c>
      <c r="L147" s="22"/>
    </row>
    <row r="148" spans="1:1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63744442</v>
      </c>
      <c r="F148" s="22">
        <v>1414870</v>
      </c>
      <c r="G148" s="22">
        <v>11970</v>
      </c>
      <c r="H148" s="22">
        <v>10637662</v>
      </c>
      <c r="I148" s="22">
        <v>51623280</v>
      </c>
      <c r="J148" s="22">
        <v>35090</v>
      </c>
      <c r="K148" s="22">
        <v>21570</v>
      </c>
      <c r="L148" s="22"/>
    </row>
    <row r="149" spans="1:1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225858002</v>
      </c>
      <c r="F149" s="22">
        <v>3222550</v>
      </c>
      <c r="G149" s="22">
        <v>75470</v>
      </c>
      <c r="H149" s="22">
        <v>16488589</v>
      </c>
      <c r="I149" s="22">
        <v>205970193</v>
      </c>
      <c r="J149" s="22">
        <v>21300</v>
      </c>
      <c r="K149" s="22">
        <v>79900</v>
      </c>
      <c r="L149" s="22"/>
    </row>
    <row r="150" spans="1:1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1308150574</v>
      </c>
      <c r="F150" s="22">
        <v>11314930</v>
      </c>
      <c r="G150" s="22">
        <v>2327420</v>
      </c>
      <c r="H150" s="22">
        <v>140114923</v>
      </c>
      <c r="I150" s="22">
        <v>1154022081</v>
      </c>
      <c r="J150" s="22">
        <v>277880</v>
      </c>
      <c r="K150" s="22">
        <v>93340</v>
      </c>
      <c r="L150" s="22"/>
    </row>
    <row r="151" spans="1:1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101557613</v>
      </c>
      <c r="F151" s="22">
        <v>1880230</v>
      </c>
      <c r="G151" s="22">
        <v>454500</v>
      </c>
      <c r="H151" s="22">
        <v>8783380</v>
      </c>
      <c r="I151" s="22">
        <v>90320123</v>
      </c>
      <c r="J151" s="22">
        <v>86710</v>
      </c>
      <c r="K151" s="22">
        <v>32670</v>
      </c>
      <c r="L151" s="22"/>
    </row>
    <row r="152" spans="1:1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292227093</v>
      </c>
      <c r="F152" s="22">
        <v>3720090</v>
      </c>
      <c r="G152" s="22">
        <v>2855630</v>
      </c>
      <c r="H152" s="22">
        <v>45753898</v>
      </c>
      <c r="I152" s="22">
        <v>239866655</v>
      </c>
      <c r="J152" s="22">
        <v>30820</v>
      </c>
      <c r="K152" s="22"/>
      <c r="L152" s="22"/>
    </row>
    <row r="153" spans="1:1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5186464503</v>
      </c>
      <c r="F153" s="22">
        <v>25865830</v>
      </c>
      <c r="G153" s="22">
        <v>117100</v>
      </c>
      <c r="H153" s="22">
        <v>667138417</v>
      </c>
      <c r="I153" s="22">
        <v>4491600356</v>
      </c>
      <c r="J153" s="22">
        <v>1519500</v>
      </c>
      <c r="K153" s="22">
        <v>223300</v>
      </c>
      <c r="L153" s="22"/>
    </row>
    <row r="154" spans="1:1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1415932962</v>
      </c>
      <c r="F154" s="22">
        <v>12492710</v>
      </c>
      <c r="G154" s="22"/>
      <c r="H154" s="22">
        <v>284132458</v>
      </c>
      <c r="I154" s="22">
        <v>1118022444</v>
      </c>
      <c r="J154" s="22">
        <v>518050</v>
      </c>
      <c r="K154" s="22">
        <v>767300</v>
      </c>
      <c r="L154" s="22"/>
    </row>
    <row r="155" spans="1:1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117618070</v>
      </c>
      <c r="F155" s="22">
        <v>2212440</v>
      </c>
      <c r="G155" s="22">
        <v>1022240</v>
      </c>
      <c r="H155" s="22">
        <v>32848439</v>
      </c>
      <c r="I155" s="22">
        <v>81416411</v>
      </c>
      <c r="J155" s="22">
        <v>77440</v>
      </c>
      <c r="K155" s="22">
        <v>41100</v>
      </c>
      <c r="L155" s="22"/>
    </row>
    <row r="156" spans="1:1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82360032</v>
      </c>
      <c r="F156" s="22">
        <v>2125060</v>
      </c>
      <c r="G156" s="22">
        <v>25520</v>
      </c>
      <c r="H156" s="22">
        <v>15098102</v>
      </c>
      <c r="I156" s="22">
        <v>65066780</v>
      </c>
      <c r="J156" s="22">
        <v>29020</v>
      </c>
      <c r="K156" s="22">
        <v>15550</v>
      </c>
      <c r="L156" s="22"/>
    </row>
    <row r="157" spans="1:1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1071146061</v>
      </c>
      <c r="F157" s="22">
        <v>14465290</v>
      </c>
      <c r="G157" s="22">
        <v>355760</v>
      </c>
      <c r="H157" s="22">
        <v>308333917</v>
      </c>
      <c r="I157" s="22">
        <v>747682594</v>
      </c>
      <c r="J157" s="22">
        <v>64700</v>
      </c>
      <c r="K157" s="22">
        <v>243800</v>
      </c>
      <c r="L157" s="22"/>
    </row>
    <row r="158" spans="1:1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382509807</v>
      </c>
      <c r="F158" s="22">
        <v>3804740</v>
      </c>
      <c r="G158" s="22">
        <v>60700</v>
      </c>
      <c r="H158" s="22">
        <v>15029134</v>
      </c>
      <c r="I158" s="22">
        <v>362925393</v>
      </c>
      <c r="J158" s="22">
        <v>103540</v>
      </c>
      <c r="K158" s="22">
        <v>586300</v>
      </c>
      <c r="L158" s="22"/>
    </row>
    <row r="159" spans="1:1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168775773</v>
      </c>
      <c r="F159" s="22">
        <v>2143370</v>
      </c>
      <c r="G159" s="22">
        <v>2089580</v>
      </c>
      <c r="H159" s="22">
        <v>26212376</v>
      </c>
      <c r="I159" s="22">
        <v>138275647</v>
      </c>
      <c r="J159" s="22">
        <v>54800</v>
      </c>
      <c r="K159" s="22"/>
      <c r="L159" s="22"/>
    </row>
    <row r="160" spans="1:1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422320592</v>
      </c>
      <c r="F160" s="22">
        <v>6081190</v>
      </c>
      <c r="G160" s="22">
        <v>194760</v>
      </c>
      <c r="H160" s="22">
        <v>98634250</v>
      </c>
      <c r="I160" s="22">
        <v>317206752</v>
      </c>
      <c r="J160" s="22">
        <v>203640</v>
      </c>
      <c r="K160" s="22"/>
      <c r="L160" s="22"/>
    </row>
    <row r="161" spans="1:1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830554475</v>
      </c>
      <c r="F161" s="22">
        <v>9722040</v>
      </c>
      <c r="G161" s="22"/>
      <c r="H161" s="22">
        <v>150674139</v>
      </c>
      <c r="I161" s="22">
        <v>669555826</v>
      </c>
      <c r="J161" s="22">
        <v>343170</v>
      </c>
      <c r="K161" s="22">
        <v>259300</v>
      </c>
      <c r="L161" s="22"/>
    </row>
    <row r="162" spans="1:1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240134592</v>
      </c>
      <c r="F162" s="22">
        <v>3699560</v>
      </c>
      <c r="G162" s="22">
        <v>138780</v>
      </c>
      <c r="H162" s="22">
        <v>68924037</v>
      </c>
      <c r="I162" s="22">
        <v>167212495</v>
      </c>
      <c r="J162" s="22">
        <v>57660</v>
      </c>
      <c r="K162" s="22">
        <v>102060</v>
      </c>
      <c r="L162" s="22"/>
    </row>
    <row r="163" spans="1:1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92988899</v>
      </c>
      <c r="F163" s="22">
        <v>1733560</v>
      </c>
      <c r="G163" s="22"/>
      <c r="H163" s="22">
        <v>32512553</v>
      </c>
      <c r="I163" s="22">
        <v>58742786</v>
      </c>
      <c r="J163" s="22"/>
      <c r="K163" s="22"/>
      <c r="L163" s="22"/>
    </row>
    <row r="164" spans="1:1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293431412</v>
      </c>
      <c r="F164" s="22">
        <v>3519310</v>
      </c>
      <c r="G164" s="22">
        <v>749090</v>
      </c>
      <c r="H164" s="22">
        <v>14012391</v>
      </c>
      <c r="I164" s="22">
        <v>275060371</v>
      </c>
      <c r="J164" s="22">
        <v>77560</v>
      </c>
      <c r="K164" s="22">
        <v>12690</v>
      </c>
      <c r="L164" s="22"/>
    </row>
    <row r="165" spans="1:1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730270537</v>
      </c>
      <c r="F165" s="22">
        <v>9965080</v>
      </c>
      <c r="G165" s="22">
        <v>13857070</v>
      </c>
      <c r="H165" s="22">
        <v>194072652</v>
      </c>
      <c r="I165" s="22">
        <v>511508875</v>
      </c>
      <c r="J165" s="22">
        <v>97700</v>
      </c>
      <c r="K165" s="22">
        <v>769160</v>
      </c>
      <c r="L165" s="22"/>
    </row>
    <row r="166" spans="1:1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355589085</v>
      </c>
      <c r="F166" s="22">
        <v>13845830</v>
      </c>
      <c r="G166" s="22">
        <v>15196980</v>
      </c>
      <c r="H166" s="22">
        <v>81358418</v>
      </c>
      <c r="I166" s="22">
        <v>244476357</v>
      </c>
      <c r="J166" s="22">
        <v>611500</v>
      </c>
      <c r="K166" s="22">
        <v>100000</v>
      </c>
      <c r="L166" s="22"/>
    </row>
    <row r="167" spans="1:1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315984675</v>
      </c>
      <c r="F167" s="22">
        <v>4613240</v>
      </c>
      <c r="G167" s="22">
        <v>1286130</v>
      </c>
      <c r="H167" s="22">
        <v>77034938</v>
      </c>
      <c r="I167" s="22">
        <v>232330337</v>
      </c>
      <c r="J167" s="22">
        <v>347470</v>
      </c>
      <c r="K167" s="22">
        <v>372560</v>
      </c>
      <c r="L167" s="22"/>
    </row>
    <row r="168" spans="1:1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942778350</v>
      </c>
      <c r="F168" s="22">
        <v>12428960</v>
      </c>
      <c r="G168" s="22">
        <v>247710</v>
      </c>
      <c r="H168" s="22">
        <v>234595741</v>
      </c>
      <c r="I168" s="22">
        <v>694989559</v>
      </c>
      <c r="J168" s="22">
        <v>61560</v>
      </c>
      <c r="K168" s="22">
        <v>454820</v>
      </c>
      <c r="L168" s="22"/>
    </row>
    <row r="169" spans="1:1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89809968</v>
      </c>
      <c r="F169" s="22">
        <v>1419570</v>
      </c>
      <c r="G169" s="22"/>
      <c r="H169" s="22">
        <v>15845744</v>
      </c>
      <c r="I169" s="22">
        <v>72492894</v>
      </c>
      <c r="J169" s="22">
        <v>10590</v>
      </c>
      <c r="K169" s="22">
        <v>41170</v>
      </c>
      <c r="L169" s="22"/>
    </row>
    <row r="170" spans="1:1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325397672</v>
      </c>
      <c r="F170" s="22">
        <v>7683360</v>
      </c>
      <c r="G170" s="22">
        <v>5267170</v>
      </c>
      <c r="H170" s="22">
        <v>54480501</v>
      </c>
      <c r="I170" s="22">
        <v>257195061</v>
      </c>
      <c r="J170" s="22">
        <v>421610</v>
      </c>
      <c r="K170" s="22">
        <v>349970</v>
      </c>
      <c r="L170" s="22"/>
    </row>
    <row r="171" spans="1:1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1042137336</v>
      </c>
      <c r="F171" s="22">
        <v>12714530</v>
      </c>
      <c r="G171" s="22">
        <v>47630</v>
      </c>
      <c r="H171" s="22">
        <v>276053069</v>
      </c>
      <c r="I171" s="22">
        <v>753235707</v>
      </c>
      <c r="J171" s="22">
        <v>3890</v>
      </c>
      <c r="K171" s="22">
        <v>82510</v>
      </c>
      <c r="L171" s="22"/>
    </row>
    <row r="172" spans="1:1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96615252</v>
      </c>
      <c r="F172" s="22">
        <v>2731370</v>
      </c>
      <c r="G172" s="22">
        <v>66700</v>
      </c>
      <c r="H172" s="22">
        <v>16498795</v>
      </c>
      <c r="I172" s="22">
        <v>77220187</v>
      </c>
      <c r="J172" s="22">
        <v>98200</v>
      </c>
      <c r="K172" s="22"/>
      <c r="L172" s="22"/>
    </row>
    <row r="173" spans="1:1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88561240</v>
      </c>
      <c r="F173" s="22">
        <v>3580880</v>
      </c>
      <c r="G173" s="22">
        <v>67530</v>
      </c>
      <c r="H173" s="22">
        <v>18333283</v>
      </c>
      <c r="I173" s="22">
        <v>66520757</v>
      </c>
      <c r="J173" s="22">
        <v>58790</v>
      </c>
      <c r="K173" s="22"/>
      <c r="L173" s="22"/>
    </row>
    <row r="174" spans="1:1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717852709</v>
      </c>
      <c r="F174" s="22">
        <v>8978520</v>
      </c>
      <c r="G174" s="22">
        <v>122520</v>
      </c>
      <c r="H174" s="22">
        <v>159569298</v>
      </c>
      <c r="I174" s="22">
        <v>549096701</v>
      </c>
      <c r="J174" s="22">
        <v>85670</v>
      </c>
      <c r="K174" s="22"/>
      <c r="L174" s="22"/>
    </row>
    <row r="175" spans="1:1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55068337</v>
      </c>
      <c r="F175" s="22">
        <v>830300</v>
      </c>
      <c r="G175" s="22">
        <v>323500</v>
      </c>
      <c r="H175" s="22">
        <v>5142547</v>
      </c>
      <c r="I175" s="22">
        <v>48739810</v>
      </c>
      <c r="J175" s="22">
        <v>32180</v>
      </c>
      <c r="K175" s="22"/>
      <c r="L175" s="22"/>
    </row>
    <row r="176" spans="1:1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785391272</v>
      </c>
      <c r="F176" s="22">
        <v>11646520</v>
      </c>
      <c r="G176" s="22">
        <v>2431010</v>
      </c>
      <c r="H176" s="22">
        <v>229306240</v>
      </c>
      <c r="I176" s="22">
        <v>541555302</v>
      </c>
      <c r="J176" s="22">
        <v>326180</v>
      </c>
      <c r="K176" s="22">
        <v>126020</v>
      </c>
      <c r="L176" s="22"/>
    </row>
    <row r="177" spans="1:1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2722672231</v>
      </c>
      <c r="F177" s="22">
        <v>23170500</v>
      </c>
      <c r="G177" s="22">
        <v>514770</v>
      </c>
      <c r="H177" s="22">
        <v>368273212</v>
      </c>
      <c r="I177" s="22">
        <v>2327408599</v>
      </c>
      <c r="J177" s="22">
        <v>1008140</v>
      </c>
      <c r="K177" s="22">
        <v>2297010</v>
      </c>
      <c r="L177" s="22"/>
    </row>
    <row r="178" spans="1:1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1975940996</v>
      </c>
      <c r="F178" s="22">
        <v>20307130</v>
      </c>
      <c r="G178" s="22">
        <v>411600</v>
      </c>
      <c r="H178" s="22">
        <v>307566427</v>
      </c>
      <c r="I178" s="22">
        <v>1647212579</v>
      </c>
      <c r="J178" s="22">
        <v>443260</v>
      </c>
      <c r="K178" s="22"/>
      <c r="L178" s="22"/>
    </row>
    <row r="179" spans="1:1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372374974</v>
      </c>
      <c r="F179" s="22">
        <v>12398070</v>
      </c>
      <c r="G179" s="22">
        <v>109360</v>
      </c>
      <c r="H179" s="22">
        <v>67744984</v>
      </c>
      <c r="I179" s="22">
        <v>291963040</v>
      </c>
      <c r="J179" s="22">
        <v>159520</v>
      </c>
      <c r="K179" s="22"/>
      <c r="L179" s="22"/>
    </row>
    <row r="180" spans="1:1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140445753</v>
      </c>
      <c r="F180" s="22">
        <v>10553540</v>
      </c>
      <c r="G180" s="22">
        <v>2589100</v>
      </c>
      <c r="H180" s="22">
        <v>33552788</v>
      </c>
      <c r="I180" s="22">
        <v>93750325</v>
      </c>
      <c r="J180" s="22"/>
      <c r="K180" s="22"/>
      <c r="L180" s="22"/>
    </row>
    <row r="181" spans="1:1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2425290068</v>
      </c>
      <c r="F181" s="22">
        <v>21541070</v>
      </c>
      <c r="G181" s="22">
        <v>2054990</v>
      </c>
      <c r="H181" s="22">
        <v>286965281</v>
      </c>
      <c r="I181" s="22">
        <v>2114242137</v>
      </c>
      <c r="J181" s="22">
        <v>414720</v>
      </c>
      <c r="K181" s="22">
        <v>71870</v>
      </c>
      <c r="L181" s="22"/>
    </row>
    <row r="182" spans="1:1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988506296</v>
      </c>
      <c r="F182" s="22">
        <v>14438920</v>
      </c>
      <c r="G182" s="22">
        <v>63607960</v>
      </c>
      <c r="H182" s="22">
        <v>211624285</v>
      </c>
      <c r="I182" s="22">
        <v>697687331</v>
      </c>
      <c r="J182" s="22">
        <v>194400</v>
      </c>
      <c r="K182" s="22">
        <v>411280</v>
      </c>
      <c r="L182" s="22">
        <v>542120</v>
      </c>
    </row>
    <row r="183" spans="1:1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97255370</v>
      </c>
      <c r="F183" s="22">
        <v>2923630</v>
      </c>
      <c r="G183" s="22">
        <v>687260</v>
      </c>
      <c r="H183" s="22">
        <v>17397428</v>
      </c>
      <c r="I183" s="22">
        <v>76201992</v>
      </c>
      <c r="J183" s="22"/>
      <c r="K183" s="22">
        <v>45060</v>
      </c>
      <c r="L183" s="22"/>
    </row>
    <row r="184" spans="1:1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313557864</v>
      </c>
      <c r="F184" s="22">
        <v>4803300</v>
      </c>
      <c r="G184" s="22">
        <v>542900</v>
      </c>
      <c r="H184" s="22">
        <v>52197920</v>
      </c>
      <c r="I184" s="22">
        <v>255727934</v>
      </c>
      <c r="J184" s="22">
        <v>211360</v>
      </c>
      <c r="K184" s="22">
        <v>74450</v>
      </c>
      <c r="L184" s="22"/>
    </row>
    <row r="185" spans="1:1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257577018</v>
      </c>
      <c r="F185" s="22">
        <v>4156570</v>
      </c>
      <c r="G185" s="22">
        <v>3263600</v>
      </c>
      <c r="H185" s="22">
        <v>44922635</v>
      </c>
      <c r="I185" s="22">
        <v>204112413</v>
      </c>
      <c r="J185" s="22">
        <v>264200</v>
      </c>
      <c r="K185" s="22">
        <v>857600</v>
      </c>
      <c r="L185" s="22"/>
    </row>
    <row r="186" spans="1:1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89013849</v>
      </c>
      <c r="F186" s="22">
        <v>1752720</v>
      </c>
      <c r="G186" s="22">
        <v>250940</v>
      </c>
      <c r="H186" s="22">
        <v>14249138</v>
      </c>
      <c r="I186" s="22">
        <v>72693761</v>
      </c>
      <c r="J186" s="22">
        <v>33770</v>
      </c>
      <c r="K186" s="22">
        <v>33520</v>
      </c>
      <c r="L186" s="22"/>
    </row>
    <row r="187" spans="1:1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84509228</v>
      </c>
      <c r="F187" s="22">
        <v>2366240</v>
      </c>
      <c r="G187" s="22">
        <v>27330</v>
      </c>
      <c r="H187" s="22">
        <v>10170364</v>
      </c>
      <c r="I187" s="22">
        <v>71938134</v>
      </c>
      <c r="J187" s="22">
        <v>7160</v>
      </c>
      <c r="K187" s="22"/>
      <c r="L187" s="22"/>
    </row>
    <row r="188" spans="1:1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379733157</v>
      </c>
      <c r="F188" s="22">
        <v>6273840</v>
      </c>
      <c r="G188" s="22">
        <v>1802900</v>
      </c>
      <c r="H188" s="22">
        <v>22624238</v>
      </c>
      <c r="I188" s="22">
        <v>348960979</v>
      </c>
      <c r="J188" s="22">
        <v>71200</v>
      </c>
      <c r="K188" s="22"/>
      <c r="L188" s="22"/>
    </row>
    <row r="189" spans="1:1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208721863</v>
      </c>
      <c r="F189" s="22">
        <v>5160470</v>
      </c>
      <c r="G189" s="22">
        <v>125900</v>
      </c>
      <c r="H189" s="22">
        <v>79085857</v>
      </c>
      <c r="I189" s="22">
        <v>124278836</v>
      </c>
      <c r="J189" s="22">
        <v>70800</v>
      </c>
      <c r="K189" s="22"/>
      <c r="L189" s="22"/>
    </row>
    <row r="190" spans="1:1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76911763</v>
      </c>
      <c r="F190" s="22">
        <v>1956190</v>
      </c>
      <c r="G190" s="22">
        <v>1280100</v>
      </c>
      <c r="H190" s="22">
        <v>11269629</v>
      </c>
      <c r="I190" s="22">
        <v>62334504</v>
      </c>
      <c r="J190" s="22">
        <v>71340</v>
      </c>
      <c r="K190" s="22"/>
      <c r="L190" s="22"/>
    </row>
    <row r="191" spans="1:1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813910009</v>
      </c>
      <c r="F191" s="22">
        <v>21030830</v>
      </c>
      <c r="G191" s="22">
        <v>2179750</v>
      </c>
      <c r="H191" s="22">
        <v>225262945</v>
      </c>
      <c r="I191" s="22">
        <v>565239204</v>
      </c>
      <c r="J191" s="22">
        <v>60410</v>
      </c>
      <c r="K191" s="22">
        <v>136870</v>
      </c>
      <c r="L191" s="22"/>
    </row>
    <row r="192" spans="1:1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590489473</v>
      </c>
      <c r="F192" s="22">
        <v>19591720</v>
      </c>
      <c r="G192" s="22">
        <v>1430240</v>
      </c>
      <c r="H192" s="22">
        <v>150804700</v>
      </c>
      <c r="I192" s="22">
        <v>418506113</v>
      </c>
      <c r="J192" s="22">
        <v>65590</v>
      </c>
      <c r="K192" s="22">
        <v>91110</v>
      </c>
      <c r="L192" s="22"/>
    </row>
    <row r="193" spans="1:1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95013036</v>
      </c>
      <c r="F193" s="22">
        <v>1737690</v>
      </c>
      <c r="G193" s="22">
        <v>767700</v>
      </c>
      <c r="H193" s="22">
        <v>18663898</v>
      </c>
      <c r="I193" s="22">
        <v>73472138</v>
      </c>
      <c r="J193" s="22">
        <v>710</v>
      </c>
      <c r="K193" s="22">
        <v>370900</v>
      </c>
      <c r="L193" s="22"/>
    </row>
    <row r="194" spans="1:1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209435141</v>
      </c>
      <c r="F194" s="22">
        <v>3103600</v>
      </c>
      <c r="G194" s="22">
        <v>663130</v>
      </c>
      <c r="H194" s="22">
        <v>34211650</v>
      </c>
      <c r="I194" s="22">
        <v>171257251</v>
      </c>
      <c r="J194" s="22">
        <v>111720</v>
      </c>
      <c r="K194" s="22">
        <v>87790</v>
      </c>
      <c r="L194" s="22"/>
    </row>
    <row r="195" spans="1:1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834028687</v>
      </c>
      <c r="F195" s="22">
        <v>10636290</v>
      </c>
      <c r="G195" s="22">
        <v>8967100</v>
      </c>
      <c r="H195" s="22">
        <v>204590608</v>
      </c>
      <c r="I195" s="22">
        <v>608795099</v>
      </c>
      <c r="J195" s="22">
        <v>19700</v>
      </c>
      <c r="K195" s="22">
        <v>1019890</v>
      </c>
      <c r="L195" s="22"/>
    </row>
    <row r="196" spans="1:1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181714364</v>
      </c>
      <c r="F196" s="22">
        <v>2418680</v>
      </c>
      <c r="G196" s="22">
        <v>675130</v>
      </c>
      <c r="H196" s="22">
        <v>28130480</v>
      </c>
      <c r="I196" s="22">
        <v>150121124</v>
      </c>
      <c r="J196" s="22">
        <v>113280</v>
      </c>
      <c r="K196" s="22">
        <v>255670</v>
      </c>
      <c r="L196" s="22"/>
    </row>
    <row r="197" spans="1:1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583356651</v>
      </c>
      <c r="F197" s="22">
        <v>7348230</v>
      </c>
      <c r="G197" s="22">
        <v>6159630</v>
      </c>
      <c r="H197" s="22">
        <v>133415539</v>
      </c>
      <c r="I197" s="22">
        <v>435877472</v>
      </c>
      <c r="J197" s="22">
        <v>490620</v>
      </c>
      <c r="K197" s="22">
        <v>65160</v>
      </c>
      <c r="L197" s="22"/>
    </row>
    <row r="198" spans="1:1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2005537430</v>
      </c>
      <c r="F198" s="22">
        <v>29425970</v>
      </c>
      <c r="G198" s="22">
        <v>125122430</v>
      </c>
      <c r="H198" s="22">
        <v>682324585</v>
      </c>
      <c r="I198" s="22">
        <v>1168435345</v>
      </c>
      <c r="J198" s="22">
        <v>46100</v>
      </c>
      <c r="K198" s="22">
        <v>183000</v>
      </c>
      <c r="L198" s="22"/>
    </row>
    <row r="199" spans="1:1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60879841</v>
      </c>
      <c r="F199" s="22">
        <v>1050520</v>
      </c>
      <c r="G199" s="22"/>
      <c r="H199" s="22">
        <v>7081373</v>
      </c>
      <c r="I199" s="22">
        <v>52691258</v>
      </c>
      <c r="J199" s="22">
        <v>56690</v>
      </c>
      <c r="K199" s="22"/>
      <c r="L199" s="22"/>
    </row>
    <row r="200" spans="1:1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174503214</v>
      </c>
      <c r="F200" s="22">
        <v>1908050</v>
      </c>
      <c r="G200" s="22">
        <v>103020</v>
      </c>
      <c r="H200" s="22">
        <v>8684724</v>
      </c>
      <c r="I200" s="22">
        <v>163790470</v>
      </c>
      <c r="J200" s="22">
        <v>16950</v>
      </c>
      <c r="K200" s="22"/>
      <c r="L200" s="22"/>
    </row>
    <row r="201" spans="1:1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109061914</v>
      </c>
      <c r="F201" s="22">
        <v>1260150</v>
      </c>
      <c r="G201" s="22">
        <v>26997670</v>
      </c>
      <c r="H201" s="22">
        <v>13163550</v>
      </c>
      <c r="I201" s="22">
        <v>67518924</v>
      </c>
      <c r="J201" s="22">
        <v>42080</v>
      </c>
      <c r="K201" s="22">
        <v>79540</v>
      </c>
      <c r="L201" s="22"/>
    </row>
    <row r="202" spans="1:1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9036930</v>
      </c>
      <c r="F202" s="22">
        <v>251400</v>
      </c>
      <c r="G202" s="22">
        <v>130960</v>
      </c>
      <c r="H202" s="22">
        <v>2377520</v>
      </c>
      <c r="I202" s="22">
        <v>6250200</v>
      </c>
      <c r="J202" s="22"/>
      <c r="K202" s="22">
        <v>26850</v>
      </c>
      <c r="L202" s="22"/>
    </row>
    <row r="203" spans="1:1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12593115</v>
      </c>
      <c r="F203" s="22">
        <v>331600</v>
      </c>
      <c r="G203" s="22"/>
      <c r="H203" s="22">
        <v>497016</v>
      </c>
      <c r="I203" s="22">
        <v>11733389</v>
      </c>
      <c r="J203" s="22"/>
      <c r="K203" s="22">
        <v>31110</v>
      </c>
      <c r="L203" s="22"/>
    </row>
    <row r="204" spans="1:1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35926913</v>
      </c>
      <c r="F204" s="22">
        <v>1001570</v>
      </c>
      <c r="G204" s="22"/>
      <c r="H204" s="22">
        <v>4322571</v>
      </c>
      <c r="I204" s="22">
        <v>30602772</v>
      </c>
      <c r="J204" s="22"/>
      <c r="K204" s="22"/>
      <c r="L204" s="22"/>
    </row>
    <row r="205" spans="1:1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15015447</v>
      </c>
      <c r="F205" s="22">
        <v>146390</v>
      </c>
      <c r="G205" s="22">
        <v>55200</v>
      </c>
      <c r="H205" s="22">
        <v>2879922</v>
      </c>
      <c r="I205" s="22">
        <v>11933565</v>
      </c>
      <c r="J205" s="22">
        <v>370</v>
      </c>
      <c r="K205" s="22"/>
      <c r="L205" s="22"/>
    </row>
    <row r="206" spans="1:1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76999313</v>
      </c>
      <c r="F206" s="22">
        <v>552200</v>
      </c>
      <c r="G206" s="22">
        <v>294870</v>
      </c>
      <c r="H206" s="22">
        <v>2338540</v>
      </c>
      <c r="I206" s="22">
        <v>73641253</v>
      </c>
      <c r="J206" s="22">
        <v>13390</v>
      </c>
      <c r="K206" s="22">
        <v>159060</v>
      </c>
      <c r="L206" s="22"/>
    </row>
    <row r="207" spans="1:1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17834314</v>
      </c>
      <c r="F207" s="22">
        <v>370640</v>
      </c>
      <c r="G207" s="22">
        <v>264230</v>
      </c>
      <c r="H207" s="22">
        <v>1887910</v>
      </c>
      <c r="I207" s="22">
        <v>15123694</v>
      </c>
      <c r="J207" s="22"/>
      <c r="K207" s="22">
        <v>187840</v>
      </c>
      <c r="L207" s="22"/>
    </row>
    <row r="208" spans="1:1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32191825</v>
      </c>
      <c r="F208" s="22">
        <v>297990</v>
      </c>
      <c r="G208" s="22"/>
      <c r="H208" s="22">
        <v>2651265</v>
      </c>
      <c r="I208" s="22">
        <v>29200820</v>
      </c>
      <c r="J208" s="22">
        <v>27390</v>
      </c>
      <c r="K208" s="22">
        <v>14360</v>
      </c>
      <c r="L208" s="22"/>
    </row>
    <row r="209" spans="1:1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100349433</v>
      </c>
      <c r="F209" s="22">
        <v>4158600</v>
      </c>
      <c r="G209" s="22">
        <v>55640</v>
      </c>
      <c r="H209" s="22">
        <v>24330394</v>
      </c>
      <c r="I209" s="22">
        <v>71711429</v>
      </c>
      <c r="J209" s="22">
        <v>93370</v>
      </c>
      <c r="K209" s="22"/>
      <c r="L209" s="22"/>
    </row>
    <row r="210" spans="1:1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38457501</v>
      </c>
      <c r="F210" s="22">
        <v>1022540</v>
      </c>
      <c r="G210" s="22">
        <v>28240</v>
      </c>
      <c r="H210" s="22">
        <v>2773297</v>
      </c>
      <c r="I210" s="22">
        <v>34621204</v>
      </c>
      <c r="J210" s="22">
        <v>12220</v>
      </c>
      <c r="K210" s="22"/>
      <c r="L210" s="22"/>
    </row>
    <row r="211" spans="1:1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25490277</v>
      </c>
      <c r="F211" s="22">
        <v>2167700</v>
      </c>
      <c r="G211" s="22">
        <v>79800</v>
      </c>
      <c r="H211" s="22">
        <v>2012426</v>
      </c>
      <c r="I211" s="22">
        <v>21216811</v>
      </c>
      <c r="J211" s="22">
        <v>13540</v>
      </c>
      <c r="K211" s="22"/>
      <c r="L211" s="22"/>
    </row>
    <row r="212" spans="1:1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20956153</v>
      </c>
      <c r="F212" s="22">
        <v>887250</v>
      </c>
      <c r="G212" s="22">
        <v>231600</v>
      </c>
      <c r="H212" s="22">
        <v>789561</v>
      </c>
      <c r="I212" s="22">
        <v>18787412</v>
      </c>
      <c r="J212" s="22">
        <v>132810</v>
      </c>
      <c r="K212" s="22">
        <v>127520</v>
      </c>
      <c r="L212" s="22"/>
    </row>
    <row r="213" spans="1:1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105490032</v>
      </c>
      <c r="F213" s="22">
        <v>4078590</v>
      </c>
      <c r="G213" s="22">
        <v>11017630</v>
      </c>
      <c r="H213" s="22">
        <v>19159173</v>
      </c>
      <c r="I213" s="22">
        <v>71131179</v>
      </c>
      <c r="J213" s="22">
        <v>44680</v>
      </c>
      <c r="K213" s="22">
        <v>58780</v>
      </c>
      <c r="L213" s="22"/>
    </row>
    <row r="214" spans="1:1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55499050</v>
      </c>
      <c r="F214" s="22">
        <v>1249290</v>
      </c>
      <c r="G214" s="22">
        <v>116400</v>
      </c>
      <c r="H214" s="22">
        <v>10721030</v>
      </c>
      <c r="I214" s="22">
        <v>43396260</v>
      </c>
      <c r="J214" s="22">
        <v>8140</v>
      </c>
      <c r="K214" s="22">
        <v>7930</v>
      </c>
      <c r="L214" s="22"/>
    </row>
    <row r="215" spans="1:1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39541103</v>
      </c>
      <c r="F215" s="22">
        <v>749470</v>
      </c>
      <c r="G215" s="22"/>
      <c r="H215" s="22">
        <v>1903900</v>
      </c>
      <c r="I215" s="22">
        <v>36879043</v>
      </c>
      <c r="J215" s="22">
        <v>8690</v>
      </c>
      <c r="K215" s="22"/>
      <c r="L215" s="22"/>
    </row>
    <row r="216" spans="1:1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18221042</v>
      </c>
      <c r="F216" s="22">
        <v>392390</v>
      </c>
      <c r="G216" s="22"/>
      <c r="H216" s="22">
        <v>1516620</v>
      </c>
      <c r="I216" s="22">
        <v>16306352</v>
      </c>
      <c r="J216" s="22">
        <v>5680</v>
      </c>
      <c r="K216" s="22"/>
      <c r="L216" s="22"/>
    </row>
    <row r="217" spans="1:1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34355553</v>
      </c>
      <c r="F217" s="22">
        <v>1007990</v>
      </c>
      <c r="G217" s="22">
        <v>39330</v>
      </c>
      <c r="H217" s="22">
        <v>7183751</v>
      </c>
      <c r="I217" s="22">
        <v>26111152</v>
      </c>
      <c r="J217" s="22">
        <v>13330</v>
      </c>
      <c r="K217" s="22"/>
      <c r="L217" s="22"/>
    </row>
    <row r="218" spans="1:1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19331788</v>
      </c>
      <c r="F218" s="22">
        <v>544000</v>
      </c>
      <c r="G218" s="22"/>
      <c r="H218" s="22">
        <v>1005604</v>
      </c>
      <c r="I218" s="22">
        <v>17782184</v>
      </c>
      <c r="J218" s="22"/>
      <c r="K218" s="22"/>
      <c r="L218" s="22"/>
    </row>
    <row r="219" spans="1:1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23472531</v>
      </c>
      <c r="F219" s="22">
        <v>3922470</v>
      </c>
      <c r="G219" s="22">
        <v>261780</v>
      </c>
      <c r="H219" s="22">
        <v>2324535</v>
      </c>
      <c r="I219" s="22">
        <v>16545596</v>
      </c>
      <c r="J219" s="22">
        <v>17550</v>
      </c>
      <c r="K219" s="22">
        <v>400600</v>
      </c>
      <c r="L219" s="22"/>
    </row>
    <row r="220" spans="1:1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26905994</v>
      </c>
      <c r="F220" s="22">
        <v>2883300</v>
      </c>
      <c r="G220" s="22">
        <v>58120</v>
      </c>
      <c r="H220" s="22">
        <v>1665588</v>
      </c>
      <c r="I220" s="22">
        <v>22018896</v>
      </c>
      <c r="J220" s="22">
        <v>203320</v>
      </c>
      <c r="K220" s="22">
        <v>76770</v>
      </c>
      <c r="L220" s="22"/>
    </row>
    <row r="221" spans="1:1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71516583</v>
      </c>
      <c r="F221" s="22">
        <v>983820</v>
      </c>
      <c r="G221" s="22"/>
      <c r="H221" s="22">
        <v>2192317</v>
      </c>
      <c r="I221" s="22">
        <v>68255366</v>
      </c>
      <c r="J221" s="22">
        <v>56880</v>
      </c>
      <c r="K221" s="22">
        <v>28200</v>
      </c>
      <c r="L221" s="22"/>
    </row>
    <row r="222" spans="1:1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32489357</v>
      </c>
      <c r="F222" s="22">
        <v>734380</v>
      </c>
      <c r="G222" s="22"/>
      <c r="H222" s="22">
        <v>1089734</v>
      </c>
      <c r="I222" s="22">
        <v>30661443</v>
      </c>
      <c r="J222" s="22">
        <v>3800</v>
      </c>
      <c r="K222" s="22"/>
      <c r="L222" s="22"/>
    </row>
    <row r="223" spans="1:1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58517297</v>
      </c>
      <c r="F223" s="22">
        <v>1778370</v>
      </c>
      <c r="G223" s="22">
        <v>114060</v>
      </c>
      <c r="H223" s="22">
        <v>14491208</v>
      </c>
      <c r="I223" s="22">
        <v>42133659</v>
      </c>
      <c r="J223" s="22"/>
      <c r="K223" s="22"/>
      <c r="L223" s="22"/>
    </row>
    <row r="224" spans="1:1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23126339</v>
      </c>
      <c r="F224" s="22">
        <v>561620</v>
      </c>
      <c r="G224" s="22"/>
      <c r="H224" s="22">
        <v>8277762</v>
      </c>
      <c r="I224" s="22">
        <v>14244507</v>
      </c>
      <c r="J224" s="22">
        <v>7610</v>
      </c>
      <c r="K224" s="22">
        <v>34840</v>
      </c>
      <c r="L224" s="22"/>
    </row>
    <row r="225" spans="1:1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17855909</v>
      </c>
      <c r="F225" s="22">
        <v>347690</v>
      </c>
      <c r="G225" s="22"/>
      <c r="H225" s="22">
        <v>3081250</v>
      </c>
      <c r="I225" s="22">
        <v>14398469</v>
      </c>
      <c r="J225" s="22">
        <v>28500</v>
      </c>
      <c r="K225" s="22"/>
      <c r="L225" s="22"/>
    </row>
    <row r="226" spans="1:1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44203050</v>
      </c>
      <c r="F226" s="22">
        <v>903060</v>
      </c>
      <c r="G226" s="22"/>
      <c r="H226" s="22">
        <v>4762133</v>
      </c>
      <c r="I226" s="22">
        <v>38497267</v>
      </c>
      <c r="J226" s="22">
        <v>40590</v>
      </c>
      <c r="K226" s="22"/>
      <c r="L226" s="22"/>
    </row>
    <row r="227" spans="1:1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12478474</v>
      </c>
      <c r="F227" s="22">
        <v>392080</v>
      </c>
      <c r="G227" s="22"/>
      <c r="H227" s="22">
        <v>1839168</v>
      </c>
      <c r="I227" s="22">
        <v>10215896</v>
      </c>
      <c r="J227" s="22"/>
      <c r="K227" s="22">
        <v>31330</v>
      </c>
      <c r="L227" s="22"/>
    </row>
    <row r="228" spans="1:1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4398590</v>
      </c>
      <c r="F228" s="22">
        <v>176690</v>
      </c>
      <c r="G228" s="22"/>
      <c r="H228" s="22">
        <v>681620</v>
      </c>
      <c r="I228" s="22">
        <v>3540280</v>
      </c>
      <c r="J228" s="22"/>
      <c r="K228" s="22"/>
      <c r="L228" s="22"/>
    </row>
    <row r="229" spans="1:1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84023566</v>
      </c>
      <c r="F229" s="22">
        <v>1476420</v>
      </c>
      <c r="G229" s="22"/>
      <c r="H229" s="22">
        <v>8942836</v>
      </c>
      <c r="I229" s="22">
        <v>73505010</v>
      </c>
      <c r="J229" s="22">
        <v>77990</v>
      </c>
      <c r="K229" s="22">
        <v>21310</v>
      </c>
      <c r="L229" s="22"/>
    </row>
    <row r="230" spans="1:1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16249905</v>
      </c>
      <c r="F230" s="22">
        <v>438170</v>
      </c>
      <c r="G230" s="22"/>
      <c r="H230" s="22">
        <v>2609339</v>
      </c>
      <c r="I230" s="22">
        <v>13202396</v>
      </c>
      <c r="J230" s="22"/>
      <c r="K230" s="22"/>
      <c r="L230" s="22"/>
    </row>
    <row r="231" spans="1:1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13313762</v>
      </c>
      <c r="F231" s="22">
        <v>533300</v>
      </c>
      <c r="G231" s="22"/>
      <c r="H231" s="22">
        <v>1078160</v>
      </c>
      <c r="I231" s="22">
        <v>11689032</v>
      </c>
      <c r="J231" s="22">
        <v>13270</v>
      </c>
      <c r="K231" s="22"/>
      <c r="L231" s="22"/>
    </row>
    <row r="232" spans="1:1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22714724</v>
      </c>
      <c r="F232" s="22">
        <v>587660</v>
      </c>
      <c r="G232" s="22">
        <v>22190</v>
      </c>
      <c r="H232" s="22">
        <v>1650630</v>
      </c>
      <c r="I232" s="22">
        <v>20410164</v>
      </c>
      <c r="J232" s="22">
        <v>14720</v>
      </c>
      <c r="K232" s="22">
        <v>29360</v>
      </c>
      <c r="L232" s="22"/>
    </row>
    <row r="233" spans="1:1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100174377</v>
      </c>
      <c r="F233" s="22">
        <v>1490520</v>
      </c>
      <c r="G233" s="22"/>
      <c r="H233" s="22">
        <v>8156932</v>
      </c>
      <c r="I233" s="22">
        <v>90490685</v>
      </c>
      <c r="J233" s="22">
        <v>36240</v>
      </c>
      <c r="K233" s="22"/>
      <c r="L233" s="22"/>
    </row>
    <row r="234" spans="1:1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13300840</v>
      </c>
      <c r="F234" s="22">
        <v>232420</v>
      </c>
      <c r="G234" s="22"/>
      <c r="H234" s="22">
        <v>3356436</v>
      </c>
      <c r="I234" s="22">
        <v>9704524</v>
      </c>
      <c r="J234" s="22">
        <v>7460</v>
      </c>
      <c r="K234" s="22"/>
      <c r="L234" s="22"/>
    </row>
    <row r="235" spans="1:1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6813189</v>
      </c>
      <c r="F235" s="22">
        <v>104680</v>
      </c>
      <c r="G235" s="22"/>
      <c r="H235" s="22">
        <v>222374</v>
      </c>
      <c r="I235" s="22">
        <v>6486135</v>
      </c>
      <c r="J235" s="22"/>
      <c r="K235" s="22"/>
      <c r="L235" s="22"/>
    </row>
    <row r="236" spans="1:1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29720552</v>
      </c>
      <c r="F236" s="22">
        <v>637160</v>
      </c>
      <c r="G236" s="22">
        <v>176290</v>
      </c>
      <c r="H236" s="22">
        <v>2584714</v>
      </c>
      <c r="I236" s="22">
        <v>26084468</v>
      </c>
      <c r="J236" s="22"/>
      <c r="K236" s="22">
        <v>237920</v>
      </c>
      <c r="L236" s="22"/>
    </row>
    <row r="237" spans="1:1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24228923</v>
      </c>
      <c r="F237" s="22">
        <v>534210</v>
      </c>
      <c r="G237" s="22">
        <v>10600</v>
      </c>
      <c r="H237" s="22">
        <v>2265236</v>
      </c>
      <c r="I237" s="22">
        <v>21381297</v>
      </c>
      <c r="J237" s="22">
        <v>17340</v>
      </c>
      <c r="K237" s="22">
        <v>20240</v>
      </c>
      <c r="L237" s="22"/>
    </row>
    <row r="238" spans="1:1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7405971</v>
      </c>
      <c r="F238" s="22">
        <v>243830</v>
      </c>
      <c r="G238" s="22"/>
      <c r="H238" s="22">
        <v>1092360</v>
      </c>
      <c r="I238" s="22">
        <v>6054721</v>
      </c>
      <c r="J238" s="22">
        <v>15060</v>
      </c>
      <c r="K238" s="22"/>
      <c r="L238" s="22"/>
    </row>
    <row r="239" spans="1:1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43320971</v>
      </c>
      <c r="F239" s="22">
        <v>923680</v>
      </c>
      <c r="G239" s="22">
        <v>119430</v>
      </c>
      <c r="H239" s="22">
        <v>8776132</v>
      </c>
      <c r="I239" s="22">
        <v>33456369</v>
      </c>
      <c r="J239" s="22">
        <v>22010</v>
      </c>
      <c r="K239" s="22">
        <v>23350</v>
      </c>
      <c r="L239" s="22"/>
    </row>
    <row r="240" spans="1:1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68189468</v>
      </c>
      <c r="F240" s="22">
        <v>1741410</v>
      </c>
      <c r="G240" s="22">
        <v>35600</v>
      </c>
      <c r="H240" s="22">
        <v>7780415</v>
      </c>
      <c r="I240" s="22">
        <v>58588653</v>
      </c>
      <c r="J240" s="22">
        <v>30000</v>
      </c>
      <c r="K240" s="22">
        <v>13390</v>
      </c>
      <c r="L240" s="22"/>
    </row>
    <row r="241" spans="1:1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15137272</v>
      </c>
      <c r="F241" s="22">
        <v>272650</v>
      </c>
      <c r="G241" s="22"/>
      <c r="H241" s="22">
        <v>644820</v>
      </c>
      <c r="I241" s="22">
        <v>14177402</v>
      </c>
      <c r="J241" s="22"/>
      <c r="K241" s="22">
        <v>42400</v>
      </c>
      <c r="L241" s="22"/>
    </row>
    <row r="242" spans="1:1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14240975</v>
      </c>
      <c r="F242" s="22">
        <v>537450</v>
      </c>
      <c r="G242" s="22">
        <v>18370</v>
      </c>
      <c r="H242" s="22">
        <v>1933817</v>
      </c>
      <c r="I242" s="22">
        <v>11730198</v>
      </c>
      <c r="J242" s="22">
        <v>7760</v>
      </c>
      <c r="K242" s="22">
        <v>13380</v>
      </c>
      <c r="L242" s="22"/>
    </row>
    <row r="243" spans="1:1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48226986</v>
      </c>
      <c r="F243" s="22">
        <v>1303910</v>
      </c>
      <c r="G243" s="22">
        <v>24580</v>
      </c>
      <c r="H243" s="22">
        <v>3463891</v>
      </c>
      <c r="I243" s="22">
        <v>43409015</v>
      </c>
      <c r="J243" s="22">
        <v>25590</v>
      </c>
      <c r="K243" s="22"/>
      <c r="L243" s="22"/>
    </row>
    <row r="244" spans="1:1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27311931</v>
      </c>
      <c r="F244" s="22">
        <v>519760</v>
      </c>
      <c r="G244" s="22">
        <v>1229360</v>
      </c>
      <c r="H244" s="22">
        <v>2375327</v>
      </c>
      <c r="I244" s="22">
        <v>23185094</v>
      </c>
      <c r="J244" s="22">
        <v>2390</v>
      </c>
      <c r="K244" s="22"/>
      <c r="L244" s="22"/>
    </row>
    <row r="245" spans="1:1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1431181</v>
      </c>
      <c r="F245" s="22">
        <v>91410</v>
      </c>
      <c r="G245" s="22"/>
      <c r="H245" s="22">
        <v>93660</v>
      </c>
      <c r="I245" s="22">
        <v>1246111</v>
      </c>
      <c r="J245" s="22"/>
      <c r="K245" s="22"/>
      <c r="L245" s="22"/>
    </row>
    <row r="246" spans="1:1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7682646</v>
      </c>
      <c r="F246" s="22">
        <v>159840</v>
      </c>
      <c r="G246" s="22">
        <v>60790</v>
      </c>
      <c r="H246" s="22">
        <v>1723520</v>
      </c>
      <c r="I246" s="22">
        <v>5734216</v>
      </c>
      <c r="J246" s="22">
        <v>4280</v>
      </c>
      <c r="K246" s="22"/>
      <c r="L246" s="22"/>
    </row>
    <row r="247" spans="1:1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44054194</v>
      </c>
      <c r="F247" s="22">
        <v>530990</v>
      </c>
      <c r="G247" s="22"/>
      <c r="H247" s="22">
        <v>1319760</v>
      </c>
      <c r="I247" s="22">
        <v>42013034</v>
      </c>
      <c r="J247" s="22">
        <v>118100</v>
      </c>
      <c r="K247" s="22">
        <v>72310</v>
      </c>
      <c r="L247" s="22"/>
    </row>
    <row r="248" spans="1:1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8376633</v>
      </c>
      <c r="F248" s="22">
        <v>266220</v>
      </c>
      <c r="G248" s="22"/>
      <c r="H248" s="22">
        <v>1076788</v>
      </c>
      <c r="I248" s="22">
        <v>7017505</v>
      </c>
      <c r="J248" s="22"/>
      <c r="K248" s="22">
        <v>16120</v>
      </c>
      <c r="L248" s="22"/>
    </row>
    <row r="249" spans="1:1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14851486</v>
      </c>
      <c r="F249" s="22">
        <v>374510</v>
      </c>
      <c r="G249" s="22"/>
      <c r="H249" s="22">
        <v>122150</v>
      </c>
      <c r="I249" s="22">
        <v>14353576</v>
      </c>
      <c r="J249" s="22">
        <v>1250</v>
      </c>
      <c r="K249" s="22"/>
      <c r="L249" s="22"/>
    </row>
    <row r="250" spans="1:1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19366274</v>
      </c>
      <c r="F250" s="22">
        <v>898100</v>
      </c>
      <c r="G250" s="22">
        <v>2121600</v>
      </c>
      <c r="H250" s="22">
        <v>3799193</v>
      </c>
      <c r="I250" s="22">
        <v>12517951</v>
      </c>
      <c r="J250" s="22">
        <v>29430</v>
      </c>
      <c r="K250" s="22"/>
      <c r="L250" s="22"/>
    </row>
    <row r="251" spans="1:1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23784884</v>
      </c>
      <c r="F251" s="22">
        <v>1998160</v>
      </c>
      <c r="G251" s="22">
        <v>94840</v>
      </c>
      <c r="H251" s="22">
        <v>2437686</v>
      </c>
      <c r="I251" s="22">
        <v>18782008</v>
      </c>
      <c r="J251" s="22">
        <v>18380</v>
      </c>
      <c r="K251" s="22">
        <v>453810</v>
      </c>
      <c r="L251" s="22"/>
    </row>
    <row r="252" spans="1:1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12124557</v>
      </c>
      <c r="F252" s="22">
        <v>404230</v>
      </c>
      <c r="G252" s="22"/>
      <c r="H252" s="22">
        <v>1126950</v>
      </c>
      <c r="I252" s="22">
        <v>10560177</v>
      </c>
      <c r="J252" s="22">
        <v>1860</v>
      </c>
      <c r="K252" s="22">
        <v>31340</v>
      </c>
      <c r="L252" s="22"/>
    </row>
    <row r="253" spans="1:1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16435227</v>
      </c>
      <c r="F253" s="22">
        <v>372180</v>
      </c>
      <c r="G253" s="22">
        <v>1511830</v>
      </c>
      <c r="H253" s="22">
        <v>2178860</v>
      </c>
      <c r="I253" s="22">
        <v>12371757</v>
      </c>
      <c r="J253" s="22">
        <v>600</v>
      </c>
      <c r="K253" s="22"/>
      <c r="L253" s="22"/>
    </row>
    <row r="254" spans="1:1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66264326</v>
      </c>
      <c r="F254" s="22">
        <v>1882870</v>
      </c>
      <c r="G254" s="22">
        <v>1108090</v>
      </c>
      <c r="H254" s="22">
        <v>18097108</v>
      </c>
      <c r="I254" s="22">
        <v>45017038</v>
      </c>
      <c r="J254" s="22">
        <v>52790</v>
      </c>
      <c r="K254" s="22">
        <v>106430</v>
      </c>
      <c r="L254" s="22"/>
    </row>
    <row r="255" spans="1:1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12960552</v>
      </c>
      <c r="F255" s="22">
        <v>1004960</v>
      </c>
      <c r="G255" s="22">
        <v>49100</v>
      </c>
      <c r="H255" s="22">
        <v>1714130</v>
      </c>
      <c r="I255" s="22">
        <v>10163792</v>
      </c>
      <c r="J255" s="22"/>
      <c r="K255" s="22">
        <v>28570</v>
      </c>
      <c r="L255" s="22"/>
    </row>
    <row r="256" spans="1:1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44667036</v>
      </c>
      <c r="F256" s="22">
        <v>799740</v>
      </c>
      <c r="G256" s="22">
        <v>525430</v>
      </c>
      <c r="H256" s="22">
        <v>7281943</v>
      </c>
      <c r="I256" s="22">
        <v>35845693</v>
      </c>
      <c r="J256" s="22"/>
      <c r="K256" s="22">
        <v>214230</v>
      </c>
      <c r="L256" s="22"/>
    </row>
    <row r="257" spans="1:1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104047250</v>
      </c>
      <c r="F257" s="22">
        <v>1609000</v>
      </c>
      <c r="G257" s="22">
        <v>519720</v>
      </c>
      <c r="H257" s="22">
        <v>6544340</v>
      </c>
      <c r="I257" s="22">
        <v>95333270</v>
      </c>
      <c r="J257" s="22"/>
      <c r="K257" s="22">
        <v>40920</v>
      </c>
      <c r="L257" s="22"/>
    </row>
    <row r="258" spans="1:1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79998587</v>
      </c>
      <c r="F258" s="22">
        <v>1010190</v>
      </c>
      <c r="G258" s="22">
        <v>1718840</v>
      </c>
      <c r="H258" s="22">
        <v>14699192</v>
      </c>
      <c r="I258" s="22">
        <v>62493515</v>
      </c>
      <c r="J258" s="22">
        <v>76850</v>
      </c>
      <c r="K258" s="22"/>
      <c r="L258" s="22"/>
    </row>
    <row r="259" spans="1:1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12671300</v>
      </c>
      <c r="F259" s="22">
        <v>261120</v>
      </c>
      <c r="G259" s="22"/>
      <c r="H259" s="22">
        <v>2179750</v>
      </c>
      <c r="I259" s="22">
        <v>10225040</v>
      </c>
      <c r="J259" s="22">
        <v>5390</v>
      </c>
      <c r="K259" s="22"/>
      <c r="L259" s="22"/>
    </row>
    <row r="260" spans="1:1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48762160</v>
      </c>
      <c r="F260" s="22">
        <v>2381430</v>
      </c>
      <c r="G260" s="22">
        <v>919690</v>
      </c>
      <c r="H260" s="22">
        <v>8362888</v>
      </c>
      <c r="I260" s="22">
        <v>37082872</v>
      </c>
      <c r="J260" s="22">
        <v>15280</v>
      </c>
      <c r="K260" s="22"/>
      <c r="L260" s="22"/>
    </row>
    <row r="261" spans="1:1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17008393</v>
      </c>
      <c r="F261" s="22">
        <v>491090</v>
      </c>
      <c r="G261" s="22">
        <v>67030</v>
      </c>
      <c r="H261" s="22">
        <v>3512916</v>
      </c>
      <c r="I261" s="22">
        <v>12893707</v>
      </c>
      <c r="J261" s="22">
        <v>720</v>
      </c>
      <c r="K261" s="22">
        <v>42930</v>
      </c>
      <c r="L261" s="22"/>
    </row>
    <row r="262" spans="1:1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56598911</v>
      </c>
      <c r="F262" s="22">
        <v>1622340</v>
      </c>
      <c r="G262" s="22">
        <v>43150</v>
      </c>
      <c r="H262" s="22">
        <v>8245942</v>
      </c>
      <c r="I262" s="22">
        <v>46651559</v>
      </c>
      <c r="J262" s="22"/>
      <c r="K262" s="22">
        <v>35920</v>
      </c>
      <c r="L262" s="22"/>
    </row>
    <row r="263" spans="1:1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47305677</v>
      </c>
      <c r="F263" s="22">
        <v>762000</v>
      </c>
      <c r="G263" s="22">
        <v>102840</v>
      </c>
      <c r="H263" s="22">
        <v>3222688</v>
      </c>
      <c r="I263" s="22">
        <v>43190649</v>
      </c>
      <c r="J263" s="22">
        <v>27500</v>
      </c>
      <c r="K263" s="22"/>
      <c r="L263" s="22"/>
    </row>
    <row r="264" spans="1:1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10152179</v>
      </c>
      <c r="F264" s="22">
        <v>129010</v>
      </c>
      <c r="G264" s="22">
        <v>18200</v>
      </c>
      <c r="H264" s="22">
        <v>1626696</v>
      </c>
      <c r="I264" s="22">
        <v>8362753</v>
      </c>
      <c r="J264" s="22">
        <v>15520</v>
      </c>
      <c r="K264" s="22"/>
      <c r="L264" s="22"/>
    </row>
    <row r="265" spans="1:1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16364750</v>
      </c>
      <c r="F265" s="22">
        <v>492120</v>
      </c>
      <c r="G265" s="22"/>
      <c r="H265" s="22">
        <v>689500</v>
      </c>
      <c r="I265" s="22">
        <v>15178740</v>
      </c>
      <c r="J265" s="22">
        <v>4390</v>
      </c>
      <c r="K265" s="22"/>
      <c r="L265" s="22"/>
    </row>
    <row r="266" spans="1:1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18774869</v>
      </c>
      <c r="F266" s="22">
        <v>572890</v>
      </c>
      <c r="G266" s="22">
        <v>315870</v>
      </c>
      <c r="H266" s="22">
        <v>903150</v>
      </c>
      <c r="I266" s="22">
        <v>16887929</v>
      </c>
      <c r="J266" s="22">
        <v>95030</v>
      </c>
      <c r="K266" s="22"/>
      <c r="L266" s="22"/>
    </row>
    <row r="267" spans="1:1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17890388</v>
      </c>
      <c r="F267" s="22">
        <v>560230</v>
      </c>
      <c r="G267" s="22">
        <v>43220</v>
      </c>
      <c r="H267" s="22">
        <v>1029370</v>
      </c>
      <c r="I267" s="22">
        <v>16214558</v>
      </c>
      <c r="J267" s="22">
        <v>43010</v>
      </c>
      <c r="K267" s="22"/>
      <c r="L267" s="22"/>
    </row>
    <row r="268" spans="1:1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49203158</v>
      </c>
      <c r="F268" s="22">
        <v>958500</v>
      </c>
      <c r="G268" s="22">
        <v>2979560</v>
      </c>
      <c r="H268" s="22">
        <v>20414439</v>
      </c>
      <c r="I268" s="22">
        <v>24794959</v>
      </c>
      <c r="J268" s="22">
        <v>11000</v>
      </c>
      <c r="K268" s="22">
        <v>44700</v>
      </c>
      <c r="L268" s="22"/>
    </row>
    <row r="269" spans="1:1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120814434</v>
      </c>
      <c r="F269" s="22">
        <v>1031680</v>
      </c>
      <c r="G269" s="22">
        <v>6449730</v>
      </c>
      <c r="H269" s="22">
        <v>21597315</v>
      </c>
      <c r="I269" s="22">
        <v>91366359</v>
      </c>
      <c r="J269" s="22">
        <v>30940</v>
      </c>
      <c r="K269" s="22">
        <v>338410</v>
      </c>
      <c r="L269" s="22"/>
    </row>
    <row r="270" spans="1:1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9653799</v>
      </c>
      <c r="F270" s="22">
        <v>308920</v>
      </c>
      <c r="G270" s="22">
        <v>36000</v>
      </c>
      <c r="H270" s="22">
        <v>1026710</v>
      </c>
      <c r="I270" s="22">
        <v>8281229</v>
      </c>
      <c r="J270" s="22">
        <v>940</v>
      </c>
      <c r="K270" s="22"/>
      <c r="L270" s="22"/>
    </row>
    <row r="271" spans="1:1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30750022</v>
      </c>
      <c r="F271" s="22">
        <v>504830</v>
      </c>
      <c r="G271" s="22">
        <v>111970</v>
      </c>
      <c r="H271" s="22">
        <v>5234389</v>
      </c>
      <c r="I271" s="22">
        <v>24878513</v>
      </c>
      <c r="J271" s="22">
        <v>20320</v>
      </c>
      <c r="K271" s="22"/>
      <c r="L271" s="22"/>
    </row>
    <row r="272" spans="1:1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13778085</v>
      </c>
      <c r="F272" s="22">
        <v>236360</v>
      </c>
      <c r="G272" s="22">
        <v>259960</v>
      </c>
      <c r="H272" s="22">
        <v>2119910</v>
      </c>
      <c r="I272" s="22">
        <v>11135325</v>
      </c>
      <c r="J272" s="22"/>
      <c r="K272" s="22">
        <v>26530</v>
      </c>
      <c r="L272" s="22"/>
    </row>
    <row r="273" spans="1:1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24780504</v>
      </c>
      <c r="F273" s="22"/>
      <c r="G273" s="22">
        <v>7850</v>
      </c>
      <c r="H273" s="22">
        <v>1241840</v>
      </c>
      <c r="I273" s="22">
        <v>23530814</v>
      </c>
      <c r="J273" s="22"/>
      <c r="K273" s="22"/>
      <c r="L273" s="22"/>
    </row>
    <row r="274" spans="1:1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51243424</v>
      </c>
      <c r="F274" s="22">
        <v>1282790</v>
      </c>
      <c r="G274" s="22">
        <v>12010</v>
      </c>
      <c r="H274" s="22">
        <v>14833656</v>
      </c>
      <c r="I274" s="22">
        <v>35063208</v>
      </c>
      <c r="J274" s="22">
        <v>9810</v>
      </c>
      <c r="K274" s="22">
        <v>41950</v>
      </c>
      <c r="L274" s="22"/>
    </row>
    <row r="275" spans="1:1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36072193</v>
      </c>
      <c r="F275" s="22">
        <v>1661190</v>
      </c>
      <c r="G275" s="22">
        <v>788000</v>
      </c>
      <c r="H275" s="22">
        <v>8500677</v>
      </c>
      <c r="I275" s="22">
        <v>24744876</v>
      </c>
      <c r="J275" s="22">
        <v>50900</v>
      </c>
      <c r="K275" s="22">
        <v>326550</v>
      </c>
      <c r="L275" s="22"/>
    </row>
    <row r="276" spans="1:1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123794247</v>
      </c>
      <c r="F276" s="22">
        <v>277390</v>
      </c>
      <c r="G276" s="22"/>
      <c r="H276" s="22">
        <v>1900710</v>
      </c>
      <c r="I276" s="22">
        <v>121616147</v>
      </c>
      <c r="J276" s="22"/>
      <c r="K276" s="22"/>
      <c r="L276" s="22"/>
    </row>
    <row r="277" spans="1:1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42550907</v>
      </c>
      <c r="F277" s="22">
        <v>663750</v>
      </c>
      <c r="G277" s="22">
        <v>648790</v>
      </c>
      <c r="H277" s="22">
        <v>13221967</v>
      </c>
      <c r="I277" s="22">
        <v>27981830</v>
      </c>
      <c r="J277" s="22">
        <v>34570</v>
      </c>
      <c r="K277" s="22"/>
      <c r="L277" s="22"/>
    </row>
    <row r="278" spans="1:1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83936259</v>
      </c>
      <c r="F278" s="22">
        <v>977470</v>
      </c>
      <c r="G278" s="22"/>
      <c r="H278" s="22">
        <v>1147930</v>
      </c>
      <c r="I278" s="22">
        <v>81799419</v>
      </c>
      <c r="J278" s="22">
        <v>11440</v>
      </c>
      <c r="K278" s="22"/>
      <c r="L278" s="22"/>
    </row>
    <row r="279" spans="1:1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11778104</v>
      </c>
      <c r="F279" s="22">
        <v>475440</v>
      </c>
      <c r="G279" s="22">
        <v>36560</v>
      </c>
      <c r="H279" s="22">
        <v>1539269</v>
      </c>
      <c r="I279" s="22">
        <v>9724195</v>
      </c>
      <c r="J279" s="22">
        <v>2640</v>
      </c>
      <c r="K279" s="22"/>
      <c r="L279" s="22"/>
    </row>
    <row r="280" spans="1:1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13793355</v>
      </c>
      <c r="F280" s="22">
        <v>737540</v>
      </c>
      <c r="G280" s="22"/>
      <c r="H280" s="22">
        <v>1426393</v>
      </c>
      <c r="I280" s="22">
        <v>11623422</v>
      </c>
      <c r="J280" s="22">
        <v>6000</v>
      </c>
      <c r="K280" s="22"/>
      <c r="L280" s="22"/>
    </row>
    <row r="281" spans="1:1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58145672</v>
      </c>
      <c r="F281" s="22">
        <v>1394470</v>
      </c>
      <c r="G281" s="22">
        <v>147000</v>
      </c>
      <c r="H281" s="22">
        <v>8283604</v>
      </c>
      <c r="I281" s="22">
        <v>48296258</v>
      </c>
      <c r="J281" s="22">
        <v>24340</v>
      </c>
      <c r="K281" s="22"/>
      <c r="L281" s="22"/>
    </row>
    <row r="282" spans="1:1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23704105</v>
      </c>
      <c r="F282" s="22">
        <v>358830</v>
      </c>
      <c r="G282" s="22">
        <v>811850</v>
      </c>
      <c r="H282" s="22">
        <v>3824145</v>
      </c>
      <c r="I282" s="22">
        <v>18689140</v>
      </c>
      <c r="J282" s="22">
        <v>4380</v>
      </c>
      <c r="K282" s="22">
        <v>15760</v>
      </c>
      <c r="L282" s="22"/>
    </row>
    <row r="283" spans="1:12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18401959</v>
      </c>
      <c r="F283" s="22">
        <v>492460</v>
      </c>
      <c r="G283" s="22"/>
      <c r="H283" s="22">
        <v>1450581</v>
      </c>
      <c r="I283" s="22">
        <v>16441018</v>
      </c>
      <c r="J283" s="22"/>
      <c r="K283" s="22">
        <v>17900</v>
      </c>
      <c r="L283" s="22"/>
    </row>
    <row r="284" spans="1:12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87151786</v>
      </c>
      <c r="F284" s="22">
        <v>9325730</v>
      </c>
      <c r="G284" s="22">
        <v>84650</v>
      </c>
      <c r="H284" s="22">
        <v>9978883</v>
      </c>
      <c r="I284" s="22">
        <v>67160703</v>
      </c>
      <c r="J284" s="22"/>
      <c r="K284" s="22">
        <v>601820</v>
      </c>
      <c r="L284" s="22"/>
    </row>
    <row r="285" spans="1:12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9004519</v>
      </c>
      <c r="F285" s="22">
        <v>392410</v>
      </c>
      <c r="G285" s="22"/>
      <c r="H285" s="22">
        <v>1047730</v>
      </c>
      <c r="I285" s="22">
        <v>7564379</v>
      </c>
      <c r="J285" s="22"/>
      <c r="K285" s="22"/>
      <c r="L285" s="22"/>
    </row>
    <row r="286" spans="1:1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79653142</v>
      </c>
      <c r="F286" s="22">
        <v>1225790</v>
      </c>
      <c r="G286" s="22">
        <v>278350</v>
      </c>
      <c r="H286" s="22">
        <v>57600</v>
      </c>
      <c r="I286" s="22">
        <v>78091402</v>
      </c>
      <c r="J286" s="22"/>
      <c r="K286" s="22"/>
      <c r="L286" s="22"/>
    </row>
    <row r="287" spans="1:1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19918895</v>
      </c>
      <c r="F287" s="22">
        <v>47100</v>
      </c>
      <c r="G287" s="22"/>
      <c r="H287" s="22"/>
      <c r="I287" s="22">
        <v>19871795</v>
      </c>
      <c r="J287" s="22"/>
      <c r="K287" s="22"/>
      <c r="L287" s="22"/>
    </row>
    <row r="288" spans="1:1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12075997</v>
      </c>
      <c r="F288" s="22">
        <v>49090</v>
      </c>
      <c r="G288" s="22"/>
      <c r="H288" s="22"/>
      <c r="I288" s="22">
        <v>12026907</v>
      </c>
      <c r="J288" s="22"/>
      <c r="K288" s="22"/>
      <c r="L288" s="22"/>
    </row>
    <row r="289" spans="1:1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164369459</v>
      </c>
      <c r="F289" s="22">
        <v>428910</v>
      </c>
      <c r="G289" s="22">
        <v>17280</v>
      </c>
      <c r="H289" s="22">
        <v>1288650</v>
      </c>
      <c r="I289" s="22">
        <v>162634619</v>
      </c>
      <c r="J289" s="22"/>
      <c r="K289" s="22"/>
      <c r="L289" s="22"/>
    </row>
    <row r="290" spans="1:1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56164857</v>
      </c>
      <c r="F290" s="22">
        <v>243970</v>
      </c>
      <c r="G290" s="22"/>
      <c r="H290" s="22">
        <v>373570</v>
      </c>
      <c r="I290" s="22">
        <v>55544257</v>
      </c>
      <c r="J290" s="22"/>
      <c r="K290" s="22">
        <v>3060</v>
      </c>
      <c r="L290" s="22"/>
    </row>
    <row r="291" spans="1:1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32836355</v>
      </c>
      <c r="F291" s="22">
        <v>165430</v>
      </c>
      <c r="G291" s="22"/>
      <c r="H291" s="22"/>
      <c r="I291" s="22">
        <v>32670925</v>
      </c>
      <c r="J291" s="22"/>
      <c r="K291" s="22"/>
      <c r="L291" s="22"/>
    </row>
    <row r="292" spans="1:1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24307424</v>
      </c>
      <c r="F292" s="22">
        <v>31710</v>
      </c>
      <c r="G292" s="22"/>
      <c r="H292" s="22"/>
      <c r="I292" s="22">
        <v>24275714</v>
      </c>
      <c r="J292" s="22"/>
      <c r="K292" s="22"/>
      <c r="L292" s="22"/>
    </row>
    <row r="293" spans="1:1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12711410</v>
      </c>
      <c r="F293" s="22">
        <v>12430</v>
      </c>
      <c r="G293" s="22"/>
      <c r="H293" s="22"/>
      <c r="I293" s="22">
        <v>12698980</v>
      </c>
      <c r="J293" s="22"/>
      <c r="K293" s="22"/>
      <c r="L293" s="22"/>
    </row>
    <row r="294" spans="1:1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68546088</v>
      </c>
      <c r="F294" s="22">
        <v>307890</v>
      </c>
      <c r="G294" s="22"/>
      <c r="H294" s="22">
        <v>139000</v>
      </c>
      <c r="I294" s="22">
        <v>68099198</v>
      </c>
      <c r="J294" s="22"/>
      <c r="K294" s="22"/>
      <c r="L294" s="22"/>
    </row>
    <row r="295" spans="1:1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48497206</v>
      </c>
      <c r="F295" s="22">
        <v>61300</v>
      </c>
      <c r="G295" s="22"/>
      <c r="H295" s="22"/>
      <c r="I295" s="22">
        <v>48435906</v>
      </c>
      <c r="J295" s="22"/>
      <c r="K295" s="22"/>
      <c r="L295" s="22"/>
    </row>
    <row r="296" spans="1:1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114846987</v>
      </c>
      <c r="F296" s="22">
        <v>485640</v>
      </c>
      <c r="G296" s="22">
        <v>56800</v>
      </c>
      <c r="H296" s="22">
        <v>239600</v>
      </c>
      <c r="I296" s="22">
        <v>114055287</v>
      </c>
      <c r="J296" s="22">
        <v>9660</v>
      </c>
      <c r="K296" s="22"/>
      <c r="L296" s="22"/>
    </row>
    <row r="297" spans="1:1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86709597</v>
      </c>
      <c r="F297" s="22">
        <v>261100</v>
      </c>
      <c r="G297" s="22"/>
      <c r="H297" s="22"/>
      <c r="I297" s="22">
        <v>86448497</v>
      </c>
      <c r="J297" s="22"/>
      <c r="K297" s="22"/>
      <c r="L297" s="22"/>
    </row>
    <row r="298" spans="1:1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87080483</v>
      </c>
      <c r="F298" s="22">
        <v>199380</v>
      </c>
      <c r="G298" s="22"/>
      <c r="H298" s="22">
        <v>918520</v>
      </c>
      <c r="I298" s="22">
        <v>85962583</v>
      </c>
      <c r="J298" s="22"/>
      <c r="K298" s="22"/>
      <c r="L298" s="22"/>
    </row>
    <row r="299" spans="1:1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39536959</v>
      </c>
      <c r="F299" s="22">
        <v>37290</v>
      </c>
      <c r="G299" s="22"/>
      <c r="H299" s="22"/>
      <c r="I299" s="22">
        <v>39499669</v>
      </c>
      <c r="J299" s="22"/>
      <c r="K299" s="22"/>
      <c r="L299" s="22"/>
    </row>
    <row r="300" spans="1:1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16187808</v>
      </c>
      <c r="F300" s="22">
        <v>171960</v>
      </c>
      <c r="G300" s="22"/>
      <c r="H300" s="22"/>
      <c r="I300" s="22">
        <v>16015848</v>
      </c>
      <c r="J300" s="22"/>
      <c r="K300" s="22"/>
      <c r="L300" s="22"/>
    </row>
    <row r="301" spans="1:1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96242850</v>
      </c>
      <c r="F301" s="22">
        <v>392850</v>
      </c>
      <c r="G301" s="22"/>
      <c r="H301" s="22">
        <v>180600</v>
      </c>
      <c r="I301" s="22">
        <v>95669400</v>
      </c>
      <c r="J301" s="22"/>
      <c r="K301" s="22"/>
      <c r="L301" s="22"/>
    </row>
    <row r="302" spans="1:1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23443830</v>
      </c>
      <c r="F302" s="22">
        <v>99550</v>
      </c>
      <c r="G302" s="22"/>
      <c r="H302" s="22"/>
      <c r="I302" s="22">
        <v>23344280</v>
      </c>
      <c r="J302" s="22"/>
      <c r="K302" s="22"/>
      <c r="L302" s="22"/>
    </row>
    <row r="303" spans="1:1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37372404</v>
      </c>
      <c r="F303" s="22">
        <v>121080</v>
      </c>
      <c r="G303" s="22"/>
      <c r="H303" s="22"/>
      <c r="I303" s="22">
        <v>37251324</v>
      </c>
      <c r="J303" s="22"/>
      <c r="K303" s="22"/>
      <c r="L303" s="22"/>
    </row>
    <row r="304" spans="1:1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155006670</v>
      </c>
      <c r="F304" s="22">
        <v>336140</v>
      </c>
      <c r="G304" s="22"/>
      <c r="H304" s="22"/>
      <c r="I304" s="22">
        <v>154670530</v>
      </c>
      <c r="J304" s="22"/>
      <c r="K304" s="22"/>
      <c r="L304" s="22"/>
    </row>
    <row r="305" spans="1:1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28540789</v>
      </c>
      <c r="F305" s="22">
        <v>32960</v>
      </c>
      <c r="G305" s="22"/>
      <c r="H305" s="22"/>
      <c r="I305" s="22">
        <v>28507829</v>
      </c>
      <c r="J305" s="22"/>
      <c r="K305" s="22"/>
      <c r="L305" s="22"/>
    </row>
    <row r="306" spans="1:1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14546125</v>
      </c>
      <c r="F306" s="22">
        <v>93570</v>
      </c>
      <c r="G306" s="22"/>
      <c r="H306" s="22"/>
      <c r="I306" s="22">
        <v>14433045</v>
      </c>
      <c r="J306" s="22"/>
      <c r="K306" s="22"/>
      <c r="L306" s="22">
        <v>19510</v>
      </c>
    </row>
    <row r="307" spans="1:1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33573262</v>
      </c>
      <c r="F307" s="22">
        <v>51290</v>
      </c>
      <c r="G307" s="22"/>
      <c r="H307" s="22"/>
      <c r="I307" s="22">
        <v>33521972</v>
      </c>
      <c r="J307" s="22"/>
      <c r="K307" s="22"/>
      <c r="L307" s="22"/>
    </row>
    <row r="308" spans="1:1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89731823</v>
      </c>
      <c r="F308" s="22">
        <v>520770</v>
      </c>
      <c r="G308" s="22"/>
      <c r="H308" s="22">
        <v>1841916</v>
      </c>
      <c r="I308" s="22">
        <v>87369137</v>
      </c>
      <c r="J308" s="22"/>
      <c r="K308" s="22"/>
      <c r="L308" s="22"/>
    </row>
    <row r="309" spans="1:1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52346296</v>
      </c>
      <c r="F309" s="22">
        <v>213870</v>
      </c>
      <c r="G309" s="22"/>
      <c r="H309" s="22"/>
      <c r="I309" s="22">
        <v>52132426</v>
      </c>
      <c r="J309" s="22"/>
      <c r="K309" s="22"/>
      <c r="L309" s="22"/>
    </row>
    <row r="310" spans="1:1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33672928</v>
      </c>
      <c r="F310" s="22">
        <v>135770</v>
      </c>
      <c r="G310" s="22"/>
      <c r="H310" s="22"/>
      <c r="I310" s="22">
        <v>33537158</v>
      </c>
      <c r="J310" s="22"/>
      <c r="K310" s="22"/>
      <c r="L310" s="22"/>
    </row>
    <row r="311" spans="1:1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197846197</v>
      </c>
      <c r="F311" s="22">
        <v>521990</v>
      </c>
      <c r="G311" s="22"/>
      <c r="H311" s="22"/>
      <c r="I311" s="22">
        <v>197324207</v>
      </c>
      <c r="J311" s="22"/>
      <c r="K311" s="22"/>
      <c r="L311" s="22"/>
    </row>
    <row r="312" spans="1:1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29762796</v>
      </c>
      <c r="F312" s="22">
        <v>167020</v>
      </c>
      <c r="G312" s="22"/>
      <c r="H312" s="22"/>
      <c r="I312" s="22">
        <v>29595776</v>
      </c>
      <c r="J312" s="22"/>
      <c r="K312" s="22"/>
      <c r="L312" s="22"/>
    </row>
    <row r="313" spans="1:1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72908504</v>
      </c>
      <c r="F313" s="22">
        <v>201080</v>
      </c>
      <c r="G313" s="22"/>
      <c r="H313" s="22">
        <v>1935150</v>
      </c>
      <c r="I313" s="22">
        <v>70772274</v>
      </c>
      <c r="J313" s="22"/>
      <c r="K313" s="22"/>
      <c r="L313" s="22"/>
    </row>
    <row r="314" spans="1:1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63442660</v>
      </c>
      <c r="F314" s="22">
        <v>201420</v>
      </c>
      <c r="G314" s="22"/>
      <c r="H314" s="22"/>
      <c r="I314" s="22">
        <v>63240590</v>
      </c>
      <c r="J314" s="22">
        <v>650</v>
      </c>
      <c r="K314" s="22"/>
      <c r="L314" s="22"/>
    </row>
    <row r="315" spans="1:1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21405138</v>
      </c>
      <c r="F315" s="22">
        <v>72350</v>
      </c>
      <c r="G315" s="22"/>
      <c r="H315" s="22"/>
      <c r="I315" s="22">
        <v>21332788</v>
      </c>
      <c r="J315" s="22"/>
      <c r="K315" s="22"/>
      <c r="L315" s="22"/>
    </row>
    <row r="316" spans="1:1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90757663</v>
      </c>
      <c r="F316" s="22">
        <v>390730</v>
      </c>
      <c r="G316" s="22"/>
      <c r="H316" s="22"/>
      <c r="I316" s="22">
        <v>90365633</v>
      </c>
      <c r="J316" s="22">
        <v>1300</v>
      </c>
      <c r="K316" s="22"/>
      <c r="L316" s="22"/>
    </row>
    <row r="317" spans="1:1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61246137</v>
      </c>
      <c r="F317" s="22">
        <v>321910</v>
      </c>
      <c r="G317" s="22"/>
      <c r="H317" s="22">
        <v>72120</v>
      </c>
      <c r="I317" s="22">
        <v>60849007</v>
      </c>
      <c r="J317" s="22">
        <v>3100</v>
      </c>
      <c r="K317" s="22"/>
      <c r="L317" s="22"/>
    </row>
    <row r="318" spans="1:1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59329670</v>
      </c>
      <c r="F318" s="22">
        <v>188890</v>
      </c>
      <c r="G318" s="22"/>
      <c r="H318" s="22">
        <v>272690</v>
      </c>
      <c r="I318" s="22">
        <v>58868090</v>
      </c>
      <c r="J318" s="22"/>
      <c r="K318" s="22"/>
      <c r="L318" s="22"/>
    </row>
    <row r="319" spans="1:1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40986085</v>
      </c>
      <c r="F319" s="22">
        <v>207430</v>
      </c>
      <c r="G319" s="22"/>
      <c r="H319" s="22">
        <v>404230</v>
      </c>
      <c r="I319" s="22">
        <v>40374425</v>
      </c>
      <c r="J319" s="22"/>
      <c r="K319" s="22"/>
      <c r="L319" s="22"/>
    </row>
    <row r="320" spans="1:1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143715554</v>
      </c>
      <c r="F320" s="22">
        <v>854100</v>
      </c>
      <c r="G320" s="22"/>
      <c r="H320" s="22">
        <v>2952340</v>
      </c>
      <c r="I320" s="22">
        <v>139909114</v>
      </c>
      <c r="J320" s="22"/>
      <c r="K320" s="22"/>
      <c r="L320" s="22"/>
    </row>
    <row r="321" spans="1:1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70361909</v>
      </c>
      <c r="F321" s="22">
        <v>231960</v>
      </c>
      <c r="G321" s="22"/>
      <c r="H321" s="22"/>
      <c r="I321" s="22">
        <v>70129949</v>
      </c>
      <c r="J321" s="22"/>
      <c r="K321" s="22"/>
      <c r="L321" s="22"/>
    </row>
    <row r="322" spans="1:1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54829135</v>
      </c>
      <c r="F322" s="22">
        <v>236670</v>
      </c>
      <c r="G322" s="22"/>
      <c r="H322" s="22">
        <v>830400</v>
      </c>
      <c r="I322" s="22">
        <v>53757965</v>
      </c>
      <c r="J322" s="22">
        <v>4100</v>
      </c>
      <c r="K322" s="22"/>
      <c r="L322" s="22"/>
    </row>
    <row r="323" spans="1:1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18813306</v>
      </c>
      <c r="F323" s="22">
        <v>127540</v>
      </c>
      <c r="G323" s="22"/>
      <c r="H323" s="22">
        <v>367210</v>
      </c>
      <c r="I323" s="22">
        <v>18318556</v>
      </c>
      <c r="J323" s="22"/>
      <c r="K323" s="22"/>
      <c r="L323" s="22"/>
    </row>
    <row r="324" spans="1:1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18580789</v>
      </c>
      <c r="F324" s="22">
        <v>116580</v>
      </c>
      <c r="G324" s="22"/>
      <c r="H324" s="22"/>
      <c r="I324" s="22">
        <v>18464209</v>
      </c>
      <c r="J324" s="22"/>
      <c r="K324" s="22"/>
      <c r="L324" s="22"/>
    </row>
    <row r="325" spans="1:1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133666931</v>
      </c>
      <c r="F325" s="22">
        <v>144220</v>
      </c>
      <c r="G325" s="22"/>
      <c r="H325" s="22"/>
      <c r="I325" s="22">
        <v>133522711</v>
      </c>
      <c r="J325" s="22"/>
      <c r="K325" s="22"/>
      <c r="L325" s="22"/>
    </row>
    <row r="326" spans="1:1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53788812</v>
      </c>
      <c r="F326" s="22">
        <v>75580</v>
      </c>
      <c r="G326" s="22"/>
      <c r="H326" s="22"/>
      <c r="I326" s="22">
        <v>53713232</v>
      </c>
      <c r="J326" s="22"/>
      <c r="K326" s="22"/>
      <c r="L326" s="22"/>
    </row>
    <row r="327" spans="1:1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23200831</v>
      </c>
      <c r="F327" s="22">
        <v>124440</v>
      </c>
      <c r="G327" s="22"/>
      <c r="H327" s="22"/>
      <c r="I327" s="22">
        <v>23057431</v>
      </c>
      <c r="J327" s="22">
        <v>18960</v>
      </c>
      <c r="K327" s="22"/>
      <c r="L327" s="22"/>
    </row>
    <row r="328" spans="1:1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29408857</v>
      </c>
      <c r="F328" s="22">
        <v>144810</v>
      </c>
      <c r="G328" s="22"/>
      <c r="H328" s="22"/>
      <c r="I328" s="22">
        <v>29264047</v>
      </c>
      <c r="J328" s="22"/>
      <c r="K328" s="22"/>
      <c r="L328" s="22"/>
    </row>
    <row r="329" spans="1:1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64303831</v>
      </c>
      <c r="F329" s="22">
        <v>188310</v>
      </c>
      <c r="G329" s="22"/>
      <c r="H329" s="22"/>
      <c r="I329" s="22">
        <v>64115521</v>
      </c>
      <c r="J329" s="22"/>
      <c r="K329" s="22"/>
      <c r="L329" s="22"/>
    </row>
    <row r="330" spans="1:1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48348533</v>
      </c>
      <c r="F330" s="22">
        <v>188750</v>
      </c>
      <c r="G330" s="22"/>
      <c r="H330" s="22"/>
      <c r="I330" s="22">
        <v>48159783</v>
      </c>
      <c r="J330" s="22"/>
      <c r="K330" s="22"/>
      <c r="L330" s="22"/>
    </row>
    <row r="331" spans="1:1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28945485</v>
      </c>
      <c r="F331" s="22">
        <v>41820</v>
      </c>
      <c r="G331" s="22"/>
      <c r="H331" s="22"/>
      <c r="I331" s="22">
        <v>28903665</v>
      </c>
      <c r="J331" s="22"/>
      <c r="K331" s="22"/>
      <c r="L331" s="22"/>
    </row>
    <row r="332" spans="1:1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31128574</v>
      </c>
      <c r="F332" s="22">
        <v>122230</v>
      </c>
      <c r="G332" s="22"/>
      <c r="H332" s="22"/>
      <c r="I332" s="22">
        <v>31006344</v>
      </c>
      <c r="J332" s="22"/>
      <c r="K332" s="22"/>
      <c r="L332" s="22"/>
    </row>
    <row r="333" spans="1:1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51174967</v>
      </c>
      <c r="F333" s="22">
        <v>198050</v>
      </c>
      <c r="G333" s="22"/>
      <c r="H333" s="22"/>
      <c r="I333" s="22">
        <v>50976917</v>
      </c>
      <c r="J333" s="22"/>
      <c r="K333" s="22"/>
      <c r="L333" s="22"/>
    </row>
    <row r="334" spans="1:1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44398206</v>
      </c>
      <c r="F334" s="22">
        <v>259380</v>
      </c>
      <c r="G334" s="22"/>
      <c r="H334" s="22"/>
      <c r="I334" s="22">
        <v>44138826</v>
      </c>
      <c r="J334" s="22"/>
      <c r="K334" s="22"/>
      <c r="L334" s="22"/>
    </row>
    <row r="335" spans="1:1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110134295</v>
      </c>
      <c r="F335" s="22">
        <v>465510</v>
      </c>
      <c r="G335" s="22"/>
      <c r="H335" s="22"/>
      <c r="I335" s="22">
        <v>109668155</v>
      </c>
      <c r="J335" s="22">
        <v>630</v>
      </c>
      <c r="K335" s="22"/>
      <c r="L335" s="22"/>
    </row>
    <row r="336" spans="1:1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35337700</v>
      </c>
      <c r="F336" s="22">
        <v>147630</v>
      </c>
      <c r="G336" s="22"/>
      <c r="H336" s="22"/>
      <c r="I336" s="22">
        <v>35190070</v>
      </c>
      <c r="J336" s="22"/>
      <c r="K336" s="22"/>
      <c r="L336" s="22"/>
    </row>
    <row r="337" spans="1:1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150890037</v>
      </c>
      <c r="F337" s="22">
        <v>696430</v>
      </c>
      <c r="G337" s="22"/>
      <c r="H337" s="22">
        <v>46153616</v>
      </c>
      <c r="I337" s="22">
        <v>104039991</v>
      </c>
      <c r="J337" s="22"/>
      <c r="K337" s="22"/>
      <c r="L337" s="22"/>
    </row>
    <row r="338" spans="1:1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631853950</v>
      </c>
      <c r="F338" s="22">
        <v>17763660</v>
      </c>
      <c r="G338" s="22"/>
      <c r="H338" s="22">
        <v>499055260</v>
      </c>
      <c r="I338" s="22">
        <v>95798610</v>
      </c>
      <c r="J338" s="22"/>
      <c r="K338" s="22">
        <v>19236420</v>
      </c>
      <c r="L338" s="22"/>
    </row>
    <row r="339" spans="1:1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51222190</v>
      </c>
      <c r="F339" s="22">
        <v>25193880</v>
      </c>
      <c r="G339" s="22"/>
      <c r="H339" s="22">
        <v>12160950</v>
      </c>
      <c r="I339" s="22">
        <v>5730030</v>
      </c>
      <c r="J339" s="22"/>
      <c r="K339" s="22">
        <v>8137330</v>
      </c>
      <c r="L339" s="22"/>
    </row>
    <row r="340" spans="1:1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5991430</v>
      </c>
      <c r="F340" s="22">
        <v>955870</v>
      </c>
      <c r="G340" s="22"/>
      <c r="H340" s="22">
        <v>4200040</v>
      </c>
      <c r="I340" s="22">
        <v>835520</v>
      </c>
      <c r="J340" s="22"/>
      <c r="K340" s="22"/>
      <c r="L340" s="22"/>
    </row>
    <row r="341" spans="1:1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4081660</v>
      </c>
      <c r="F341" s="22">
        <v>884100</v>
      </c>
      <c r="G341" s="22"/>
      <c r="H341" s="22">
        <v>555860</v>
      </c>
      <c r="I341" s="22">
        <v>2641700</v>
      </c>
      <c r="J341" s="22"/>
      <c r="K341" s="22"/>
      <c r="L341" s="22"/>
    </row>
    <row r="342" spans="1:12" x14ac:dyDescent="0.25">
      <c r="A342" s="22" t="s">
        <v>122</v>
      </c>
      <c r="B342" s="22" t="s">
        <v>795</v>
      </c>
      <c r="C342" s="22" t="s">
        <v>808</v>
      </c>
      <c r="D342" s="22" t="s">
        <v>809</v>
      </c>
      <c r="E342" s="22">
        <v>2340195310</v>
      </c>
      <c r="F342" s="22">
        <v>921972230</v>
      </c>
      <c r="G342" s="22">
        <v>1095711150</v>
      </c>
      <c r="H342" s="22">
        <v>322511930</v>
      </c>
      <c r="I342" s="22"/>
      <c r="J342" s="22"/>
      <c r="K342" s="22"/>
      <c r="L342" s="22"/>
    </row>
    <row r="343" spans="1:12" x14ac:dyDescent="0.25">
      <c r="A343" s="22" t="s">
        <v>122</v>
      </c>
      <c r="B343" s="22" t="s">
        <v>795</v>
      </c>
      <c r="C343" s="22" t="s">
        <v>810</v>
      </c>
      <c r="D343" s="22" t="s">
        <v>811</v>
      </c>
      <c r="E343" s="22">
        <v>189355292</v>
      </c>
      <c r="F343" s="22">
        <v>37908280</v>
      </c>
      <c r="G343" s="22">
        <v>28538130</v>
      </c>
      <c r="H343" s="22">
        <v>60023000</v>
      </c>
      <c r="I343" s="22">
        <v>62885882</v>
      </c>
      <c r="J343" s="22"/>
      <c r="K343" s="22"/>
      <c r="L343" s="22"/>
    </row>
    <row r="344" spans="1:12" x14ac:dyDescent="0.25">
      <c r="A344" s="22" t="s">
        <v>122</v>
      </c>
      <c r="B344" s="22" t="s">
        <v>812</v>
      </c>
      <c r="C344" s="22" t="s">
        <v>813</v>
      </c>
      <c r="D344" s="22" t="s">
        <v>814</v>
      </c>
      <c r="E344" s="22">
        <v>4288767030</v>
      </c>
      <c r="F344" s="22">
        <v>2861609240</v>
      </c>
      <c r="G344" s="22">
        <v>557389970</v>
      </c>
      <c r="H344" s="22">
        <v>311262040</v>
      </c>
      <c r="I344" s="22">
        <v>233348990</v>
      </c>
      <c r="J344" s="22">
        <v>323299150</v>
      </c>
      <c r="K344" s="22">
        <v>1857640</v>
      </c>
      <c r="L344" s="22"/>
    </row>
    <row r="345" spans="1:12" x14ac:dyDescent="0.25">
      <c r="A345" s="22" t="s">
        <v>122</v>
      </c>
      <c r="B345" s="22" t="s">
        <v>1127</v>
      </c>
      <c r="C345" s="22" t="s">
        <v>1128</v>
      </c>
      <c r="D345" s="22" t="s">
        <v>1129</v>
      </c>
      <c r="E345" s="22">
        <v>13993604</v>
      </c>
      <c r="F345" s="22">
        <v>252760</v>
      </c>
      <c r="G345" s="22"/>
      <c r="H345" s="22">
        <v>154930</v>
      </c>
      <c r="I345" s="22">
        <v>13572954</v>
      </c>
      <c r="J345" s="22">
        <v>12960</v>
      </c>
      <c r="K345" s="22"/>
      <c r="L345" s="22"/>
    </row>
    <row r="346" spans="1:12" x14ac:dyDescent="0.25">
      <c r="A346" s="22" t="s">
        <v>122</v>
      </c>
      <c r="B346" s="22" t="s">
        <v>1127</v>
      </c>
      <c r="C346" s="22" t="s">
        <v>1130</v>
      </c>
      <c r="D346" s="22" t="s">
        <v>1131</v>
      </c>
      <c r="E346" s="22">
        <v>20386970</v>
      </c>
      <c r="F346" s="22">
        <v>704450</v>
      </c>
      <c r="G346" s="22"/>
      <c r="H346" s="22">
        <v>1680955</v>
      </c>
      <c r="I346" s="22">
        <v>18001565</v>
      </c>
      <c r="J346" s="22"/>
      <c r="K346" s="22"/>
      <c r="L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1CA8E-50B7-41F6-9F54-6AF85E4291C7}">
  <dimension ref="A1:AP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1132</v>
      </c>
      <c r="D1" s="20" t="s">
        <v>1133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861</v>
      </c>
      <c r="F2" s="21" t="s">
        <v>862</v>
      </c>
      <c r="G2" s="21" t="s">
        <v>863</v>
      </c>
      <c r="H2" s="21" t="s">
        <v>864</v>
      </c>
      <c r="I2" s="21" t="s">
        <v>865</v>
      </c>
      <c r="J2" s="21" t="s">
        <v>866</v>
      </c>
      <c r="K2" s="21" t="s">
        <v>867</v>
      </c>
      <c r="L2" s="21" t="s">
        <v>868</v>
      </c>
      <c r="M2" s="21" t="s">
        <v>869</v>
      </c>
      <c r="N2" s="21" t="s">
        <v>1065</v>
      </c>
      <c r="O2" s="21" t="s">
        <v>871</v>
      </c>
      <c r="P2" s="21" t="s">
        <v>872</v>
      </c>
      <c r="Q2" s="21" t="s">
        <v>873</v>
      </c>
      <c r="R2" s="21" t="s">
        <v>874</v>
      </c>
      <c r="S2" s="21" t="s">
        <v>875</v>
      </c>
      <c r="T2" s="21" t="s">
        <v>876</v>
      </c>
      <c r="U2" s="21" t="s">
        <v>877</v>
      </c>
      <c r="V2" s="21" t="s">
        <v>878</v>
      </c>
      <c r="W2" s="21" t="s">
        <v>879</v>
      </c>
      <c r="X2" s="21" t="s">
        <v>880</v>
      </c>
      <c r="Y2" s="21" t="s">
        <v>881</v>
      </c>
      <c r="Z2" s="21" t="s">
        <v>882</v>
      </c>
      <c r="AA2" s="21" t="s">
        <v>883</v>
      </c>
      <c r="AB2" s="21" t="s">
        <v>884</v>
      </c>
      <c r="AC2" s="21" t="s">
        <v>885</v>
      </c>
      <c r="AD2" s="21" t="s">
        <v>886</v>
      </c>
      <c r="AE2" s="21" t="s">
        <v>887</v>
      </c>
      <c r="AF2" s="21" t="s">
        <v>888</v>
      </c>
      <c r="AG2" s="21" t="s">
        <v>889</v>
      </c>
      <c r="AH2" s="21" t="s">
        <v>890</v>
      </c>
      <c r="AI2" s="21" t="s">
        <v>891</v>
      </c>
      <c r="AJ2" s="21" t="s">
        <v>892</v>
      </c>
      <c r="AK2" s="21" t="s">
        <v>893</v>
      </c>
      <c r="AL2" s="21" t="s">
        <v>894</v>
      </c>
      <c r="AM2" s="21" t="s">
        <v>895</v>
      </c>
      <c r="AN2" s="21" t="s">
        <v>896</v>
      </c>
      <c r="AO2" s="21" t="s">
        <v>65</v>
      </c>
      <c r="AP2" s="21" t="s">
        <v>1067</v>
      </c>
    </row>
    <row r="3" spans="1:42" x14ac:dyDescent="0.25">
      <c r="A3" s="21"/>
      <c r="B3" s="21"/>
      <c r="C3" s="21"/>
      <c r="D3" s="21" t="s">
        <v>88</v>
      </c>
      <c r="E3" s="21" t="s">
        <v>1134</v>
      </c>
      <c r="F3" s="21" t="s">
        <v>1135</v>
      </c>
      <c r="G3" s="21" t="s">
        <v>1136</v>
      </c>
      <c r="H3" s="21" t="s">
        <v>1137</v>
      </c>
      <c r="I3" s="21" t="s">
        <v>1138</v>
      </c>
      <c r="J3" s="21" t="s">
        <v>1139</v>
      </c>
      <c r="K3" s="21" t="s">
        <v>1140</v>
      </c>
      <c r="L3" s="21" t="s">
        <v>1141</v>
      </c>
      <c r="M3" s="21" t="s">
        <v>1142</v>
      </c>
      <c r="N3" s="21" t="s">
        <v>1143</v>
      </c>
      <c r="O3" s="21" t="s">
        <v>1144</v>
      </c>
      <c r="P3" s="21" t="s">
        <v>1145</v>
      </c>
      <c r="Q3" s="21" t="s">
        <v>1146</v>
      </c>
      <c r="R3" s="21" t="s">
        <v>1147</v>
      </c>
      <c r="S3" s="21" t="s">
        <v>1148</v>
      </c>
      <c r="T3" s="21" t="s">
        <v>1149</v>
      </c>
      <c r="U3" s="21" t="s">
        <v>1150</v>
      </c>
      <c r="V3" s="21" t="s">
        <v>1151</v>
      </c>
      <c r="W3" s="21" t="s">
        <v>1152</v>
      </c>
      <c r="X3" s="21" t="s">
        <v>1153</v>
      </c>
      <c r="Y3" s="21" t="s">
        <v>1154</v>
      </c>
      <c r="Z3" s="21" t="s">
        <v>1155</v>
      </c>
      <c r="AA3" s="21" t="s">
        <v>1156</v>
      </c>
      <c r="AB3" s="21" t="s">
        <v>1157</v>
      </c>
      <c r="AC3" s="21" t="s">
        <v>1158</v>
      </c>
      <c r="AD3" s="21" t="s">
        <v>1159</v>
      </c>
      <c r="AE3" s="21" t="s">
        <v>1160</v>
      </c>
      <c r="AF3" s="21" t="s">
        <v>1161</v>
      </c>
      <c r="AG3" s="21" t="s">
        <v>1162</v>
      </c>
      <c r="AH3" s="21" t="s">
        <v>1163</v>
      </c>
      <c r="AI3" s="21" t="s">
        <v>1164</v>
      </c>
      <c r="AJ3" s="21" t="s">
        <v>1165</v>
      </c>
      <c r="AK3" s="21" t="s">
        <v>1166</v>
      </c>
      <c r="AL3" s="21" t="s">
        <v>1167</v>
      </c>
      <c r="AM3" s="21" t="s">
        <v>1168</v>
      </c>
      <c r="AN3" s="21" t="s">
        <v>1169</v>
      </c>
      <c r="AO3" s="21" t="s">
        <v>1170</v>
      </c>
      <c r="AP3" s="21" t="s">
        <v>1171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1269442</v>
      </c>
      <c r="F4" s="22">
        <v>0</v>
      </c>
      <c r="G4" s="22">
        <v>0</v>
      </c>
      <c r="H4" s="22">
        <v>0</v>
      </c>
      <c r="I4" s="22">
        <v>240204</v>
      </c>
      <c r="J4" s="22">
        <v>0</v>
      </c>
      <c r="K4" s="22">
        <v>0</v>
      </c>
      <c r="L4" s="22">
        <v>75440</v>
      </c>
      <c r="M4" s="22">
        <v>0</v>
      </c>
      <c r="N4" s="22">
        <v>1011259</v>
      </c>
      <c r="O4" s="22">
        <v>18151606</v>
      </c>
      <c r="P4" s="22">
        <v>0</v>
      </c>
      <c r="Q4" s="22">
        <v>623317</v>
      </c>
      <c r="R4" s="22">
        <v>0</v>
      </c>
      <c r="S4" s="22">
        <v>0</v>
      </c>
      <c r="T4" s="22">
        <v>1855925</v>
      </c>
      <c r="U4" s="22">
        <v>5887077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1200</v>
      </c>
      <c r="AF4" s="22">
        <v>3100592</v>
      </c>
      <c r="AG4" s="22">
        <v>0</v>
      </c>
      <c r="AH4" s="22">
        <v>0</v>
      </c>
      <c r="AI4" s="22">
        <v>4041462</v>
      </c>
      <c r="AJ4" s="22">
        <v>485635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36743159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34755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1319305</v>
      </c>
      <c r="P5" s="22">
        <v>0</v>
      </c>
      <c r="Q5" s="22">
        <v>0</v>
      </c>
      <c r="R5" s="22">
        <v>7173</v>
      </c>
      <c r="S5" s="22">
        <v>0</v>
      </c>
      <c r="T5" s="22">
        <v>332736</v>
      </c>
      <c r="U5" s="22">
        <v>87083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1623539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3404591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167963000</v>
      </c>
      <c r="G6" s="22">
        <v>0</v>
      </c>
      <c r="H6" s="22">
        <v>14909000</v>
      </c>
      <c r="I6" s="22">
        <v>30214000</v>
      </c>
      <c r="J6" s="22">
        <v>0</v>
      </c>
      <c r="K6" s="22">
        <v>0</v>
      </c>
      <c r="L6" s="22">
        <v>0</v>
      </c>
      <c r="M6" s="22">
        <v>0</v>
      </c>
      <c r="N6" s="22">
        <v>52667000</v>
      </c>
      <c r="O6" s="22">
        <v>472083000</v>
      </c>
      <c r="P6" s="22">
        <v>0</v>
      </c>
      <c r="Q6" s="22">
        <v>191583000</v>
      </c>
      <c r="R6" s="22">
        <v>25915000</v>
      </c>
      <c r="S6" s="22">
        <v>0</v>
      </c>
      <c r="T6" s="22">
        <v>46863000</v>
      </c>
      <c r="U6" s="22">
        <v>142989000</v>
      </c>
      <c r="V6" s="22">
        <v>34387000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7814000</v>
      </c>
      <c r="AF6" s="22">
        <v>20025000</v>
      </c>
      <c r="AG6" s="22">
        <v>34000</v>
      </c>
      <c r="AH6" s="22">
        <v>0</v>
      </c>
      <c r="AI6" s="22">
        <v>149649000</v>
      </c>
      <c r="AJ6" s="22">
        <v>6883000</v>
      </c>
      <c r="AK6" s="22">
        <v>1136000</v>
      </c>
      <c r="AL6" s="22">
        <v>16984000</v>
      </c>
      <c r="AM6" s="22">
        <v>0</v>
      </c>
      <c r="AN6" s="22">
        <v>0</v>
      </c>
      <c r="AO6" s="22">
        <v>0</v>
      </c>
      <c r="AP6" s="22">
        <v>1382098000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373893</v>
      </c>
      <c r="G7" s="22">
        <v>0</v>
      </c>
      <c r="H7" s="22">
        <v>422127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1564847</v>
      </c>
      <c r="O7" s="22">
        <v>3213998</v>
      </c>
      <c r="P7" s="22">
        <v>0</v>
      </c>
      <c r="Q7" s="22">
        <v>0</v>
      </c>
      <c r="R7" s="22">
        <v>0</v>
      </c>
      <c r="S7" s="22">
        <v>0</v>
      </c>
      <c r="T7" s="22">
        <v>1247712</v>
      </c>
      <c r="U7" s="22">
        <v>465406</v>
      </c>
      <c r="V7" s="22">
        <v>693964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1186599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9168546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187308</v>
      </c>
      <c r="G8" s="22">
        <v>0</v>
      </c>
      <c r="H8" s="22">
        <v>0</v>
      </c>
      <c r="I8" s="22">
        <v>168227</v>
      </c>
      <c r="J8" s="22">
        <v>0</v>
      </c>
      <c r="K8" s="22">
        <v>0</v>
      </c>
      <c r="L8" s="22">
        <v>222123</v>
      </c>
      <c r="M8" s="22">
        <v>0</v>
      </c>
      <c r="N8" s="22">
        <v>0</v>
      </c>
      <c r="O8" s="22">
        <v>6412583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654039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7644280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495699</v>
      </c>
      <c r="G9" s="22">
        <v>0</v>
      </c>
      <c r="H9" s="22">
        <v>12125</v>
      </c>
      <c r="I9" s="22">
        <v>13733798</v>
      </c>
      <c r="J9" s="22">
        <v>0</v>
      </c>
      <c r="K9" s="22">
        <v>0</v>
      </c>
      <c r="L9" s="22">
        <v>45556</v>
      </c>
      <c r="M9" s="22">
        <v>0</v>
      </c>
      <c r="N9" s="22">
        <v>0</v>
      </c>
      <c r="O9" s="22">
        <v>13597948</v>
      </c>
      <c r="P9" s="22">
        <v>751530</v>
      </c>
      <c r="Q9" s="22">
        <v>562261</v>
      </c>
      <c r="R9" s="22">
        <v>2499216</v>
      </c>
      <c r="S9" s="22">
        <v>0</v>
      </c>
      <c r="T9" s="22">
        <v>2134941</v>
      </c>
      <c r="U9" s="22">
        <v>5921537</v>
      </c>
      <c r="V9" s="22">
        <v>431151</v>
      </c>
      <c r="W9" s="22">
        <v>0</v>
      </c>
      <c r="X9" s="22">
        <v>94366</v>
      </c>
      <c r="Y9" s="22">
        <v>0</v>
      </c>
      <c r="Z9" s="22">
        <v>0</v>
      </c>
      <c r="AA9" s="22">
        <v>0</v>
      </c>
      <c r="AB9" s="22">
        <v>148840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14550899</v>
      </c>
      <c r="AJ9" s="22">
        <v>0</v>
      </c>
      <c r="AK9" s="22">
        <v>0</v>
      </c>
      <c r="AL9" s="22">
        <v>10545</v>
      </c>
      <c r="AM9" s="22">
        <v>0</v>
      </c>
      <c r="AN9" s="22">
        <v>0</v>
      </c>
      <c r="AO9" s="22">
        <v>0</v>
      </c>
      <c r="AP9" s="22">
        <v>54990412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19522000</v>
      </c>
      <c r="G10" s="22">
        <v>0</v>
      </c>
      <c r="H10" s="22">
        <v>73571000</v>
      </c>
      <c r="I10" s="22">
        <v>13565000</v>
      </c>
      <c r="J10" s="22">
        <v>0</v>
      </c>
      <c r="K10" s="22">
        <v>0</v>
      </c>
      <c r="L10" s="22">
        <v>0</v>
      </c>
      <c r="M10" s="22">
        <v>0</v>
      </c>
      <c r="N10" s="22">
        <v>27301000</v>
      </c>
      <c r="O10" s="22">
        <v>285676000</v>
      </c>
      <c r="P10" s="22">
        <v>0</v>
      </c>
      <c r="Q10" s="22">
        <v>366609000</v>
      </c>
      <c r="R10" s="22">
        <v>15259000</v>
      </c>
      <c r="S10" s="22">
        <v>0</v>
      </c>
      <c r="T10" s="22">
        <v>0</v>
      </c>
      <c r="U10" s="22">
        <v>73942000</v>
      </c>
      <c r="V10" s="22">
        <v>36689000</v>
      </c>
      <c r="W10" s="22">
        <v>0</v>
      </c>
      <c r="X10" s="22">
        <v>18834000</v>
      </c>
      <c r="Y10" s="22">
        <v>0</v>
      </c>
      <c r="Z10" s="22">
        <v>3826000</v>
      </c>
      <c r="AA10" s="22">
        <v>0</v>
      </c>
      <c r="AB10" s="22">
        <v>45456000</v>
      </c>
      <c r="AC10" s="22">
        <v>0</v>
      </c>
      <c r="AD10" s="22">
        <v>-10846000</v>
      </c>
      <c r="AE10" s="22">
        <v>2058000</v>
      </c>
      <c r="AF10" s="22">
        <v>28023000</v>
      </c>
      <c r="AG10" s="22">
        <v>0</v>
      </c>
      <c r="AH10" s="22">
        <v>0</v>
      </c>
      <c r="AI10" s="22">
        <v>101704000</v>
      </c>
      <c r="AJ10" s="22">
        <v>35122000</v>
      </c>
      <c r="AK10" s="22">
        <v>1980000</v>
      </c>
      <c r="AL10" s="22">
        <v>0</v>
      </c>
      <c r="AM10" s="22">
        <v>0</v>
      </c>
      <c r="AN10" s="22">
        <v>0</v>
      </c>
      <c r="AO10" s="22">
        <v>0</v>
      </c>
      <c r="AP10" s="22">
        <v>1138291000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664000</v>
      </c>
      <c r="G11" s="22">
        <v>0</v>
      </c>
      <c r="H11" s="22">
        <v>0</v>
      </c>
      <c r="I11" s="22">
        <v>169000</v>
      </c>
      <c r="J11" s="22">
        <v>0</v>
      </c>
      <c r="K11" s="22">
        <v>0</v>
      </c>
      <c r="L11" s="22">
        <v>0</v>
      </c>
      <c r="M11" s="22">
        <v>0</v>
      </c>
      <c r="N11" s="22">
        <v>442000</v>
      </c>
      <c r="O11" s="22">
        <v>6531000</v>
      </c>
      <c r="P11" s="22">
        <v>0</v>
      </c>
      <c r="Q11" s="22">
        <v>2286000</v>
      </c>
      <c r="R11" s="22">
        <v>418000</v>
      </c>
      <c r="S11" s="22">
        <v>0</v>
      </c>
      <c r="T11" s="22">
        <v>506000</v>
      </c>
      <c r="U11" s="22">
        <v>884000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9986000</v>
      </c>
      <c r="AJ11" s="22">
        <v>1241000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23127000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261178</v>
      </c>
      <c r="G12" s="22">
        <v>0</v>
      </c>
      <c r="H12" s="22">
        <v>25422</v>
      </c>
      <c r="I12" s="22">
        <v>49707</v>
      </c>
      <c r="J12" s="22">
        <v>0</v>
      </c>
      <c r="K12" s="22">
        <v>0</v>
      </c>
      <c r="L12" s="22">
        <v>0</v>
      </c>
      <c r="M12" s="22">
        <v>0</v>
      </c>
      <c r="N12" s="22">
        <v>5483705</v>
      </c>
      <c r="O12" s="22">
        <v>35603283</v>
      </c>
      <c r="P12" s="22">
        <v>833635</v>
      </c>
      <c r="Q12" s="22">
        <v>1416000</v>
      </c>
      <c r="R12" s="22">
        <v>4212928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2487206</v>
      </c>
      <c r="AJ12" s="22">
        <v>1575675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51948739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51382</v>
      </c>
      <c r="G13" s="22">
        <v>223147</v>
      </c>
      <c r="H13" s="22">
        <v>379394</v>
      </c>
      <c r="I13" s="22">
        <v>74123</v>
      </c>
      <c r="J13" s="22">
        <v>0</v>
      </c>
      <c r="K13" s="22">
        <v>0</v>
      </c>
      <c r="L13" s="22">
        <v>0</v>
      </c>
      <c r="M13" s="22">
        <v>0</v>
      </c>
      <c r="N13" s="22">
        <v>375129</v>
      </c>
      <c r="O13" s="22">
        <v>4883874</v>
      </c>
      <c r="P13" s="22">
        <v>0</v>
      </c>
      <c r="Q13" s="22">
        <v>89749</v>
      </c>
      <c r="R13" s="22">
        <v>98785</v>
      </c>
      <c r="S13" s="22">
        <v>0</v>
      </c>
      <c r="T13" s="22">
        <v>780534</v>
      </c>
      <c r="U13" s="22">
        <v>1510532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980976</v>
      </c>
      <c r="AG13" s="22">
        <v>0</v>
      </c>
      <c r="AH13" s="22">
        <v>0</v>
      </c>
      <c r="AI13" s="22">
        <v>480308</v>
      </c>
      <c r="AJ13" s="22">
        <v>3637672</v>
      </c>
      <c r="AK13" s="22">
        <v>150520</v>
      </c>
      <c r="AL13" s="22">
        <v>0</v>
      </c>
      <c r="AM13" s="22">
        <v>0</v>
      </c>
      <c r="AN13" s="22">
        <v>0</v>
      </c>
      <c r="AO13" s="22">
        <v>0</v>
      </c>
      <c r="AP13" s="22">
        <v>13716125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1113602</v>
      </c>
      <c r="G14" s="22">
        <v>0</v>
      </c>
      <c r="H14" s="22">
        <v>0</v>
      </c>
      <c r="I14" s="22">
        <v>752885</v>
      </c>
      <c r="J14" s="22">
        <v>0</v>
      </c>
      <c r="K14" s="22">
        <v>90658</v>
      </c>
      <c r="L14" s="22">
        <v>0</v>
      </c>
      <c r="M14" s="22">
        <v>0</v>
      </c>
      <c r="N14" s="22">
        <v>1119173</v>
      </c>
      <c r="O14" s="22">
        <v>7404186</v>
      </c>
      <c r="P14" s="22">
        <v>0</v>
      </c>
      <c r="Q14" s="22">
        <v>206706</v>
      </c>
      <c r="R14" s="22">
        <v>0</v>
      </c>
      <c r="S14" s="22">
        <v>0</v>
      </c>
      <c r="T14" s="22">
        <v>3553401</v>
      </c>
      <c r="U14" s="22">
        <v>2782446</v>
      </c>
      <c r="V14" s="22">
        <v>66108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2258298</v>
      </c>
      <c r="AJ14" s="22">
        <v>12914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19360377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5458000</v>
      </c>
      <c r="G15" s="22">
        <v>0</v>
      </c>
      <c r="H15" s="22">
        <v>1030000</v>
      </c>
      <c r="I15" s="22">
        <v>250000</v>
      </c>
      <c r="J15" s="22">
        <v>21000</v>
      </c>
      <c r="K15" s="22">
        <v>4000</v>
      </c>
      <c r="L15" s="22">
        <v>0</v>
      </c>
      <c r="M15" s="22">
        <v>992000</v>
      </c>
      <c r="N15" s="22">
        <v>4227000</v>
      </c>
      <c r="O15" s="22">
        <v>19192000</v>
      </c>
      <c r="P15" s="22">
        <v>0</v>
      </c>
      <c r="Q15" s="22">
        <v>3606000</v>
      </c>
      <c r="R15" s="22">
        <v>189000</v>
      </c>
      <c r="S15" s="22">
        <v>0</v>
      </c>
      <c r="T15" s="22">
        <v>4998000</v>
      </c>
      <c r="U15" s="22">
        <v>947000</v>
      </c>
      <c r="V15" s="22">
        <v>3963000</v>
      </c>
      <c r="W15" s="22">
        <v>0</v>
      </c>
      <c r="X15" s="22">
        <v>0</v>
      </c>
      <c r="Y15" s="22">
        <v>0</v>
      </c>
      <c r="Z15" s="22">
        <v>362000</v>
      </c>
      <c r="AA15" s="22">
        <v>0</v>
      </c>
      <c r="AB15" s="22">
        <v>0</v>
      </c>
      <c r="AC15" s="22">
        <v>0</v>
      </c>
      <c r="AD15" s="22">
        <v>23120000</v>
      </c>
      <c r="AE15" s="22">
        <v>0</v>
      </c>
      <c r="AF15" s="22">
        <v>0</v>
      </c>
      <c r="AG15" s="22">
        <v>0</v>
      </c>
      <c r="AH15" s="22">
        <v>0</v>
      </c>
      <c r="AI15" s="22">
        <v>57015000</v>
      </c>
      <c r="AJ15" s="22">
        <v>6653000</v>
      </c>
      <c r="AK15" s="22">
        <v>0</v>
      </c>
      <c r="AL15" s="22">
        <v>0</v>
      </c>
      <c r="AM15" s="22">
        <v>0</v>
      </c>
      <c r="AN15" s="22">
        <v>15012000</v>
      </c>
      <c r="AO15" s="22">
        <v>0</v>
      </c>
      <c r="AP15" s="22">
        <v>147039000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2360662</v>
      </c>
      <c r="G16" s="22">
        <v>0</v>
      </c>
      <c r="H16" s="22">
        <v>229839</v>
      </c>
      <c r="I16" s="22">
        <v>18073</v>
      </c>
      <c r="J16" s="22">
        <v>0</v>
      </c>
      <c r="K16" s="22">
        <v>0</v>
      </c>
      <c r="L16" s="22">
        <v>0</v>
      </c>
      <c r="M16" s="22">
        <v>0</v>
      </c>
      <c r="N16" s="22">
        <v>96798</v>
      </c>
      <c r="O16" s="22">
        <v>4476550</v>
      </c>
      <c r="P16" s="22">
        <v>358785</v>
      </c>
      <c r="Q16" s="22">
        <v>0</v>
      </c>
      <c r="R16" s="22">
        <v>713521</v>
      </c>
      <c r="S16" s="22">
        <v>0</v>
      </c>
      <c r="T16" s="22">
        <v>2348202</v>
      </c>
      <c r="U16" s="22">
        <v>592674</v>
      </c>
      <c r="V16" s="22">
        <v>139032</v>
      </c>
      <c r="W16" s="22">
        <v>0</v>
      </c>
      <c r="X16" s="22">
        <v>0</v>
      </c>
      <c r="Y16" s="22">
        <v>0</v>
      </c>
      <c r="Z16" s="22">
        <v>26169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1727376</v>
      </c>
      <c r="AJ16" s="22">
        <v>136693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13224374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24000</v>
      </c>
      <c r="F17" s="22">
        <v>22091000</v>
      </c>
      <c r="G17" s="22">
        <v>0</v>
      </c>
      <c r="H17" s="22">
        <v>131000</v>
      </c>
      <c r="I17" s="22">
        <v>78000</v>
      </c>
      <c r="J17" s="22">
        <v>25000</v>
      </c>
      <c r="K17" s="22">
        <v>0</v>
      </c>
      <c r="L17" s="22">
        <v>0</v>
      </c>
      <c r="M17" s="22">
        <v>0</v>
      </c>
      <c r="N17" s="22">
        <v>2479000</v>
      </c>
      <c r="O17" s="22">
        <v>18754000</v>
      </c>
      <c r="P17" s="22">
        <v>4061000</v>
      </c>
      <c r="Q17" s="22">
        <v>78000</v>
      </c>
      <c r="R17" s="22">
        <v>0</v>
      </c>
      <c r="S17" s="22">
        <v>0</v>
      </c>
      <c r="T17" s="22">
        <v>7803000</v>
      </c>
      <c r="U17" s="22">
        <v>14816000</v>
      </c>
      <c r="V17" s="22">
        <v>374000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388000</v>
      </c>
      <c r="AE17" s="22">
        <v>0</v>
      </c>
      <c r="AF17" s="22">
        <v>0</v>
      </c>
      <c r="AG17" s="22">
        <v>108000</v>
      </c>
      <c r="AH17" s="22">
        <v>0</v>
      </c>
      <c r="AI17" s="22">
        <v>5013000</v>
      </c>
      <c r="AJ17" s="22">
        <v>32000</v>
      </c>
      <c r="AK17" s="22">
        <v>0</v>
      </c>
      <c r="AL17" s="22">
        <v>0</v>
      </c>
      <c r="AM17" s="22">
        <v>19293000</v>
      </c>
      <c r="AN17" s="22">
        <v>41638000</v>
      </c>
      <c r="AO17" s="22">
        <v>0</v>
      </c>
      <c r="AP17" s="22">
        <v>137186000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3872590</v>
      </c>
      <c r="G18" s="22">
        <v>0</v>
      </c>
      <c r="H18" s="22">
        <v>353673</v>
      </c>
      <c r="I18" s="22">
        <v>4894103</v>
      </c>
      <c r="J18" s="22">
        <v>87828</v>
      </c>
      <c r="K18" s="22">
        <v>0</v>
      </c>
      <c r="L18" s="22">
        <v>0</v>
      </c>
      <c r="M18" s="22">
        <v>3221</v>
      </c>
      <c r="N18" s="22">
        <v>6647756</v>
      </c>
      <c r="O18" s="22">
        <v>35407646</v>
      </c>
      <c r="P18" s="22">
        <v>0</v>
      </c>
      <c r="Q18" s="22">
        <v>2429237</v>
      </c>
      <c r="R18" s="22">
        <v>2132940</v>
      </c>
      <c r="S18" s="22">
        <v>0</v>
      </c>
      <c r="T18" s="22">
        <v>9731704</v>
      </c>
      <c r="U18" s="22">
        <v>4949163</v>
      </c>
      <c r="V18" s="22">
        <v>1094928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33067</v>
      </c>
      <c r="AD18" s="22">
        <v>6374386</v>
      </c>
      <c r="AE18" s="22">
        <v>0</v>
      </c>
      <c r="AF18" s="22">
        <v>0</v>
      </c>
      <c r="AG18" s="22">
        <v>0</v>
      </c>
      <c r="AH18" s="22">
        <v>0</v>
      </c>
      <c r="AI18" s="22">
        <v>36441831</v>
      </c>
      <c r="AJ18" s="22">
        <v>1177545</v>
      </c>
      <c r="AK18" s="22">
        <v>0</v>
      </c>
      <c r="AL18" s="22">
        <v>0</v>
      </c>
      <c r="AM18" s="22">
        <v>0</v>
      </c>
      <c r="AN18" s="22">
        <v>10688135</v>
      </c>
      <c r="AO18" s="22">
        <v>528029</v>
      </c>
      <c r="AP18" s="22">
        <v>126847782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1937173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5148619</v>
      </c>
      <c r="P19" s="22">
        <v>0</v>
      </c>
      <c r="Q19" s="22">
        <v>1805609</v>
      </c>
      <c r="R19" s="22">
        <v>594416</v>
      </c>
      <c r="S19" s="22">
        <v>556236</v>
      </c>
      <c r="T19" s="22">
        <v>6029987</v>
      </c>
      <c r="U19" s="22">
        <v>178215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2633947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350000</v>
      </c>
      <c r="AH19" s="22">
        <v>0</v>
      </c>
      <c r="AI19" s="22">
        <v>1196897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7774905</v>
      </c>
      <c r="AP19" s="22">
        <v>28206004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20569</v>
      </c>
      <c r="F20" s="22">
        <v>2458753</v>
      </c>
      <c r="G20" s="22">
        <v>0</v>
      </c>
      <c r="H20" s="22">
        <v>2822</v>
      </c>
      <c r="I20" s="22">
        <v>318061</v>
      </c>
      <c r="J20" s="22">
        <v>0</v>
      </c>
      <c r="K20" s="22">
        <v>0</v>
      </c>
      <c r="L20" s="22">
        <v>0</v>
      </c>
      <c r="M20" s="22">
        <v>0</v>
      </c>
      <c r="N20" s="22">
        <v>3932378</v>
      </c>
      <c r="O20" s="22">
        <v>11242439</v>
      </c>
      <c r="P20" s="22">
        <v>0</v>
      </c>
      <c r="Q20" s="22">
        <v>9501625</v>
      </c>
      <c r="R20" s="22">
        <v>5480004</v>
      </c>
      <c r="S20" s="22">
        <v>0</v>
      </c>
      <c r="T20" s="22">
        <v>2410250</v>
      </c>
      <c r="U20" s="22">
        <v>10062115</v>
      </c>
      <c r="V20" s="22">
        <v>19688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90070</v>
      </c>
      <c r="AC20" s="22">
        <v>0</v>
      </c>
      <c r="AD20" s="22">
        <v>613811</v>
      </c>
      <c r="AE20" s="22">
        <v>0</v>
      </c>
      <c r="AF20" s="22">
        <v>0</v>
      </c>
      <c r="AG20" s="22">
        <v>0</v>
      </c>
      <c r="AH20" s="22">
        <v>0</v>
      </c>
      <c r="AI20" s="22">
        <v>4216118</v>
      </c>
      <c r="AJ20" s="22">
        <v>2027627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52396330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4927</v>
      </c>
      <c r="F21" s="22">
        <v>426310</v>
      </c>
      <c r="G21" s="22">
        <v>0</v>
      </c>
      <c r="H21" s="22">
        <v>0</v>
      </c>
      <c r="I21" s="22">
        <v>196636</v>
      </c>
      <c r="J21" s="22">
        <v>0</v>
      </c>
      <c r="K21" s="22">
        <v>0</v>
      </c>
      <c r="L21" s="22">
        <v>45240</v>
      </c>
      <c r="M21" s="22">
        <v>0</v>
      </c>
      <c r="N21" s="22">
        <v>1018633</v>
      </c>
      <c r="O21" s="22">
        <v>5437239</v>
      </c>
      <c r="P21" s="22">
        <v>0</v>
      </c>
      <c r="Q21" s="22">
        <v>0</v>
      </c>
      <c r="R21" s="22">
        <v>0</v>
      </c>
      <c r="S21" s="22">
        <v>0</v>
      </c>
      <c r="T21" s="22">
        <v>1350275</v>
      </c>
      <c r="U21" s="22">
        <v>838916</v>
      </c>
      <c r="V21" s="22">
        <v>287993</v>
      </c>
      <c r="W21" s="22">
        <v>0</v>
      </c>
      <c r="X21" s="22">
        <v>0</v>
      </c>
      <c r="Y21" s="22">
        <v>0</v>
      </c>
      <c r="Z21" s="22">
        <v>92728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42857</v>
      </c>
      <c r="AJ21" s="22">
        <v>331933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10073687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73381</v>
      </c>
      <c r="G22" s="22">
        <v>0</v>
      </c>
      <c r="H22" s="22">
        <v>0</v>
      </c>
      <c r="I22" s="22">
        <v>122179</v>
      </c>
      <c r="J22" s="22">
        <v>0</v>
      </c>
      <c r="K22" s="22">
        <v>0</v>
      </c>
      <c r="L22" s="22">
        <v>32725</v>
      </c>
      <c r="M22" s="22">
        <v>0</v>
      </c>
      <c r="N22" s="22">
        <v>472724</v>
      </c>
      <c r="O22" s="22">
        <v>1486877</v>
      </c>
      <c r="P22" s="22">
        <v>0</v>
      </c>
      <c r="Q22" s="22">
        <v>104521</v>
      </c>
      <c r="R22" s="22">
        <v>0</v>
      </c>
      <c r="S22" s="22">
        <v>0</v>
      </c>
      <c r="T22" s="22">
        <v>6165</v>
      </c>
      <c r="U22" s="22">
        <v>430436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2931626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5660634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71675</v>
      </c>
      <c r="G23" s="22">
        <v>0</v>
      </c>
      <c r="H23" s="22">
        <v>0</v>
      </c>
      <c r="I23" s="22">
        <v>314176</v>
      </c>
      <c r="J23" s="22">
        <v>0</v>
      </c>
      <c r="K23" s="22">
        <v>0</v>
      </c>
      <c r="L23" s="22">
        <v>39501</v>
      </c>
      <c r="M23" s="22">
        <v>0</v>
      </c>
      <c r="N23" s="22">
        <v>0</v>
      </c>
      <c r="O23" s="22">
        <v>1147740</v>
      </c>
      <c r="P23" s="22">
        <v>0</v>
      </c>
      <c r="Q23" s="22">
        <v>0</v>
      </c>
      <c r="R23" s="22">
        <v>0</v>
      </c>
      <c r="S23" s="22">
        <v>0</v>
      </c>
      <c r="T23" s="22">
        <v>161387</v>
      </c>
      <c r="U23" s="22">
        <v>181694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150731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2066904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313053</v>
      </c>
      <c r="G24" s="22">
        <v>0</v>
      </c>
      <c r="H24" s="22">
        <v>0</v>
      </c>
      <c r="I24" s="22">
        <v>455419</v>
      </c>
      <c r="J24" s="22">
        <v>0</v>
      </c>
      <c r="K24" s="22">
        <v>0</v>
      </c>
      <c r="L24" s="22">
        <v>6650</v>
      </c>
      <c r="M24" s="22">
        <v>0</v>
      </c>
      <c r="N24" s="22">
        <v>0</v>
      </c>
      <c r="O24" s="22">
        <v>8766144</v>
      </c>
      <c r="P24" s="22">
        <v>126483</v>
      </c>
      <c r="Q24" s="22">
        <v>0</v>
      </c>
      <c r="R24" s="22">
        <v>0</v>
      </c>
      <c r="S24" s="22">
        <v>0</v>
      </c>
      <c r="T24" s="22">
        <v>2444255</v>
      </c>
      <c r="U24" s="22">
        <v>101558</v>
      </c>
      <c r="V24" s="22">
        <v>32902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88645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1641603</v>
      </c>
      <c r="AI24" s="22">
        <v>232544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14209256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6816443</v>
      </c>
      <c r="G25" s="22">
        <v>0</v>
      </c>
      <c r="H25" s="22">
        <v>1559618</v>
      </c>
      <c r="I25" s="22">
        <v>494506</v>
      </c>
      <c r="J25" s="22">
        <v>500135</v>
      </c>
      <c r="K25" s="22">
        <v>602298</v>
      </c>
      <c r="L25" s="22">
        <v>0</v>
      </c>
      <c r="M25" s="22">
        <v>0</v>
      </c>
      <c r="N25" s="22">
        <v>1910274</v>
      </c>
      <c r="O25" s="22">
        <v>31943060</v>
      </c>
      <c r="P25" s="22">
        <v>0</v>
      </c>
      <c r="Q25" s="22">
        <v>1132033</v>
      </c>
      <c r="R25" s="22">
        <v>7797482</v>
      </c>
      <c r="S25" s="22">
        <v>1431012</v>
      </c>
      <c r="T25" s="22">
        <v>10031745</v>
      </c>
      <c r="U25" s="22">
        <v>-1268765</v>
      </c>
      <c r="V25" s="22">
        <v>39727</v>
      </c>
      <c r="W25" s="22">
        <v>215186</v>
      </c>
      <c r="X25" s="22">
        <v>0</v>
      </c>
      <c r="Y25" s="22">
        <v>0</v>
      </c>
      <c r="Z25" s="22">
        <v>0</v>
      </c>
      <c r="AA25" s="22">
        <v>0</v>
      </c>
      <c r="AB25" s="22">
        <v>176454</v>
      </c>
      <c r="AC25" s="22">
        <v>463624</v>
      </c>
      <c r="AD25" s="22">
        <v>2448357</v>
      </c>
      <c r="AE25" s="22">
        <v>0</v>
      </c>
      <c r="AF25" s="22">
        <v>0</v>
      </c>
      <c r="AG25" s="22">
        <v>0</v>
      </c>
      <c r="AH25" s="22">
        <v>0</v>
      </c>
      <c r="AI25" s="22">
        <v>9010661</v>
      </c>
      <c r="AJ25" s="22">
        <v>1332701</v>
      </c>
      <c r="AK25" s="22">
        <v>0</v>
      </c>
      <c r="AL25" s="22">
        <v>0</v>
      </c>
      <c r="AM25" s="22">
        <v>0</v>
      </c>
      <c r="AN25" s="22">
        <v>0</v>
      </c>
      <c r="AO25" s="22">
        <v>7880942</v>
      </c>
      <c r="AP25" s="22">
        <v>84517493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3761499</v>
      </c>
      <c r="G26" s="22">
        <v>55717</v>
      </c>
      <c r="H26" s="22">
        <v>36973</v>
      </c>
      <c r="I26" s="22">
        <v>11127722</v>
      </c>
      <c r="J26" s="22">
        <v>2221959</v>
      </c>
      <c r="K26" s="22">
        <v>0</v>
      </c>
      <c r="L26" s="22">
        <v>152262</v>
      </c>
      <c r="M26" s="22">
        <v>0</v>
      </c>
      <c r="N26" s="22">
        <v>0</v>
      </c>
      <c r="O26" s="22">
        <v>60224113</v>
      </c>
      <c r="P26" s="22">
        <v>0</v>
      </c>
      <c r="Q26" s="22">
        <v>4808937</v>
      </c>
      <c r="R26" s="22">
        <v>8194084</v>
      </c>
      <c r="S26" s="22">
        <v>0</v>
      </c>
      <c r="T26" s="22">
        <v>38847991</v>
      </c>
      <c r="U26" s="22">
        <v>36050113</v>
      </c>
      <c r="V26" s="22">
        <v>4048193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6700577</v>
      </c>
      <c r="AC26" s="22">
        <v>0</v>
      </c>
      <c r="AD26" s="22">
        <v>0</v>
      </c>
      <c r="AE26" s="22">
        <v>1671867</v>
      </c>
      <c r="AF26" s="22">
        <v>0</v>
      </c>
      <c r="AG26" s="22">
        <v>0</v>
      </c>
      <c r="AH26" s="22">
        <v>0</v>
      </c>
      <c r="AI26" s="22">
        <v>21705880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199607887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1355</v>
      </c>
      <c r="G27" s="22">
        <v>0</v>
      </c>
      <c r="H27" s="22">
        <v>0</v>
      </c>
      <c r="I27" s="22">
        <v>445996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122680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18949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10969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599949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49026</v>
      </c>
      <c r="G28" s="22">
        <v>0</v>
      </c>
      <c r="H28" s="22">
        <v>0</v>
      </c>
      <c r="I28" s="22">
        <v>657382</v>
      </c>
      <c r="J28" s="22">
        <v>0</v>
      </c>
      <c r="K28" s="22">
        <v>0</v>
      </c>
      <c r="L28" s="22">
        <v>0</v>
      </c>
      <c r="M28" s="22">
        <v>0</v>
      </c>
      <c r="N28" s="22">
        <v>1801321</v>
      </c>
      <c r="O28" s="22">
        <v>1643031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1713423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5864183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35607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1439027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9016</v>
      </c>
      <c r="V29" s="22">
        <v>4938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45639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1534227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281137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60180</v>
      </c>
      <c r="M30" s="22">
        <v>0</v>
      </c>
      <c r="N30" s="22">
        <v>0</v>
      </c>
      <c r="O30" s="22">
        <v>3450037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60403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36037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3887794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136480</v>
      </c>
      <c r="G31" s="22">
        <v>0</v>
      </c>
      <c r="H31" s="22">
        <v>0</v>
      </c>
      <c r="I31" s="22">
        <v>15930</v>
      </c>
      <c r="J31" s="22">
        <v>0</v>
      </c>
      <c r="K31" s="22">
        <v>0</v>
      </c>
      <c r="L31" s="22">
        <v>0</v>
      </c>
      <c r="M31" s="22">
        <v>0</v>
      </c>
      <c r="N31" s="22">
        <v>1762344</v>
      </c>
      <c r="O31" s="22">
        <v>8523801</v>
      </c>
      <c r="P31" s="22">
        <v>16834</v>
      </c>
      <c r="Q31" s="22">
        <v>0</v>
      </c>
      <c r="R31" s="22">
        <v>0</v>
      </c>
      <c r="S31" s="22">
        <v>0</v>
      </c>
      <c r="T31" s="22">
        <v>3629545</v>
      </c>
      <c r="U31" s="22">
        <v>228512</v>
      </c>
      <c r="V31" s="22">
        <v>24678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5913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14344037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8406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408598</v>
      </c>
      <c r="P32" s="22">
        <v>0</v>
      </c>
      <c r="Q32" s="22">
        <v>0</v>
      </c>
      <c r="R32" s="22">
        <v>0</v>
      </c>
      <c r="S32" s="22">
        <v>0</v>
      </c>
      <c r="T32" s="22">
        <v>37435</v>
      </c>
      <c r="U32" s="22">
        <v>8858</v>
      </c>
      <c r="V32" s="22">
        <v>148331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20188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631816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192001</v>
      </c>
      <c r="P33" s="22">
        <v>0</v>
      </c>
      <c r="Q33" s="22">
        <v>0</v>
      </c>
      <c r="R33" s="22">
        <v>0</v>
      </c>
      <c r="S33" s="22">
        <v>0</v>
      </c>
      <c r="T33" s="22">
        <v>193978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244698</v>
      </c>
      <c r="AB33" s="22">
        <v>0</v>
      </c>
      <c r="AC33" s="22">
        <v>115011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745688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172613</v>
      </c>
      <c r="J34" s="22">
        <v>0</v>
      </c>
      <c r="K34" s="22">
        <v>0</v>
      </c>
      <c r="L34" s="22">
        <v>358221</v>
      </c>
      <c r="M34" s="22">
        <v>0</v>
      </c>
      <c r="N34" s="22">
        <v>0</v>
      </c>
      <c r="O34" s="22">
        <v>23892797</v>
      </c>
      <c r="P34" s="22">
        <v>0</v>
      </c>
      <c r="Q34" s="22">
        <v>0</v>
      </c>
      <c r="R34" s="22">
        <v>0</v>
      </c>
      <c r="S34" s="22">
        <v>0</v>
      </c>
      <c r="T34" s="22">
        <v>1043934</v>
      </c>
      <c r="U34" s="22">
        <v>21038</v>
      </c>
      <c r="V34" s="22">
        <v>13050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34244</v>
      </c>
      <c r="AC34" s="22">
        <v>287263</v>
      </c>
      <c r="AD34" s="22">
        <v>0</v>
      </c>
      <c r="AE34" s="22">
        <v>0</v>
      </c>
      <c r="AF34" s="22">
        <v>0</v>
      </c>
      <c r="AG34" s="22">
        <v>0</v>
      </c>
      <c r="AH34" s="22">
        <v>132459</v>
      </c>
      <c r="AI34" s="22">
        <v>559998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26515617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9556</v>
      </c>
      <c r="G35" s="22">
        <v>0</v>
      </c>
      <c r="H35" s="22">
        <v>70562</v>
      </c>
      <c r="I35" s="22">
        <v>52470</v>
      </c>
      <c r="J35" s="22">
        <v>0</v>
      </c>
      <c r="K35" s="22">
        <v>0</v>
      </c>
      <c r="L35" s="22">
        <v>0</v>
      </c>
      <c r="M35" s="22">
        <v>0</v>
      </c>
      <c r="N35" s="22">
        <v>1922538</v>
      </c>
      <c r="O35" s="22">
        <v>2984447</v>
      </c>
      <c r="P35" s="22">
        <v>0</v>
      </c>
      <c r="Q35" s="22">
        <v>0</v>
      </c>
      <c r="R35" s="22">
        <v>0</v>
      </c>
      <c r="S35" s="22">
        <v>0</v>
      </c>
      <c r="T35" s="22">
        <v>63807</v>
      </c>
      <c r="U35" s="22">
        <v>3994050</v>
      </c>
      <c r="V35" s="22">
        <v>7100</v>
      </c>
      <c r="W35" s="22">
        <v>0</v>
      </c>
      <c r="X35" s="22">
        <v>0</v>
      </c>
      <c r="Y35" s="22">
        <v>0</v>
      </c>
      <c r="Z35" s="22">
        <v>29871</v>
      </c>
      <c r="AA35" s="22">
        <v>0</v>
      </c>
      <c r="AB35" s="22">
        <v>0</v>
      </c>
      <c r="AC35" s="22">
        <v>20350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202717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9357468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30200</v>
      </c>
      <c r="G36" s="22">
        <v>0</v>
      </c>
      <c r="H36" s="22">
        <v>47939</v>
      </c>
      <c r="I36" s="22">
        <v>298994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2403807</v>
      </c>
      <c r="P36" s="22">
        <v>0</v>
      </c>
      <c r="Q36" s="22">
        <v>0</v>
      </c>
      <c r="R36" s="22">
        <v>0</v>
      </c>
      <c r="S36" s="22">
        <v>0</v>
      </c>
      <c r="T36" s="22">
        <v>57678</v>
      </c>
      <c r="U36" s="22">
        <v>133251</v>
      </c>
      <c r="V36" s="22">
        <v>93110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32683</v>
      </c>
      <c r="AC36" s="22">
        <v>230606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3328268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1398564</v>
      </c>
      <c r="O37" s="22">
        <v>791240</v>
      </c>
      <c r="P37" s="22">
        <v>0</v>
      </c>
      <c r="Q37" s="22">
        <v>0</v>
      </c>
      <c r="R37" s="22">
        <v>0</v>
      </c>
      <c r="S37" s="22">
        <v>593467</v>
      </c>
      <c r="T37" s="22">
        <v>39389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133304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196114</v>
      </c>
      <c r="AP37" s="22">
        <v>3152078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11937</v>
      </c>
      <c r="G38" s="22">
        <v>0</v>
      </c>
      <c r="H38" s="22">
        <v>0</v>
      </c>
      <c r="I38" s="22">
        <v>8726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9899873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9920536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472217</v>
      </c>
      <c r="G39" s="22">
        <v>0</v>
      </c>
      <c r="H39" s="22">
        <v>3630</v>
      </c>
      <c r="I39" s="22">
        <v>1180439</v>
      </c>
      <c r="J39" s="22">
        <v>0</v>
      </c>
      <c r="K39" s="22">
        <v>0</v>
      </c>
      <c r="L39" s="22">
        <v>0</v>
      </c>
      <c r="M39" s="22">
        <v>0</v>
      </c>
      <c r="N39" s="22">
        <v>1819399</v>
      </c>
      <c r="O39" s="22">
        <v>10970602</v>
      </c>
      <c r="P39" s="22">
        <v>10950</v>
      </c>
      <c r="Q39" s="22">
        <v>0</v>
      </c>
      <c r="R39" s="22">
        <v>0</v>
      </c>
      <c r="S39" s="22">
        <v>0</v>
      </c>
      <c r="T39" s="22">
        <v>0</v>
      </c>
      <c r="U39" s="22">
        <v>41345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760378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15258960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1334529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1530800</v>
      </c>
      <c r="O40" s="22">
        <v>5776483</v>
      </c>
      <c r="P40" s="22">
        <v>0</v>
      </c>
      <c r="Q40" s="22">
        <v>0</v>
      </c>
      <c r="R40" s="22">
        <v>0</v>
      </c>
      <c r="S40" s="22">
        <v>0</v>
      </c>
      <c r="T40" s="22">
        <v>3082902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130778</v>
      </c>
      <c r="AC40" s="22">
        <v>0</v>
      </c>
      <c r="AD40" s="22">
        <v>202796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12058288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144168</v>
      </c>
      <c r="O41" s="22">
        <v>753381</v>
      </c>
      <c r="P41" s="22">
        <v>137267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1034816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30000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7607163</v>
      </c>
      <c r="P42" s="22">
        <v>94370</v>
      </c>
      <c r="Q42" s="22">
        <v>0</v>
      </c>
      <c r="R42" s="22">
        <v>0</v>
      </c>
      <c r="S42" s="22">
        <v>0</v>
      </c>
      <c r="T42" s="22">
        <v>1438356</v>
      </c>
      <c r="U42" s="22">
        <v>624989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38756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43938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9877572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1143602</v>
      </c>
      <c r="J43" s="22">
        <v>11345</v>
      </c>
      <c r="K43" s="22">
        <v>0</v>
      </c>
      <c r="L43" s="22">
        <v>130798</v>
      </c>
      <c r="M43" s="22">
        <v>0</v>
      </c>
      <c r="N43" s="22">
        <v>0</v>
      </c>
      <c r="O43" s="22">
        <v>8014581</v>
      </c>
      <c r="P43" s="22">
        <v>0</v>
      </c>
      <c r="Q43" s="22">
        <v>0</v>
      </c>
      <c r="R43" s="22">
        <v>0</v>
      </c>
      <c r="S43" s="22">
        <v>0</v>
      </c>
      <c r="T43" s="22">
        <v>969674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155281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124368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10549649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53113</v>
      </c>
      <c r="G44" s="22">
        <v>0</v>
      </c>
      <c r="H44" s="22">
        <v>0</v>
      </c>
      <c r="I44" s="22">
        <v>63900</v>
      </c>
      <c r="J44" s="22">
        <v>0</v>
      </c>
      <c r="K44" s="22">
        <v>0</v>
      </c>
      <c r="L44" s="22">
        <v>0</v>
      </c>
      <c r="M44" s="22">
        <v>0</v>
      </c>
      <c r="N44" s="22">
        <v>264243</v>
      </c>
      <c r="O44" s="22">
        <v>430789</v>
      </c>
      <c r="P44" s="22">
        <v>0</v>
      </c>
      <c r="Q44" s="22">
        <v>0</v>
      </c>
      <c r="R44" s="22">
        <v>0</v>
      </c>
      <c r="S44" s="22">
        <v>0</v>
      </c>
      <c r="T44" s="22">
        <v>1972224</v>
      </c>
      <c r="U44" s="22">
        <v>8105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35917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133270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2961561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350406</v>
      </c>
      <c r="G45" s="22">
        <v>0</v>
      </c>
      <c r="H45" s="22">
        <v>0</v>
      </c>
      <c r="I45" s="22">
        <v>794982</v>
      </c>
      <c r="J45" s="22">
        <v>0</v>
      </c>
      <c r="K45" s="22">
        <v>0</v>
      </c>
      <c r="L45" s="22">
        <v>112996</v>
      </c>
      <c r="M45" s="22">
        <v>0</v>
      </c>
      <c r="N45" s="22">
        <v>0</v>
      </c>
      <c r="O45" s="22">
        <v>27720123</v>
      </c>
      <c r="P45" s="22">
        <v>0</v>
      </c>
      <c r="Q45" s="22">
        <v>0</v>
      </c>
      <c r="R45" s="22">
        <v>0</v>
      </c>
      <c r="S45" s="22">
        <v>0</v>
      </c>
      <c r="T45" s="22">
        <v>655933</v>
      </c>
      <c r="U45" s="22">
        <v>510348</v>
      </c>
      <c r="V45" s="22">
        <v>538145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78509</v>
      </c>
      <c r="AC45" s="22">
        <v>371689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886819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32019950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5018731</v>
      </c>
      <c r="G46" s="22">
        <v>0</v>
      </c>
      <c r="H46" s="22">
        <v>0</v>
      </c>
      <c r="I46" s="22">
        <v>4061593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11965651</v>
      </c>
      <c r="P46" s="22">
        <v>0</v>
      </c>
      <c r="Q46" s="22">
        <v>0</v>
      </c>
      <c r="R46" s="22">
        <v>0</v>
      </c>
      <c r="S46" s="22">
        <v>0</v>
      </c>
      <c r="T46" s="22">
        <v>4197353</v>
      </c>
      <c r="U46" s="22">
        <v>3928299</v>
      </c>
      <c r="V46" s="22">
        <v>706629</v>
      </c>
      <c r="W46" s="22">
        <v>0</v>
      </c>
      <c r="X46" s="22">
        <v>5336</v>
      </c>
      <c r="Y46" s="22">
        <v>0</v>
      </c>
      <c r="Z46" s="22">
        <v>0</v>
      </c>
      <c r="AA46" s="22">
        <v>0</v>
      </c>
      <c r="AB46" s="22">
        <v>0</v>
      </c>
      <c r="AC46" s="22">
        <v>361265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27180185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57425042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55172</v>
      </c>
      <c r="G47" s="22">
        <v>0</v>
      </c>
      <c r="H47" s="22">
        <v>0</v>
      </c>
      <c r="I47" s="22">
        <v>70222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3010936</v>
      </c>
      <c r="P47" s="22">
        <v>0</v>
      </c>
      <c r="Q47" s="22">
        <v>0</v>
      </c>
      <c r="R47" s="22">
        <v>0</v>
      </c>
      <c r="S47" s="22">
        <v>0</v>
      </c>
      <c r="T47" s="22">
        <v>77541</v>
      </c>
      <c r="U47" s="22">
        <v>42000</v>
      </c>
      <c r="V47" s="22">
        <v>39470</v>
      </c>
      <c r="W47" s="22">
        <v>0</v>
      </c>
      <c r="X47" s="22">
        <v>0</v>
      </c>
      <c r="Y47" s="22">
        <v>0</v>
      </c>
      <c r="Z47" s="22">
        <v>0</v>
      </c>
      <c r="AA47" s="22">
        <v>223816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704844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4224001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423287</v>
      </c>
      <c r="G48" s="22">
        <v>0</v>
      </c>
      <c r="H48" s="22">
        <v>0</v>
      </c>
      <c r="I48" s="22">
        <v>365796</v>
      </c>
      <c r="J48" s="22">
        <v>0</v>
      </c>
      <c r="K48" s="22">
        <v>0</v>
      </c>
      <c r="L48" s="22">
        <v>0</v>
      </c>
      <c r="M48" s="22">
        <v>0</v>
      </c>
      <c r="N48" s="22">
        <v>3002835</v>
      </c>
      <c r="O48" s="22">
        <v>19648542</v>
      </c>
      <c r="P48" s="22">
        <v>378205</v>
      </c>
      <c r="Q48" s="22">
        <v>0</v>
      </c>
      <c r="R48" s="22">
        <v>386577</v>
      </c>
      <c r="S48" s="22">
        <v>0</v>
      </c>
      <c r="T48" s="22">
        <v>3615418</v>
      </c>
      <c r="U48" s="22">
        <v>670899</v>
      </c>
      <c r="V48" s="22">
        <v>84620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1583068</v>
      </c>
      <c r="AJ48" s="22">
        <v>0</v>
      </c>
      <c r="AK48" s="22">
        <v>0</v>
      </c>
      <c r="AL48" s="22">
        <v>0</v>
      </c>
      <c r="AM48" s="22">
        <v>26884</v>
      </c>
      <c r="AN48" s="22">
        <v>0</v>
      </c>
      <c r="AO48" s="22">
        <v>0</v>
      </c>
      <c r="AP48" s="22">
        <v>30186131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3105098</v>
      </c>
      <c r="G49" s="22">
        <v>52441</v>
      </c>
      <c r="H49" s="22">
        <v>0</v>
      </c>
      <c r="I49" s="22">
        <v>122131</v>
      </c>
      <c r="J49" s="22">
        <v>0</v>
      </c>
      <c r="K49" s="22">
        <v>0</v>
      </c>
      <c r="L49" s="22">
        <v>104153</v>
      </c>
      <c r="M49" s="22">
        <v>71372</v>
      </c>
      <c r="N49" s="22">
        <v>0</v>
      </c>
      <c r="O49" s="22">
        <v>5436790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26349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43628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8961962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84628</v>
      </c>
      <c r="G50" s="22">
        <v>0</v>
      </c>
      <c r="H50" s="22">
        <v>53235</v>
      </c>
      <c r="I50" s="22">
        <v>371450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13476525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625749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313933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14925520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119642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5397916</v>
      </c>
      <c r="P51" s="22">
        <v>0</v>
      </c>
      <c r="Q51" s="22">
        <v>0</v>
      </c>
      <c r="R51" s="22">
        <v>0</v>
      </c>
      <c r="S51" s="22">
        <v>0</v>
      </c>
      <c r="T51" s="22">
        <v>4183321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231213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9932092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371116</v>
      </c>
      <c r="G52" s="22">
        <v>0</v>
      </c>
      <c r="H52" s="22">
        <v>0</v>
      </c>
      <c r="I52" s="22">
        <v>2369723</v>
      </c>
      <c r="J52" s="22">
        <v>14</v>
      </c>
      <c r="K52" s="22">
        <v>0</v>
      </c>
      <c r="L52" s="22">
        <v>0</v>
      </c>
      <c r="M52" s="22">
        <v>0</v>
      </c>
      <c r="N52" s="22">
        <v>438466</v>
      </c>
      <c r="O52" s="22">
        <v>25717285</v>
      </c>
      <c r="P52" s="22">
        <v>0</v>
      </c>
      <c r="Q52" s="22">
        <v>0</v>
      </c>
      <c r="R52" s="22">
        <v>0</v>
      </c>
      <c r="S52" s="22">
        <v>0</v>
      </c>
      <c r="T52" s="22">
        <v>449295</v>
      </c>
      <c r="U52" s="22">
        <v>75154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29650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387175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29837878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233785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10485</v>
      </c>
      <c r="M53" s="22">
        <v>0</v>
      </c>
      <c r="N53" s="22">
        <v>771797</v>
      </c>
      <c r="O53" s="22">
        <v>3417659</v>
      </c>
      <c r="P53" s="22">
        <v>0</v>
      </c>
      <c r="Q53" s="22">
        <v>0</v>
      </c>
      <c r="R53" s="22">
        <v>0</v>
      </c>
      <c r="S53" s="22">
        <v>0</v>
      </c>
      <c r="T53" s="22">
        <v>1373621</v>
      </c>
      <c r="U53" s="22">
        <v>146668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8290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807387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6769692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116298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24098</v>
      </c>
      <c r="N54" s="22">
        <v>2123835</v>
      </c>
      <c r="O54" s="22">
        <v>10082355</v>
      </c>
      <c r="P54" s="22">
        <v>171892</v>
      </c>
      <c r="Q54" s="22">
        <v>0</v>
      </c>
      <c r="R54" s="22">
        <v>1760798</v>
      </c>
      <c r="S54" s="22">
        <v>111227</v>
      </c>
      <c r="T54" s="22">
        <v>101170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14491673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8328</v>
      </c>
      <c r="G55" s="22">
        <v>0</v>
      </c>
      <c r="H55" s="22">
        <v>0</v>
      </c>
      <c r="I55" s="22">
        <v>12231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1952997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711711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9500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6475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2701242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438033</v>
      </c>
      <c r="G56" s="22">
        <v>0</v>
      </c>
      <c r="H56" s="22">
        <v>42233</v>
      </c>
      <c r="I56" s="22">
        <v>627064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16331134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1446499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44719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18929682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1971386</v>
      </c>
      <c r="G57" s="22">
        <v>0</v>
      </c>
      <c r="H57" s="22">
        <v>0</v>
      </c>
      <c r="I57" s="22">
        <v>1016466</v>
      </c>
      <c r="J57" s="22">
        <v>50432</v>
      </c>
      <c r="K57" s="22">
        <v>0</v>
      </c>
      <c r="L57" s="22">
        <v>15011</v>
      </c>
      <c r="M57" s="22">
        <v>0</v>
      </c>
      <c r="N57" s="22">
        <v>27567</v>
      </c>
      <c r="O57" s="22">
        <v>11846892</v>
      </c>
      <c r="P57" s="22">
        <v>0</v>
      </c>
      <c r="Q57" s="22">
        <v>0</v>
      </c>
      <c r="R57" s="22">
        <v>0</v>
      </c>
      <c r="S57" s="22">
        <v>0</v>
      </c>
      <c r="T57" s="22">
        <v>1920213</v>
      </c>
      <c r="U57" s="22">
        <v>13022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233022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135130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17229141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151899</v>
      </c>
      <c r="G58" s="22">
        <v>0</v>
      </c>
      <c r="H58" s="22">
        <v>0</v>
      </c>
      <c r="I58" s="22">
        <v>17649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854489</v>
      </c>
      <c r="P58" s="22">
        <v>84918</v>
      </c>
      <c r="Q58" s="22">
        <v>0</v>
      </c>
      <c r="R58" s="22">
        <v>0</v>
      </c>
      <c r="S58" s="22">
        <v>0</v>
      </c>
      <c r="T58" s="22">
        <v>4044679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62523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5216157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7785</v>
      </c>
      <c r="G59" s="22">
        <v>0</v>
      </c>
      <c r="H59" s="22">
        <v>0</v>
      </c>
      <c r="I59" s="22">
        <v>2240</v>
      </c>
      <c r="J59" s="22">
        <v>0</v>
      </c>
      <c r="K59" s="22">
        <v>0</v>
      </c>
      <c r="L59" s="22">
        <v>0</v>
      </c>
      <c r="M59" s="22">
        <v>0</v>
      </c>
      <c r="N59" s="22">
        <v>819796</v>
      </c>
      <c r="O59" s="22">
        <v>3117695</v>
      </c>
      <c r="P59" s="22">
        <v>0</v>
      </c>
      <c r="Q59" s="22">
        <v>0</v>
      </c>
      <c r="R59" s="22">
        <v>1662897</v>
      </c>
      <c r="S59" s="22">
        <v>68200</v>
      </c>
      <c r="T59" s="22">
        <v>1857535</v>
      </c>
      <c r="U59" s="22">
        <v>114265</v>
      </c>
      <c r="V59" s="22">
        <v>1744360</v>
      </c>
      <c r="W59" s="22">
        <v>0</v>
      </c>
      <c r="X59" s="22">
        <v>91847</v>
      </c>
      <c r="Y59" s="22">
        <v>0</v>
      </c>
      <c r="Z59" s="22">
        <v>0</v>
      </c>
      <c r="AA59" s="22">
        <v>0</v>
      </c>
      <c r="AB59" s="22">
        <v>3835000</v>
      </c>
      <c r="AC59" s="22">
        <v>496069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279909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14097598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3395704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4846737</v>
      </c>
      <c r="O60" s="22">
        <v>5200241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137730</v>
      </c>
      <c r="Z60" s="22">
        <v>0</v>
      </c>
      <c r="AA60" s="22">
        <v>0</v>
      </c>
      <c r="AB60" s="22">
        <v>191532</v>
      </c>
      <c r="AC60" s="22">
        <v>2625027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637120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17034091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9189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1573344</v>
      </c>
      <c r="Q61" s="22">
        <v>0</v>
      </c>
      <c r="R61" s="22">
        <v>0</v>
      </c>
      <c r="S61" s="22">
        <v>0</v>
      </c>
      <c r="T61" s="22">
        <v>25297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56604</v>
      </c>
      <c r="AD61" s="22">
        <v>61808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1726242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460146</v>
      </c>
      <c r="G62" s="22">
        <v>0</v>
      </c>
      <c r="H62" s="22">
        <v>0</v>
      </c>
      <c r="I62" s="22">
        <v>1032608</v>
      </c>
      <c r="J62" s="22">
        <v>486809</v>
      </c>
      <c r="K62" s="22">
        <v>0</v>
      </c>
      <c r="L62" s="22">
        <v>3868</v>
      </c>
      <c r="M62" s="22">
        <v>0</v>
      </c>
      <c r="N62" s="22">
        <v>0</v>
      </c>
      <c r="O62" s="22">
        <v>13428825</v>
      </c>
      <c r="P62" s="22">
        <v>0</v>
      </c>
      <c r="Q62" s="22">
        <v>0</v>
      </c>
      <c r="R62" s="22">
        <v>978191</v>
      </c>
      <c r="S62" s="22">
        <v>0</v>
      </c>
      <c r="T62" s="22">
        <v>178289</v>
      </c>
      <c r="U62" s="22">
        <v>739872</v>
      </c>
      <c r="V62" s="22">
        <v>208990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9652217</v>
      </c>
      <c r="AD62" s="22">
        <v>0</v>
      </c>
      <c r="AE62" s="22">
        <v>0</v>
      </c>
      <c r="AF62" s="22">
        <v>0</v>
      </c>
      <c r="AG62" s="22">
        <v>502541</v>
      </c>
      <c r="AH62" s="22">
        <v>0</v>
      </c>
      <c r="AI62" s="22">
        <v>774836</v>
      </c>
      <c r="AJ62" s="22">
        <v>51133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28498325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9305</v>
      </c>
      <c r="G63" s="22">
        <v>0</v>
      </c>
      <c r="H63" s="22">
        <v>0</v>
      </c>
      <c r="I63" s="22">
        <v>4938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142760</v>
      </c>
      <c r="P63" s="22">
        <v>0</v>
      </c>
      <c r="Q63" s="22">
        <v>0</v>
      </c>
      <c r="R63" s="22">
        <v>0</v>
      </c>
      <c r="S63" s="22">
        <v>0</v>
      </c>
      <c r="T63" s="22">
        <v>38140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20912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44923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260978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11409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1420053</v>
      </c>
      <c r="P64" s="22">
        <v>0</v>
      </c>
      <c r="Q64" s="22">
        <v>0</v>
      </c>
      <c r="R64" s="22">
        <v>0</v>
      </c>
      <c r="S64" s="22">
        <v>0</v>
      </c>
      <c r="T64" s="22">
        <v>1559115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10000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80580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3081157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69158</v>
      </c>
      <c r="G65" s="22">
        <v>0</v>
      </c>
      <c r="H65" s="22">
        <v>0</v>
      </c>
      <c r="I65" s="22">
        <v>391756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10287152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209587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10957653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48753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13839101</v>
      </c>
      <c r="P66" s="22">
        <v>37241</v>
      </c>
      <c r="Q66" s="22">
        <v>0</v>
      </c>
      <c r="R66" s="22">
        <v>0</v>
      </c>
      <c r="S66" s="22">
        <v>0</v>
      </c>
      <c r="T66" s="22">
        <v>100152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20283</v>
      </c>
      <c r="AC66" s="22">
        <v>93154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6402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14145086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462128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294230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756358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1568314</v>
      </c>
      <c r="G68" s="22">
        <v>72925</v>
      </c>
      <c r="H68" s="22">
        <v>0</v>
      </c>
      <c r="I68" s="22">
        <v>865577</v>
      </c>
      <c r="J68" s="22">
        <v>0</v>
      </c>
      <c r="K68" s="22">
        <v>0</v>
      </c>
      <c r="L68" s="22">
        <v>119724</v>
      </c>
      <c r="M68" s="22">
        <v>0</v>
      </c>
      <c r="N68" s="22">
        <v>0</v>
      </c>
      <c r="O68" s="22">
        <v>19359319</v>
      </c>
      <c r="P68" s="22">
        <v>0</v>
      </c>
      <c r="Q68" s="22">
        <v>606194</v>
      </c>
      <c r="R68" s="22">
        <v>654600</v>
      </c>
      <c r="S68" s="22">
        <v>186142</v>
      </c>
      <c r="T68" s="22">
        <v>1789115</v>
      </c>
      <c r="U68" s="22">
        <v>504685</v>
      </c>
      <c r="V68" s="22">
        <v>0</v>
      </c>
      <c r="W68" s="22">
        <v>91704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245847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168127</v>
      </c>
      <c r="AJ68" s="22">
        <v>0</v>
      </c>
      <c r="AK68" s="22">
        <v>0</v>
      </c>
      <c r="AL68" s="22">
        <v>56930</v>
      </c>
      <c r="AM68" s="22">
        <v>0</v>
      </c>
      <c r="AN68" s="22">
        <v>0</v>
      </c>
      <c r="AO68" s="22">
        <v>0</v>
      </c>
      <c r="AP68" s="22">
        <v>26289203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16575902</v>
      </c>
      <c r="G69" s="22">
        <v>0</v>
      </c>
      <c r="H69" s="22">
        <v>0</v>
      </c>
      <c r="I69" s="22">
        <v>138339</v>
      </c>
      <c r="J69" s="22">
        <v>0</v>
      </c>
      <c r="K69" s="22">
        <v>0</v>
      </c>
      <c r="L69" s="22">
        <v>40327</v>
      </c>
      <c r="M69" s="22">
        <v>0</v>
      </c>
      <c r="N69" s="22">
        <v>528914</v>
      </c>
      <c r="O69" s="22">
        <v>4272055</v>
      </c>
      <c r="P69" s="22">
        <v>0</v>
      </c>
      <c r="Q69" s="22">
        <v>0</v>
      </c>
      <c r="R69" s="22">
        <v>4511856</v>
      </c>
      <c r="S69" s="22">
        <v>0</v>
      </c>
      <c r="T69" s="22">
        <v>0</v>
      </c>
      <c r="U69" s="22">
        <v>376507</v>
      </c>
      <c r="V69" s="22">
        <v>0</v>
      </c>
      <c r="W69" s="22">
        <v>0</v>
      </c>
      <c r="X69" s="22">
        <v>0</v>
      </c>
      <c r="Y69" s="22">
        <v>0</v>
      </c>
      <c r="Z69" s="22">
        <v>372546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249581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27066027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66793</v>
      </c>
      <c r="G70" s="22">
        <v>0</v>
      </c>
      <c r="H70" s="22">
        <v>0</v>
      </c>
      <c r="I70" s="22">
        <v>657381</v>
      </c>
      <c r="J70" s="22">
        <v>0</v>
      </c>
      <c r="K70" s="22">
        <v>0</v>
      </c>
      <c r="L70" s="22">
        <v>0</v>
      </c>
      <c r="M70" s="22">
        <v>0</v>
      </c>
      <c r="N70" s="22">
        <v>34767</v>
      </c>
      <c r="O70" s="22">
        <v>3554451</v>
      </c>
      <c r="P70" s="22">
        <v>0</v>
      </c>
      <c r="Q70" s="22">
        <v>0</v>
      </c>
      <c r="R70" s="22">
        <v>0</v>
      </c>
      <c r="S70" s="22">
        <v>0</v>
      </c>
      <c r="T70" s="22">
        <v>1617443</v>
      </c>
      <c r="U70" s="22">
        <v>44904</v>
      </c>
      <c r="V70" s="22">
        <v>421386</v>
      </c>
      <c r="W70" s="22">
        <v>0</v>
      </c>
      <c r="X70" s="22">
        <v>0</v>
      </c>
      <c r="Y70" s="22">
        <v>0</v>
      </c>
      <c r="Z70" s="22">
        <v>0</v>
      </c>
      <c r="AA70" s="22">
        <v>2031961</v>
      </c>
      <c r="AB70" s="22">
        <v>0</v>
      </c>
      <c r="AC70" s="22">
        <v>232032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8661118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107766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2228495</v>
      </c>
      <c r="P71" s="22">
        <v>0</v>
      </c>
      <c r="Q71" s="22">
        <v>0</v>
      </c>
      <c r="R71" s="22">
        <v>0</v>
      </c>
      <c r="S71" s="22">
        <v>0</v>
      </c>
      <c r="T71" s="22">
        <v>864974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87660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118238</v>
      </c>
      <c r="AJ71" s="22">
        <v>0</v>
      </c>
      <c r="AK71" s="22">
        <v>0</v>
      </c>
      <c r="AL71" s="22">
        <v>0</v>
      </c>
      <c r="AM71" s="22">
        <v>53391</v>
      </c>
      <c r="AN71" s="22">
        <v>0</v>
      </c>
      <c r="AO71" s="22">
        <v>0</v>
      </c>
      <c r="AP71" s="22">
        <v>3460524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707862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1693643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2287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56577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8100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2468469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1000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265060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343858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609918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857700</v>
      </c>
      <c r="G74" s="22">
        <v>0</v>
      </c>
      <c r="H74" s="22">
        <v>0</v>
      </c>
      <c r="I74" s="22">
        <v>15001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8084279</v>
      </c>
      <c r="P74" s="22">
        <v>0</v>
      </c>
      <c r="Q74" s="22">
        <v>0</v>
      </c>
      <c r="R74" s="22">
        <v>0</v>
      </c>
      <c r="S74" s="22">
        <v>0</v>
      </c>
      <c r="T74" s="22">
        <v>1321475</v>
      </c>
      <c r="U74" s="22">
        <v>1354474</v>
      </c>
      <c r="V74" s="22">
        <v>267285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262720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69509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12232443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51330</v>
      </c>
      <c r="G75" s="22">
        <v>0</v>
      </c>
      <c r="H75" s="22">
        <v>0</v>
      </c>
      <c r="I75" s="22">
        <v>1215176</v>
      </c>
      <c r="J75" s="22">
        <v>67890</v>
      </c>
      <c r="K75" s="22">
        <v>0</v>
      </c>
      <c r="L75" s="22">
        <v>0</v>
      </c>
      <c r="M75" s="22">
        <v>0</v>
      </c>
      <c r="N75" s="22">
        <v>0</v>
      </c>
      <c r="O75" s="22">
        <v>1851865</v>
      </c>
      <c r="P75" s="22">
        <v>0</v>
      </c>
      <c r="Q75" s="22">
        <v>0</v>
      </c>
      <c r="R75" s="22">
        <v>0</v>
      </c>
      <c r="S75" s="22">
        <v>0</v>
      </c>
      <c r="T75" s="22">
        <v>509841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75435</v>
      </c>
      <c r="AD75" s="22">
        <v>86537</v>
      </c>
      <c r="AE75" s="22">
        <v>0</v>
      </c>
      <c r="AF75" s="22">
        <v>0</v>
      </c>
      <c r="AG75" s="22">
        <v>0</v>
      </c>
      <c r="AH75" s="22">
        <v>0</v>
      </c>
      <c r="AI75" s="22">
        <v>99601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3957675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98221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4996009</v>
      </c>
      <c r="P76" s="22">
        <v>0</v>
      </c>
      <c r="Q76" s="22">
        <v>0</v>
      </c>
      <c r="R76" s="22">
        <v>0</v>
      </c>
      <c r="S76" s="22">
        <v>0</v>
      </c>
      <c r="T76" s="22">
        <v>586383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5680613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1222870</v>
      </c>
      <c r="G77" s="22">
        <v>0</v>
      </c>
      <c r="H77" s="22">
        <v>0</v>
      </c>
      <c r="I77" s="22">
        <v>568484</v>
      </c>
      <c r="J77" s="22">
        <v>0</v>
      </c>
      <c r="K77" s="22">
        <v>0</v>
      </c>
      <c r="L77" s="22">
        <v>48025</v>
      </c>
      <c r="M77" s="22">
        <v>0</v>
      </c>
      <c r="N77" s="22">
        <v>0</v>
      </c>
      <c r="O77" s="22">
        <v>15191856</v>
      </c>
      <c r="P77" s="22">
        <v>0</v>
      </c>
      <c r="Q77" s="22">
        <v>0</v>
      </c>
      <c r="R77" s="22">
        <v>0</v>
      </c>
      <c r="S77" s="22">
        <v>0</v>
      </c>
      <c r="T77" s="22">
        <v>3253865</v>
      </c>
      <c r="U77" s="22">
        <v>1274119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89878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961025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22610122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50702</v>
      </c>
      <c r="G78" s="22">
        <v>0</v>
      </c>
      <c r="H78" s="22">
        <v>0</v>
      </c>
      <c r="I78" s="22">
        <v>429169</v>
      </c>
      <c r="J78" s="22">
        <v>0</v>
      </c>
      <c r="K78" s="22">
        <v>0</v>
      </c>
      <c r="L78" s="22">
        <v>133925</v>
      </c>
      <c r="M78" s="22">
        <v>0</v>
      </c>
      <c r="N78" s="22">
        <v>0</v>
      </c>
      <c r="O78" s="22">
        <v>9581050</v>
      </c>
      <c r="P78" s="22">
        <v>0</v>
      </c>
      <c r="Q78" s="22">
        <v>0</v>
      </c>
      <c r="R78" s="22">
        <v>0</v>
      </c>
      <c r="S78" s="22">
        <v>0</v>
      </c>
      <c r="T78" s="22">
        <v>787430</v>
      </c>
      <c r="U78" s="22">
        <v>0</v>
      </c>
      <c r="V78" s="22">
        <v>231225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442871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240892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11897264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28415</v>
      </c>
      <c r="G79" s="22">
        <v>0</v>
      </c>
      <c r="H79" s="22">
        <v>0</v>
      </c>
      <c r="I79" s="22">
        <v>35873</v>
      </c>
      <c r="J79" s="22">
        <v>0</v>
      </c>
      <c r="K79" s="22">
        <v>0</v>
      </c>
      <c r="L79" s="22">
        <v>22142</v>
      </c>
      <c r="M79" s="22">
        <v>0</v>
      </c>
      <c r="N79" s="22">
        <v>0</v>
      </c>
      <c r="O79" s="22">
        <v>1640986</v>
      </c>
      <c r="P79" s="22">
        <v>0</v>
      </c>
      <c r="Q79" s="22">
        <v>0</v>
      </c>
      <c r="R79" s="22">
        <v>0</v>
      </c>
      <c r="S79" s="22">
        <v>0</v>
      </c>
      <c r="T79" s="22">
        <v>175700</v>
      </c>
      <c r="U79" s="22">
        <v>3154292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72990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66017</v>
      </c>
      <c r="AJ79" s="22">
        <v>599821</v>
      </c>
      <c r="AK79" s="22">
        <v>0</v>
      </c>
      <c r="AL79" s="22">
        <v>0</v>
      </c>
      <c r="AM79" s="22">
        <v>79167</v>
      </c>
      <c r="AN79" s="22">
        <v>0</v>
      </c>
      <c r="AO79" s="22">
        <v>0</v>
      </c>
      <c r="AP79" s="22">
        <v>5875403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9225</v>
      </c>
      <c r="G80" s="22">
        <v>0</v>
      </c>
      <c r="H80" s="22">
        <v>0</v>
      </c>
      <c r="I80" s="22">
        <v>59301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1279609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139370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37565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32727</v>
      </c>
      <c r="AJ80" s="22">
        <v>0</v>
      </c>
      <c r="AK80" s="22">
        <v>0</v>
      </c>
      <c r="AL80" s="22">
        <v>0</v>
      </c>
      <c r="AM80" s="22">
        <v>95902</v>
      </c>
      <c r="AN80" s="22">
        <v>0</v>
      </c>
      <c r="AO80" s="22">
        <v>0</v>
      </c>
      <c r="AP80" s="22">
        <v>1653699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39621</v>
      </c>
      <c r="G81" s="22">
        <v>0</v>
      </c>
      <c r="H81" s="22">
        <v>80757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6773561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59425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1444373</v>
      </c>
      <c r="AN81" s="22">
        <v>0</v>
      </c>
      <c r="AO81" s="22">
        <v>0</v>
      </c>
      <c r="AP81" s="22">
        <v>8397737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747234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2937819</v>
      </c>
      <c r="P82" s="22">
        <v>0</v>
      </c>
      <c r="Q82" s="22">
        <v>0</v>
      </c>
      <c r="R82" s="22">
        <v>0</v>
      </c>
      <c r="S82" s="22">
        <v>0</v>
      </c>
      <c r="T82" s="22">
        <v>166830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39888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3891771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6239</v>
      </c>
      <c r="G83" s="22">
        <v>0</v>
      </c>
      <c r="H83" s="22">
        <v>0</v>
      </c>
      <c r="I83" s="22">
        <v>191000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14210565</v>
      </c>
      <c r="P83" s="22">
        <v>0</v>
      </c>
      <c r="Q83" s="22">
        <v>0</v>
      </c>
      <c r="R83" s="22">
        <v>0</v>
      </c>
      <c r="S83" s="22">
        <v>0</v>
      </c>
      <c r="T83" s="22">
        <v>67980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21962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742529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15240275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3393461</v>
      </c>
      <c r="P84" s="22">
        <v>0</v>
      </c>
      <c r="Q84" s="22">
        <v>0</v>
      </c>
      <c r="R84" s="22">
        <v>0</v>
      </c>
      <c r="S84" s="22">
        <v>0</v>
      </c>
      <c r="T84" s="22">
        <v>2355458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2540418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8289337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620911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3735580</v>
      </c>
      <c r="P85" s="22">
        <v>0</v>
      </c>
      <c r="Q85" s="22">
        <v>0</v>
      </c>
      <c r="R85" s="22">
        <v>0</v>
      </c>
      <c r="S85" s="22">
        <v>0</v>
      </c>
      <c r="T85" s="22">
        <v>452801</v>
      </c>
      <c r="U85" s="22">
        <v>1270</v>
      </c>
      <c r="V85" s="22">
        <v>20877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39619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58282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4929340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597172</v>
      </c>
      <c r="G86" s="22">
        <v>0</v>
      </c>
      <c r="H86" s="22">
        <v>0</v>
      </c>
      <c r="I86" s="22">
        <v>743126</v>
      </c>
      <c r="J86" s="22">
        <v>0</v>
      </c>
      <c r="K86" s="22">
        <v>0</v>
      </c>
      <c r="L86" s="22">
        <v>0</v>
      </c>
      <c r="M86" s="22">
        <v>0</v>
      </c>
      <c r="N86" s="22">
        <v>649865</v>
      </c>
      <c r="O86" s="22">
        <v>10462461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3355180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15807804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606066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4197788</v>
      </c>
      <c r="O87" s="22">
        <v>13013147</v>
      </c>
      <c r="P87" s="22">
        <v>0</v>
      </c>
      <c r="Q87" s="22">
        <v>0</v>
      </c>
      <c r="R87" s="22">
        <v>109125</v>
      </c>
      <c r="S87" s="22">
        <v>0</v>
      </c>
      <c r="T87" s="22">
        <v>270393</v>
      </c>
      <c r="U87" s="22">
        <v>1599219</v>
      </c>
      <c r="V87" s="22">
        <v>53870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50173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338303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20238084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97892</v>
      </c>
      <c r="G88" s="22">
        <v>0</v>
      </c>
      <c r="H88" s="22">
        <v>0</v>
      </c>
      <c r="I88" s="22">
        <v>31106</v>
      </c>
      <c r="J88" s="22">
        <v>0</v>
      </c>
      <c r="K88" s="22">
        <v>0</v>
      </c>
      <c r="L88" s="22">
        <v>47230</v>
      </c>
      <c r="M88" s="22">
        <v>0</v>
      </c>
      <c r="N88" s="22">
        <v>1676928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68277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144900</v>
      </c>
      <c r="AB88" s="22">
        <v>0</v>
      </c>
      <c r="AC88" s="22">
        <v>172643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33416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2272392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1068614</v>
      </c>
      <c r="G89" s="22">
        <v>0</v>
      </c>
      <c r="H89" s="22">
        <v>0</v>
      </c>
      <c r="I89" s="22">
        <v>1381311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3257591</v>
      </c>
      <c r="P89" s="22">
        <v>501560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470361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47801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6727238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617202</v>
      </c>
      <c r="G90" s="22">
        <v>0</v>
      </c>
      <c r="H90" s="22">
        <v>0</v>
      </c>
      <c r="I90" s="22">
        <v>8722549</v>
      </c>
      <c r="J90" s="22">
        <v>0</v>
      </c>
      <c r="K90" s="22">
        <v>0</v>
      </c>
      <c r="L90" s="22">
        <v>186185</v>
      </c>
      <c r="M90" s="22">
        <v>0</v>
      </c>
      <c r="N90" s="22">
        <v>689696</v>
      </c>
      <c r="O90" s="22">
        <v>19385277</v>
      </c>
      <c r="P90" s="22">
        <v>0</v>
      </c>
      <c r="Q90" s="22">
        <v>0</v>
      </c>
      <c r="R90" s="22">
        <v>0</v>
      </c>
      <c r="S90" s="22">
        <v>8512375</v>
      </c>
      <c r="T90" s="22">
        <v>913255</v>
      </c>
      <c r="U90" s="22">
        <v>168294</v>
      </c>
      <c r="V90" s="22">
        <v>104144</v>
      </c>
      <c r="W90" s="22">
        <v>0</v>
      </c>
      <c r="X90" s="22">
        <v>35486</v>
      </c>
      <c r="Y90" s="22">
        <v>0</v>
      </c>
      <c r="Z90" s="22">
        <v>0</v>
      </c>
      <c r="AA90" s="22">
        <v>0</v>
      </c>
      <c r="AB90" s="22">
        <v>0</v>
      </c>
      <c r="AC90" s="22">
        <v>106000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965894</v>
      </c>
      <c r="AJ90" s="22">
        <v>83183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40489540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55984</v>
      </c>
      <c r="K91" s="22">
        <v>0</v>
      </c>
      <c r="L91" s="22">
        <v>0</v>
      </c>
      <c r="M91" s="22">
        <v>0</v>
      </c>
      <c r="N91" s="22">
        <v>0</v>
      </c>
      <c r="O91" s="22">
        <v>1073776</v>
      </c>
      <c r="P91" s="22">
        <v>0</v>
      </c>
      <c r="Q91" s="22">
        <v>0</v>
      </c>
      <c r="R91" s="22">
        <v>0</v>
      </c>
      <c r="S91" s="22">
        <v>0</v>
      </c>
      <c r="T91" s="22">
        <v>135059</v>
      </c>
      <c r="U91" s="22">
        <v>1341439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1103539</v>
      </c>
      <c r="AI91" s="22">
        <v>104626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3814423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36382</v>
      </c>
      <c r="G92" s="22">
        <v>0</v>
      </c>
      <c r="H92" s="22">
        <v>0</v>
      </c>
      <c r="I92" s="22">
        <v>222319</v>
      </c>
      <c r="J92" s="22">
        <v>0</v>
      </c>
      <c r="K92" s="22">
        <v>0</v>
      </c>
      <c r="L92" s="22">
        <v>0</v>
      </c>
      <c r="M92" s="22">
        <v>0</v>
      </c>
      <c r="N92" s="22">
        <v>1340592</v>
      </c>
      <c r="O92" s="22">
        <v>983204</v>
      </c>
      <c r="P92" s="22">
        <v>0</v>
      </c>
      <c r="Q92" s="22">
        <v>0</v>
      </c>
      <c r="R92" s="22">
        <v>0</v>
      </c>
      <c r="S92" s="22">
        <v>0</v>
      </c>
      <c r="T92" s="22">
        <v>885834</v>
      </c>
      <c r="U92" s="22">
        <v>1089013</v>
      </c>
      <c r="V92" s="22">
        <v>540599</v>
      </c>
      <c r="W92" s="22">
        <v>0</v>
      </c>
      <c r="X92" s="22">
        <v>0</v>
      </c>
      <c r="Y92" s="22">
        <v>0</v>
      </c>
      <c r="Z92" s="22">
        <v>62345</v>
      </c>
      <c r="AA92" s="22">
        <v>0</v>
      </c>
      <c r="AB92" s="22">
        <v>0</v>
      </c>
      <c r="AC92" s="22">
        <v>0</v>
      </c>
      <c r="AD92" s="22">
        <v>0</v>
      </c>
      <c r="AE92" s="22">
        <v>739151</v>
      </c>
      <c r="AF92" s="22">
        <v>1068216</v>
      </c>
      <c r="AG92" s="22">
        <v>0</v>
      </c>
      <c r="AH92" s="22">
        <v>0</v>
      </c>
      <c r="AI92" s="22">
        <v>2054194</v>
      </c>
      <c r="AJ92" s="22">
        <v>2732</v>
      </c>
      <c r="AK92" s="22">
        <v>0</v>
      </c>
      <c r="AL92" s="22">
        <v>104123</v>
      </c>
      <c r="AM92" s="22">
        <v>0</v>
      </c>
      <c r="AN92" s="22">
        <v>0</v>
      </c>
      <c r="AO92" s="22">
        <v>0</v>
      </c>
      <c r="AP92" s="22">
        <v>9128704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22502</v>
      </c>
      <c r="G93" s="22">
        <v>0</v>
      </c>
      <c r="H93" s="22">
        <v>0</v>
      </c>
      <c r="I93" s="22">
        <v>118253</v>
      </c>
      <c r="J93" s="22">
        <v>0</v>
      </c>
      <c r="K93" s="22">
        <v>0</v>
      </c>
      <c r="L93" s="22">
        <v>0</v>
      </c>
      <c r="M93" s="22">
        <v>0</v>
      </c>
      <c r="N93" s="22">
        <v>184056</v>
      </c>
      <c r="O93" s="22">
        <v>448514</v>
      </c>
      <c r="P93" s="22">
        <v>0</v>
      </c>
      <c r="Q93" s="22">
        <v>0</v>
      </c>
      <c r="R93" s="22">
        <v>0</v>
      </c>
      <c r="S93" s="22">
        <v>0</v>
      </c>
      <c r="T93" s="22">
        <v>44767</v>
      </c>
      <c r="U93" s="22">
        <v>4174</v>
      </c>
      <c r="V93" s="22">
        <v>29375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318500</v>
      </c>
      <c r="AE93" s="22">
        <v>0</v>
      </c>
      <c r="AF93" s="22">
        <v>0</v>
      </c>
      <c r="AG93" s="22">
        <v>0</v>
      </c>
      <c r="AH93" s="22">
        <v>0</v>
      </c>
      <c r="AI93" s="22">
        <v>4496588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5666729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6535</v>
      </c>
      <c r="G94" s="22">
        <v>0</v>
      </c>
      <c r="H94" s="22">
        <v>0</v>
      </c>
      <c r="I94" s="22">
        <v>5016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604790</v>
      </c>
      <c r="P94" s="22">
        <v>0</v>
      </c>
      <c r="Q94" s="22">
        <v>0</v>
      </c>
      <c r="R94" s="22">
        <v>19722</v>
      </c>
      <c r="S94" s="22">
        <v>0</v>
      </c>
      <c r="T94" s="22">
        <v>395278</v>
      </c>
      <c r="U94" s="22">
        <v>75554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28215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1135110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17498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25053</v>
      </c>
      <c r="P95" s="22">
        <v>0</v>
      </c>
      <c r="Q95" s="22">
        <v>0</v>
      </c>
      <c r="R95" s="22">
        <v>486709</v>
      </c>
      <c r="S95" s="22">
        <v>0</v>
      </c>
      <c r="T95" s="22">
        <v>0</v>
      </c>
      <c r="U95" s="22">
        <v>450361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979621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2977</v>
      </c>
      <c r="F96" s="22">
        <v>0</v>
      </c>
      <c r="G96" s="22">
        <v>4587925</v>
      </c>
      <c r="H96" s="22">
        <v>0</v>
      </c>
      <c r="I96" s="22">
        <v>579610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2600016</v>
      </c>
      <c r="P96" s="22">
        <v>0</v>
      </c>
      <c r="Q96" s="22">
        <v>1770163</v>
      </c>
      <c r="R96" s="22">
        <v>1214147</v>
      </c>
      <c r="S96" s="22">
        <v>0</v>
      </c>
      <c r="T96" s="22">
        <v>0</v>
      </c>
      <c r="U96" s="22">
        <v>286947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2366397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13408182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41461</v>
      </c>
      <c r="G97" s="22">
        <v>0</v>
      </c>
      <c r="H97" s="22">
        <v>0</v>
      </c>
      <c r="I97" s="22">
        <v>22625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527118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3443279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139997</v>
      </c>
      <c r="AJ97" s="22">
        <v>0</v>
      </c>
      <c r="AK97" s="22">
        <v>53367</v>
      </c>
      <c r="AL97" s="22">
        <v>0</v>
      </c>
      <c r="AM97" s="22">
        <v>0</v>
      </c>
      <c r="AN97" s="22">
        <v>0</v>
      </c>
      <c r="AO97" s="22">
        <v>0</v>
      </c>
      <c r="AP97" s="22">
        <v>4227847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9396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325689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48786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383871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816827</v>
      </c>
      <c r="G99" s="22">
        <v>0</v>
      </c>
      <c r="H99" s="22">
        <v>0</v>
      </c>
      <c r="I99" s="22">
        <v>559344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3456342</v>
      </c>
      <c r="P99" s="22">
        <v>0</v>
      </c>
      <c r="Q99" s="22">
        <v>0</v>
      </c>
      <c r="R99" s="22">
        <v>116997</v>
      </c>
      <c r="S99" s="22">
        <v>0</v>
      </c>
      <c r="T99" s="22">
        <v>0</v>
      </c>
      <c r="U99" s="22">
        <v>291034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3493412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8733956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18934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49508</v>
      </c>
      <c r="O100" s="22">
        <v>558901</v>
      </c>
      <c r="P100" s="22">
        <v>0</v>
      </c>
      <c r="Q100" s="22">
        <v>0</v>
      </c>
      <c r="R100" s="22">
        <v>0</v>
      </c>
      <c r="S100" s="22">
        <v>0</v>
      </c>
      <c r="T100" s="22">
        <v>87740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28941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35767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779791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5385465</v>
      </c>
      <c r="G101" s="22">
        <v>0</v>
      </c>
      <c r="H101" s="22">
        <v>21593</v>
      </c>
      <c r="I101" s="22">
        <v>86500</v>
      </c>
      <c r="J101" s="22">
        <v>0</v>
      </c>
      <c r="K101" s="22">
        <v>0</v>
      </c>
      <c r="L101" s="22">
        <v>0</v>
      </c>
      <c r="M101" s="22">
        <v>0</v>
      </c>
      <c r="N101" s="22">
        <v>106653</v>
      </c>
      <c r="O101" s="22">
        <v>3781071</v>
      </c>
      <c r="P101" s="22">
        <v>0</v>
      </c>
      <c r="Q101" s="22">
        <v>0</v>
      </c>
      <c r="R101" s="22">
        <v>272372</v>
      </c>
      <c r="S101" s="22">
        <v>0</v>
      </c>
      <c r="T101" s="22">
        <v>3089635</v>
      </c>
      <c r="U101" s="22">
        <v>372223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395354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13510866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54858</v>
      </c>
      <c r="G102" s="22">
        <v>0</v>
      </c>
      <c r="H102" s="22">
        <v>0</v>
      </c>
      <c r="I102" s="22">
        <v>65000</v>
      </c>
      <c r="J102" s="22">
        <v>0</v>
      </c>
      <c r="K102" s="22">
        <v>0</v>
      </c>
      <c r="L102" s="22">
        <v>0</v>
      </c>
      <c r="M102" s="22">
        <v>0</v>
      </c>
      <c r="N102" s="22">
        <v>220316</v>
      </c>
      <c r="O102" s="22">
        <v>715237</v>
      </c>
      <c r="P102" s="22">
        <v>0</v>
      </c>
      <c r="Q102" s="22">
        <v>0</v>
      </c>
      <c r="R102" s="22">
        <v>0</v>
      </c>
      <c r="S102" s="22">
        <v>0</v>
      </c>
      <c r="T102" s="22">
        <v>166750</v>
      </c>
      <c r="U102" s="22">
        <v>478733</v>
      </c>
      <c r="V102" s="22">
        <v>0</v>
      </c>
      <c r="W102" s="22">
        <v>11800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232636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1945330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4245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105735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495797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28544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634321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15565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1872111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882552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2770228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116060</v>
      </c>
      <c r="G105" s="22">
        <v>0</v>
      </c>
      <c r="H105" s="22">
        <v>0</v>
      </c>
      <c r="I105" s="22">
        <v>10202</v>
      </c>
      <c r="J105" s="22">
        <v>18200</v>
      </c>
      <c r="K105" s="22">
        <v>0</v>
      </c>
      <c r="L105" s="22">
        <v>0</v>
      </c>
      <c r="M105" s="22">
        <v>7705</v>
      </c>
      <c r="N105" s="22">
        <v>0</v>
      </c>
      <c r="O105" s="22">
        <v>1105924</v>
      </c>
      <c r="P105" s="22">
        <v>0</v>
      </c>
      <c r="Q105" s="22">
        <v>0</v>
      </c>
      <c r="R105" s="22">
        <v>2429</v>
      </c>
      <c r="S105" s="22">
        <v>0</v>
      </c>
      <c r="T105" s="22">
        <v>623509</v>
      </c>
      <c r="U105" s="22">
        <v>400829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287473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2572331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68086</v>
      </c>
      <c r="M106" s="22">
        <v>0</v>
      </c>
      <c r="N106" s="22">
        <v>0</v>
      </c>
      <c r="O106" s="22">
        <v>400315</v>
      </c>
      <c r="P106" s="22">
        <v>0</v>
      </c>
      <c r="Q106" s="22">
        <v>0</v>
      </c>
      <c r="R106" s="22">
        <v>0</v>
      </c>
      <c r="S106" s="22">
        <v>0</v>
      </c>
      <c r="T106" s="22">
        <v>488421</v>
      </c>
      <c r="U106" s="22">
        <v>95736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1494130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2546688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1054323</v>
      </c>
      <c r="G107" s="22">
        <v>0</v>
      </c>
      <c r="H107" s="22">
        <v>0</v>
      </c>
      <c r="I107" s="22">
        <v>674105</v>
      </c>
      <c r="J107" s="22">
        <v>0</v>
      </c>
      <c r="K107" s="22">
        <v>0</v>
      </c>
      <c r="L107" s="22">
        <v>71244</v>
      </c>
      <c r="M107" s="22">
        <v>0</v>
      </c>
      <c r="N107" s="22">
        <v>51458</v>
      </c>
      <c r="O107" s="22">
        <v>1798454</v>
      </c>
      <c r="P107" s="22">
        <v>0</v>
      </c>
      <c r="Q107" s="22">
        <v>0</v>
      </c>
      <c r="R107" s="22">
        <v>2751193</v>
      </c>
      <c r="S107" s="22">
        <v>0</v>
      </c>
      <c r="T107" s="22">
        <v>714437</v>
      </c>
      <c r="U107" s="22">
        <v>5819679</v>
      </c>
      <c r="V107" s="22">
        <v>76050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168561</v>
      </c>
      <c r="AF107" s="22">
        <v>0</v>
      </c>
      <c r="AG107" s="22">
        <v>0</v>
      </c>
      <c r="AH107" s="22">
        <v>0</v>
      </c>
      <c r="AI107" s="22">
        <v>2840497</v>
      </c>
      <c r="AJ107" s="22">
        <v>9969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16029970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81288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42449</v>
      </c>
      <c r="M108" s="22">
        <v>0</v>
      </c>
      <c r="N108" s="22">
        <v>260144</v>
      </c>
      <c r="O108" s="22">
        <v>474895</v>
      </c>
      <c r="P108" s="22">
        <v>0</v>
      </c>
      <c r="Q108" s="22">
        <v>0</v>
      </c>
      <c r="R108" s="22">
        <v>22190</v>
      </c>
      <c r="S108" s="22">
        <v>0</v>
      </c>
      <c r="T108" s="22">
        <v>469554</v>
      </c>
      <c r="U108" s="22">
        <v>389548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42715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1073070</v>
      </c>
      <c r="AJ108" s="22">
        <v>0</v>
      </c>
      <c r="AK108" s="22">
        <v>0</v>
      </c>
      <c r="AL108" s="22">
        <v>0</v>
      </c>
      <c r="AM108" s="22">
        <v>0</v>
      </c>
      <c r="AN108" s="22">
        <v>81799</v>
      </c>
      <c r="AO108" s="22">
        <v>0</v>
      </c>
      <c r="AP108" s="22">
        <v>2937652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9672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638864</v>
      </c>
      <c r="P109" s="22">
        <v>0</v>
      </c>
      <c r="Q109" s="22">
        <v>0</v>
      </c>
      <c r="R109" s="22">
        <v>0</v>
      </c>
      <c r="S109" s="22">
        <v>0</v>
      </c>
      <c r="T109" s="22">
        <v>37233</v>
      </c>
      <c r="U109" s="22">
        <v>64928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651026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1401723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450001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54199</v>
      </c>
      <c r="P110" s="22">
        <v>0</v>
      </c>
      <c r="Q110" s="22">
        <v>0</v>
      </c>
      <c r="R110" s="22">
        <v>0</v>
      </c>
      <c r="S110" s="22">
        <v>0</v>
      </c>
      <c r="T110" s="22">
        <v>2192014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19466</v>
      </c>
      <c r="AJ110" s="22">
        <v>0</v>
      </c>
      <c r="AK110" s="22">
        <v>0</v>
      </c>
      <c r="AL110" s="22">
        <v>0</v>
      </c>
      <c r="AM110" s="22">
        <v>17616</v>
      </c>
      <c r="AN110" s="22">
        <v>0</v>
      </c>
      <c r="AO110" s="22">
        <v>0</v>
      </c>
      <c r="AP110" s="22">
        <v>2733296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23893</v>
      </c>
      <c r="G111" s="22">
        <v>0</v>
      </c>
      <c r="H111" s="22">
        <v>0</v>
      </c>
      <c r="I111" s="22">
        <v>10000</v>
      </c>
      <c r="J111" s="22">
        <v>0</v>
      </c>
      <c r="K111" s="22">
        <v>0</v>
      </c>
      <c r="L111" s="22">
        <v>0</v>
      </c>
      <c r="M111" s="22">
        <v>0</v>
      </c>
      <c r="N111" s="22">
        <v>57567</v>
      </c>
      <c r="O111" s="22">
        <v>526963</v>
      </c>
      <c r="P111" s="22">
        <v>0</v>
      </c>
      <c r="Q111" s="22">
        <v>0</v>
      </c>
      <c r="R111" s="22">
        <v>3924437</v>
      </c>
      <c r="S111" s="22">
        <v>0</v>
      </c>
      <c r="T111" s="22">
        <v>0</v>
      </c>
      <c r="U111" s="22">
        <v>201143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288838</v>
      </c>
      <c r="AJ111" s="22">
        <v>25079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5057920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923763</v>
      </c>
      <c r="F112" s="22">
        <v>97354</v>
      </c>
      <c r="G112" s="22">
        <v>0</v>
      </c>
      <c r="H112" s="22">
        <v>0</v>
      </c>
      <c r="I112" s="22">
        <v>77134</v>
      </c>
      <c r="J112" s="22">
        <v>0</v>
      </c>
      <c r="K112" s="22">
        <v>0</v>
      </c>
      <c r="L112" s="22">
        <v>211760</v>
      </c>
      <c r="M112" s="22">
        <v>0</v>
      </c>
      <c r="N112" s="22">
        <v>69099</v>
      </c>
      <c r="O112" s="22">
        <v>89177</v>
      </c>
      <c r="P112" s="22">
        <v>0</v>
      </c>
      <c r="Q112" s="22">
        <v>0</v>
      </c>
      <c r="R112" s="22">
        <v>306180</v>
      </c>
      <c r="S112" s="22">
        <v>0</v>
      </c>
      <c r="T112" s="22">
        <v>79036</v>
      </c>
      <c r="U112" s="22">
        <v>28373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239756</v>
      </c>
      <c r="AJ112" s="22">
        <v>6283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2127915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154799</v>
      </c>
      <c r="G113" s="22">
        <v>0</v>
      </c>
      <c r="H113" s="22">
        <v>0</v>
      </c>
      <c r="I113" s="22">
        <v>29971</v>
      </c>
      <c r="J113" s="22">
        <v>0</v>
      </c>
      <c r="K113" s="22">
        <v>0</v>
      </c>
      <c r="L113" s="22">
        <v>0</v>
      </c>
      <c r="M113" s="22">
        <v>0</v>
      </c>
      <c r="N113" s="22">
        <v>59100</v>
      </c>
      <c r="O113" s="22">
        <v>1595451</v>
      </c>
      <c r="P113" s="22">
        <v>0</v>
      </c>
      <c r="Q113" s="22">
        <v>0</v>
      </c>
      <c r="R113" s="22">
        <v>0</v>
      </c>
      <c r="S113" s="22">
        <v>0</v>
      </c>
      <c r="T113" s="22">
        <v>32457</v>
      </c>
      <c r="U113" s="22">
        <v>280650</v>
      </c>
      <c r="V113" s="22">
        <v>19930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33148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2205506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3681652</v>
      </c>
      <c r="G114" s="22">
        <v>0</v>
      </c>
      <c r="H114" s="22">
        <v>0</v>
      </c>
      <c r="I114" s="22">
        <v>60413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2660063</v>
      </c>
      <c r="P114" s="22">
        <v>0</v>
      </c>
      <c r="Q114" s="22">
        <v>0</v>
      </c>
      <c r="R114" s="22">
        <v>0</v>
      </c>
      <c r="S114" s="22">
        <v>0</v>
      </c>
      <c r="T114" s="22">
        <v>1575969</v>
      </c>
      <c r="U114" s="22">
        <v>206208</v>
      </c>
      <c r="V114" s="22">
        <v>0</v>
      </c>
      <c r="W114" s="22">
        <v>681738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1434497</v>
      </c>
      <c r="AJ114" s="22">
        <v>49146830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59447370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89725</v>
      </c>
      <c r="O115" s="22">
        <v>100092</v>
      </c>
      <c r="P115" s="22">
        <v>0</v>
      </c>
      <c r="Q115" s="22">
        <v>0</v>
      </c>
      <c r="R115" s="22">
        <v>0</v>
      </c>
      <c r="S115" s="22">
        <v>0</v>
      </c>
      <c r="T115" s="22">
        <v>394474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82081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666372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25760</v>
      </c>
      <c r="G116" s="22">
        <v>0</v>
      </c>
      <c r="H116" s="22">
        <v>0</v>
      </c>
      <c r="I116" s="22">
        <v>666109</v>
      </c>
      <c r="J116" s="22">
        <v>0</v>
      </c>
      <c r="K116" s="22">
        <v>0</v>
      </c>
      <c r="L116" s="22">
        <v>9065</v>
      </c>
      <c r="M116" s="22">
        <v>0</v>
      </c>
      <c r="N116" s="22">
        <v>47983</v>
      </c>
      <c r="O116" s="22">
        <v>901134</v>
      </c>
      <c r="P116" s="22">
        <v>0</v>
      </c>
      <c r="Q116" s="22">
        <v>0</v>
      </c>
      <c r="R116" s="22">
        <v>0</v>
      </c>
      <c r="S116" s="22">
        <v>0</v>
      </c>
      <c r="T116" s="22">
        <v>100434</v>
      </c>
      <c r="U116" s="22">
        <v>134653</v>
      </c>
      <c r="V116" s="22">
        <v>24940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123724</v>
      </c>
      <c r="AJ116" s="22">
        <v>683792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2717594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133900</v>
      </c>
      <c r="J117" s="22">
        <v>0</v>
      </c>
      <c r="K117" s="22">
        <v>0</v>
      </c>
      <c r="L117" s="22">
        <v>0</v>
      </c>
      <c r="M117" s="22">
        <v>0</v>
      </c>
      <c r="N117" s="22">
        <v>46912</v>
      </c>
      <c r="O117" s="22">
        <v>186969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13749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381530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88016</v>
      </c>
      <c r="G118" s="22">
        <v>88652</v>
      </c>
      <c r="H118" s="22">
        <v>9199</v>
      </c>
      <c r="I118" s="22">
        <v>46541</v>
      </c>
      <c r="J118" s="22">
        <v>0</v>
      </c>
      <c r="K118" s="22">
        <v>0</v>
      </c>
      <c r="L118" s="22">
        <v>0</v>
      </c>
      <c r="M118" s="22">
        <v>0</v>
      </c>
      <c r="N118" s="22">
        <v>306337</v>
      </c>
      <c r="O118" s="22">
        <v>373663</v>
      </c>
      <c r="P118" s="22">
        <v>0</v>
      </c>
      <c r="Q118" s="22">
        <v>62333</v>
      </c>
      <c r="R118" s="22">
        <v>0</v>
      </c>
      <c r="S118" s="22">
        <v>0</v>
      </c>
      <c r="T118" s="22">
        <v>107548</v>
      </c>
      <c r="U118" s="22">
        <v>6886123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13432</v>
      </c>
      <c r="AB118" s="22">
        <v>68213</v>
      </c>
      <c r="AC118" s="22">
        <v>0</v>
      </c>
      <c r="AD118" s="22">
        <v>0</v>
      </c>
      <c r="AE118" s="22">
        <v>0</v>
      </c>
      <c r="AF118" s="22">
        <v>59607</v>
      </c>
      <c r="AG118" s="22">
        <v>0</v>
      </c>
      <c r="AH118" s="22">
        <v>0</v>
      </c>
      <c r="AI118" s="22">
        <v>246253</v>
      </c>
      <c r="AJ118" s="22">
        <v>0</v>
      </c>
      <c r="AK118" s="22">
        <v>0</v>
      </c>
      <c r="AL118" s="22">
        <v>0</v>
      </c>
      <c r="AM118" s="22">
        <v>249558</v>
      </c>
      <c r="AN118" s="22">
        <v>0</v>
      </c>
      <c r="AO118" s="22">
        <v>0</v>
      </c>
      <c r="AP118" s="22">
        <v>8605475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1163863</v>
      </c>
      <c r="G119" s="22">
        <v>0</v>
      </c>
      <c r="H119" s="22">
        <v>0</v>
      </c>
      <c r="I119" s="22">
        <v>4118517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308283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3853476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9444139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182219</v>
      </c>
      <c r="G120" s="22">
        <v>0</v>
      </c>
      <c r="H120" s="22">
        <v>0</v>
      </c>
      <c r="I120" s="22">
        <v>632244</v>
      </c>
      <c r="J120" s="22">
        <v>0</v>
      </c>
      <c r="K120" s="22">
        <v>0</v>
      </c>
      <c r="L120" s="22">
        <v>0</v>
      </c>
      <c r="M120" s="22">
        <v>0</v>
      </c>
      <c r="N120" s="22">
        <v>10199</v>
      </c>
      <c r="O120" s="22">
        <v>1537559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45665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35463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642963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35217</v>
      </c>
      <c r="AP120" s="22">
        <v>3121529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15018</v>
      </c>
      <c r="G121" s="22">
        <v>0</v>
      </c>
      <c r="H121" s="22">
        <v>0</v>
      </c>
      <c r="I121" s="22">
        <v>12942</v>
      </c>
      <c r="J121" s="22">
        <v>91199</v>
      </c>
      <c r="K121" s="22">
        <v>0</v>
      </c>
      <c r="L121" s="22">
        <v>0</v>
      </c>
      <c r="M121" s="22">
        <v>0</v>
      </c>
      <c r="N121" s="22">
        <v>8750</v>
      </c>
      <c r="O121" s="22">
        <v>1075260</v>
      </c>
      <c r="P121" s="22">
        <v>31696</v>
      </c>
      <c r="Q121" s="22">
        <v>0</v>
      </c>
      <c r="R121" s="22">
        <v>0</v>
      </c>
      <c r="S121" s="22">
        <v>0</v>
      </c>
      <c r="T121" s="22">
        <v>70780</v>
      </c>
      <c r="U121" s="22">
        <v>77851</v>
      </c>
      <c r="V121" s="22">
        <v>0</v>
      </c>
      <c r="W121" s="22">
        <v>0</v>
      </c>
      <c r="X121" s="22">
        <v>0</v>
      </c>
      <c r="Y121" s="22">
        <v>0</v>
      </c>
      <c r="Z121" s="22">
        <v>12235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1844683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3240414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4431</v>
      </c>
      <c r="G122" s="22">
        <v>0</v>
      </c>
      <c r="H122" s="22">
        <v>0</v>
      </c>
      <c r="I122" s="22">
        <v>67513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286671</v>
      </c>
      <c r="P122" s="22">
        <v>0</v>
      </c>
      <c r="Q122" s="22">
        <v>0</v>
      </c>
      <c r="R122" s="22">
        <v>0</v>
      </c>
      <c r="S122" s="22">
        <v>0</v>
      </c>
      <c r="T122" s="22">
        <v>12035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8070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378720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153670</v>
      </c>
      <c r="J123" s="22">
        <v>0</v>
      </c>
      <c r="K123" s="22">
        <v>0</v>
      </c>
      <c r="L123" s="22">
        <v>0</v>
      </c>
      <c r="M123" s="22">
        <v>0</v>
      </c>
      <c r="N123" s="22">
        <v>214514</v>
      </c>
      <c r="O123" s="22">
        <v>2243387</v>
      </c>
      <c r="P123" s="22">
        <v>99484</v>
      </c>
      <c r="Q123" s="22">
        <v>0</v>
      </c>
      <c r="R123" s="22">
        <v>0</v>
      </c>
      <c r="S123" s="22">
        <v>0</v>
      </c>
      <c r="T123" s="22">
        <v>1492903</v>
      </c>
      <c r="U123" s="22">
        <v>10131825</v>
      </c>
      <c r="V123" s="22">
        <v>112442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511154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14959379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100000</v>
      </c>
      <c r="O124" s="22">
        <v>24881</v>
      </c>
      <c r="P124" s="22">
        <v>0</v>
      </c>
      <c r="Q124" s="22">
        <v>0</v>
      </c>
      <c r="R124" s="22">
        <v>0</v>
      </c>
      <c r="S124" s="22">
        <v>0</v>
      </c>
      <c r="T124" s="22">
        <v>16502</v>
      </c>
      <c r="U124" s="22">
        <v>588845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348474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1078702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427594</v>
      </c>
      <c r="J125" s="22">
        <v>0</v>
      </c>
      <c r="K125" s="22">
        <v>0</v>
      </c>
      <c r="L125" s="22">
        <v>1966</v>
      </c>
      <c r="M125" s="22">
        <v>0</v>
      </c>
      <c r="N125" s="22">
        <v>0</v>
      </c>
      <c r="O125" s="22">
        <v>782357</v>
      </c>
      <c r="P125" s="22">
        <v>0</v>
      </c>
      <c r="Q125" s="22">
        <v>0</v>
      </c>
      <c r="R125" s="22">
        <v>0</v>
      </c>
      <c r="S125" s="22">
        <v>0</v>
      </c>
      <c r="T125" s="22">
        <v>242649</v>
      </c>
      <c r="U125" s="22">
        <v>1714621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264249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3433436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269810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50302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320112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574406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64282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1161491</v>
      </c>
      <c r="U127" s="22">
        <v>96750</v>
      </c>
      <c r="V127" s="22">
        <v>229514</v>
      </c>
      <c r="W127" s="22">
        <v>0</v>
      </c>
      <c r="X127" s="22">
        <v>0</v>
      </c>
      <c r="Y127" s="22">
        <v>0</v>
      </c>
      <c r="Z127" s="22">
        <v>246109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61655</v>
      </c>
      <c r="AJ127" s="22">
        <v>9420</v>
      </c>
      <c r="AK127" s="22">
        <v>0</v>
      </c>
      <c r="AL127" s="22">
        <v>0</v>
      </c>
      <c r="AM127" s="22">
        <v>0</v>
      </c>
      <c r="AN127" s="22">
        <v>113155</v>
      </c>
      <c r="AO127" s="22">
        <v>0</v>
      </c>
      <c r="AP127" s="22">
        <v>2556782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4204176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8589</v>
      </c>
      <c r="P128" s="22">
        <v>0</v>
      </c>
      <c r="Q128" s="22">
        <v>0</v>
      </c>
      <c r="R128" s="22">
        <v>0</v>
      </c>
      <c r="S128" s="22">
        <v>0</v>
      </c>
      <c r="T128" s="22">
        <v>2275027</v>
      </c>
      <c r="U128" s="22">
        <v>49007</v>
      </c>
      <c r="V128" s="22">
        <v>133825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18132037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24802661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142549</v>
      </c>
      <c r="O129" s="22">
        <v>550771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268023</v>
      </c>
      <c r="AJ129" s="22">
        <v>149974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1111317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58000</v>
      </c>
      <c r="N130" s="22">
        <v>0</v>
      </c>
      <c r="O130" s="22">
        <v>1620842</v>
      </c>
      <c r="P130" s="22">
        <v>0</v>
      </c>
      <c r="Q130" s="22">
        <v>0</v>
      </c>
      <c r="R130" s="22">
        <v>0</v>
      </c>
      <c r="S130" s="22">
        <v>0</v>
      </c>
      <c r="T130" s="22">
        <v>96050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10463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1785355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45562</v>
      </c>
      <c r="G131" s="22">
        <v>0</v>
      </c>
      <c r="H131" s="22">
        <v>0</v>
      </c>
      <c r="I131" s="22">
        <v>18083</v>
      </c>
      <c r="J131" s="22">
        <v>0</v>
      </c>
      <c r="K131" s="22">
        <v>0</v>
      </c>
      <c r="L131" s="22">
        <v>6589</v>
      </c>
      <c r="M131" s="22">
        <v>0</v>
      </c>
      <c r="N131" s="22">
        <v>115446</v>
      </c>
      <c r="O131" s="22">
        <v>1471601</v>
      </c>
      <c r="P131" s="22">
        <v>0</v>
      </c>
      <c r="Q131" s="22">
        <v>0</v>
      </c>
      <c r="R131" s="22">
        <v>0</v>
      </c>
      <c r="S131" s="22">
        <v>0</v>
      </c>
      <c r="T131" s="22">
        <v>5883092</v>
      </c>
      <c r="U131" s="22">
        <v>0</v>
      </c>
      <c r="V131" s="22">
        <v>81601</v>
      </c>
      <c r="W131" s="22">
        <v>0</v>
      </c>
      <c r="X131" s="22">
        <v>0</v>
      </c>
      <c r="Y131" s="22">
        <v>0</v>
      </c>
      <c r="Z131" s="22">
        <v>31065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701259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8354298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328908</v>
      </c>
      <c r="P132" s="22">
        <v>0</v>
      </c>
      <c r="Q132" s="22">
        <v>0</v>
      </c>
      <c r="R132" s="22">
        <v>254046</v>
      </c>
      <c r="S132" s="22">
        <v>0</v>
      </c>
      <c r="T132" s="22">
        <v>34526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179591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797071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5579</v>
      </c>
      <c r="G133" s="22">
        <v>0</v>
      </c>
      <c r="H133" s="22">
        <v>0</v>
      </c>
      <c r="I133" s="22">
        <v>474532</v>
      </c>
      <c r="J133" s="22">
        <v>0</v>
      </c>
      <c r="K133" s="22">
        <v>0</v>
      </c>
      <c r="L133" s="22">
        <v>0</v>
      </c>
      <c r="M133" s="22">
        <v>0</v>
      </c>
      <c r="N133" s="22">
        <v>13043</v>
      </c>
      <c r="O133" s="22">
        <v>475449</v>
      </c>
      <c r="P133" s="22">
        <v>0</v>
      </c>
      <c r="Q133" s="22">
        <v>0</v>
      </c>
      <c r="R133" s="22">
        <v>388126</v>
      </c>
      <c r="S133" s="22">
        <v>0</v>
      </c>
      <c r="T133" s="22">
        <v>139956</v>
      </c>
      <c r="U133" s="22">
        <v>98009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42300</v>
      </c>
      <c r="AJ133" s="22">
        <v>11880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1648874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7484</v>
      </c>
      <c r="G134" s="22">
        <v>0</v>
      </c>
      <c r="H134" s="22">
        <v>0</v>
      </c>
      <c r="I134" s="22">
        <v>23431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240324</v>
      </c>
      <c r="P134" s="22">
        <v>0</v>
      </c>
      <c r="Q134" s="22">
        <v>0</v>
      </c>
      <c r="R134" s="22">
        <v>0</v>
      </c>
      <c r="S134" s="22">
        <v>0</v>
      </c>
      <c r="T134" s="22">
        <v>12444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37182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320865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44934</v>
      </c>
      <c r="G135" s="22">
        <v>0</v>
      </c>
      <c r="H135" s="22">
        <v>0</v>
      </c>
      <c r="I135" s="22">
        <v>602861</v>
      </c>
      <c r="J135" s="22">
        <v>0</v>
      </c>
      <c r="K135" s="22">
        <v>0</v>
      </c>
      <c r="L135" s="22">
        <v>67810</v>
      </c>
      <c r="M135" s="22">
        <v>0</v>
      </c>
      <c r="N135" s="22">
        <v>0</v>
      </c>
      <c r="O135" s="22">
        <v>402604</v>
      </c>
      <c r="P135" s="22">
        <v>0</v>
      </c>
      <c r="Q135" s="22">
        <v>0</v>
      </c>
      <c r="R135" s="22">
        <v>0</v>
      </c>
      <c r="S135" s="22">
        <v>0</v>
      </c>
      <c r="T135" s="22">
        <v>92252</v>
      </c>
      <c r="U135" s="22">
        <v>214534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632755</v>
      </c>
      <c r="AJ135" s="22">
        <v>5200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2062950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126215</v>
      </c>
      <c r="G136" s="22">
        <v>0</v>
      </c>
      <c r="H136" s="22">
        <v>0</v>
      </c>
      <c r="I136" s="22">
        <v>25600</v>
      </c>
      <c r="J136" s="22">
        <v>32619</v>
      </c>
      <c r="K136" s="22">
        <v>0</v>
      </c>
      <c r="L136" s="22">
        <v>10400</v>
      </c>
      <c r="M136" s="22">
        <v>0</v>
      </c>
      <c r="N136" s="22">
        <v>0</v>
      </c>
      <c r="O136" s="22">
        <v>27852</v>
      </c>
      <c r="P136" s="22">
        <v>0</v>
      </c>
      <c r="Q136" s="22">
        <v>0</v>
      </c>
      <c r="R136" s="22">
        <v>0</v>
      </c>
      <c r="S136" s="22">
        <v>0</v>
      </c>
      <c r="T136" s="22">
        <v>38170</v>
      </c>
      <c r="U136" s="22">
        <v>1229079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66517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1556452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153772</v>
      </c>
      <c r="K137" s="22">
        <v>0</v>
      </c>
      <c r="L137" s="22">
        <v>0</v>
      </c>
      <c r="M137" s="22">
        <v>0</v>
      </c>
      <c r="N137" s="22">
        <v>0</v>
      </c>
      <c r="O137" s="22">
        <v>5464092</v>
      </c>
      <c r="P137" s="22">
        <v>0</v>
      </c>
      <c r="Q137" s="22">
        <v>0</v>
      </c>
      <c r="R137" s="22">
        <v>0</v>
      </c>
      <c r="S137" s="22">
        <v>0</v>
      </c>
      <c r="T137" s="22">
        <v>573121</v>
      </c>
      <c r="U137" s="22">
        <v>4513425</v>
      </c>
      <c r="V137" s="22">
        <v>1322</v>
      </c>
      <c r="W137" s="22">
        <v>3961936</v>
      </c>
      <c r="X137" s="22">
        <v>0</v>
      </c>
      <c r="Y137" s="22">
        <v>0</v>
      </c>
      <c r="Z137" s="22">
        <v>20878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1198049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15886595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1141349</v>
      </c>
      <c r="J138" s="22">
        <v>0</v>
      </c>
      <c r="K138" s="22">
        <v>0</v>
      </c>
      <c r="L138" s="22">
        <v>128016</v>
      </c>
      <c r="M138" s="22">
        <v>15843</v>
      </c>
      <c r="N138" s="22">
        <v>142223</v>
      </c>
      <c r="O138" s="22">
        <v>397050</v>
      </c>
      <c r="P138" s="22">
        <v>0</v>
      </c>
      <c r="Q138" s="22">
        <v>0</v>
      </c>
      <c r="R138" s="22">
        <v>35367</v>
      </c>
      <c r="S138" s="22">
        <v>0</v>
      </c>
      <c r="T138" s="22">
        <v>819606</v>
      </c>
      <c r="U138" s="22">
        <v>0</v>
      </c>
      <c r="V138" s="22">
        <v>3307</v>
      </c>
      <c r="W138" s="22">
        <v>29467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12741</v>
      </c>
      <c r="AH138" s="22">
        <v>0</v>
      </c>
      <c r="AI138" s="22">
        <v>5000</v>
      </c>
      <c r="AJ138" s="22">
        <v>3439821</v>
      </c>
      <c r="AK138" s="22">
        <v>0</v>
      </c>
      <c r="AL138" s="22">
        <v>58916</v>
      </c>
      <c r="AM138" s="22">
        <v>0</v>
      </c>
      <c r="AN138" s="22">
        <v>0</v>
      </c>
      <c r="AO138" s="22">
        <v>0</v>
      </c>
      <c r="AP138" s="22">
        <v>6228706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2488441</v>
      </c>
      <c r="G139" s="22">
        <v>0</v>
      </c>
      <c r="H139" s="22">
        <v>0</v>
      </c>
      <c r="I139" s="22">
        <v>53046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247854</v>
      </c>
      <c r="P139" s="22">
        <v>0</v>
      </c>
      <c r="Q139" s="22">
        <v>0</v>
      </c>
      <c r="R139" s="22">
        <v>0</v>
      </c>
      <c r="S139" s="22">
        <v>0</v>
      </c>
      <c r="T139" s="22">
        <v>102188</v>
      </c>
      <c r="U139" s="22">
        <v>1027878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503253</v>
      </c>
      <c r="AJ139" s="22">
        <v>56419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4479079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43668</v>
      </c>
      <c r="O140" s="22">
        <v>453812</v>
      </c>
      <c r="P140" s="22">
        <v>0</v>
      </c>
      <c r="Q140" s="22">
        <v>0</v>
      </c>
      <c r="R140" s="22">
        <v>0</v>
      </c>
      <c r="S140" s="22">
        <v>0</v>
      </c>
      <c r="T140" s="22">
        <v>24438</v>
      </c>
      <c r="U140" s="22">
        <v>0</v>
      </c>
      <c r="V140" s="22">
        <v>10850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152415</v>
      </c>
      <c r="AJ140" s="22">
        <v>21247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706430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440765</v>
      </c>
      <c r="P141" s="22">
        <v>0</v>
      </c>
      <c r="Q141" s="22">
        <v>0</v>
      </c>
      <c r="R141" s="22">
        <v>54698</v>
      </c>
      <c r="S141" s="22">
        <v>0</v>
      </c>
      <c r="T141" s="22">
        <v>144916</v>
      </c>
      <c r="U141" s="22">
        <v>452421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97159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1189959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12564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44936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307478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343284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708262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62631</v>
      </c>
      <c r="O143" s="22">
        <v>195158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60768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193165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511722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4786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133884</v>
      </c>
      <c r="P144" s="22">
        <v>0</v>
      </c>
      <c r="Q144" s="22">
        <v>0</v>
      </c>
      <c r="R144" s="22">
        <v>506386</v>
      </c>
      <c r="S144" s="22">
        <v>0</v>
      </c>
      <c r="T144" s="22">
        <v>45718</v>
      </c>
      <c r="U144" s="22">
        <v>1656239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329090</v>
      </c>
      <c r="AJ144" s="22">
        <v>1000297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3676400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26692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62197</v>
      </c>
      <c r="P145" s="22">
        <v>0</v>
      </c>
      <c r="Q145" s="22">
        <v>0</v>
      </c>
      <c r="R145" s="22">
        <v>0</v>
      </c>
      <c r="S145" s="22">
        <v>0</v>
      </c>
      <c r="T145" s="22">
        <v>109772</v>
      </c>
      <c r="U145" s="22">
        <v>39551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15512</v>
      </c>
      <c r="AK145" s="22">
        <v>0</v>
      </c>
      <c r="AL145" s="22">
        <v>0</v>
      </c>
      <c r="AM145" s="22">
        <v>19426</v>
      </c>
      <c r="AN145" s="22">
        <v>0</v>
      </c>
      <c r="AO145" s="22">
        <v>0</v>
      </c>
      <c r="AP145" s="22">
        <v>273150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12031</v>
      </c>
      <c r="G146" s="22">
        <v>0</v>
      </c>
      <c r="H146" s="22">
        <v>0</v>
      </c>
      <c r="I146" s="22">
        <v>80258</v>
      </c>
      <c r="J146" s="22">
        <v>21588</v>
      </c>
      <c r="K146" s="22">
        <v>0</v>
      </c>
      <c r="L146" s="22">
        <v>10070</v>
      </c>
      <c r="M146" s="22">
        <v>0</v>
      </c>
      <c r="N146" s="22">
        <v>0</v>
      </c>
      <c r="O146" s="22">
        <v>834340</v>
      </c>
      <c r="P146" s="22">
        <v>0</v>
      </c>
      <c r="Q146" s="22">
        <v>0</v>
      </c>
      <c r="R146" s="22">
        <v>0</v>
      </c>
      <c r="S146" s="22">
        <v>0</v>
      </c>
      <c r="T146" s="22">
        <v>1867636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60955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2886878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1401260</v>
      </c>
      <c r="P147" s="22">
        <v>0</v>
      </c>
      <c r="Q147" s="22">
        <v>0</v>
      </c>
      <c r="R147" s="22">
        <v>0</v>
      </c>
      <c r="S147" s="22">
        <v>0</v>
      </c>
      <c r="T147" s="22">
        <v>32620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29640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1463520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583682</v>
      </c>
      <c r="P148" s="22">
        <v>0</v>
      </c>
      <c r="Q148" s="22">
        <v>0</v>
      </c>
      <c r="R148" s="22">
        <v>0</v>
      </c>
      <c r="S148" s="22">
        <v>0</v>
      </c>
      <c r="T148" s="22">
        <v>33283</v>
      </c>
      <c r="U148" s="22">
        <v>212686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829651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928111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85879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205291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1219281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417772</v>
      </c>
      <c r="G150" s="22">
        <v>0</v>
      </c>
      <c r="H150" s="22">
        <v>0</v>
      </c>
      <c r="I150" s="22">
        <v>83247</v>
      </c>
      <c r="J150" s="22">
        <v>0</v>
      </c>
      <c r="K150" s="22">
        <v>0</v>
      </c>
      <c r="L150" s="22">
        <v>71411</v>
      </c>
      <c r="M150" s="22">
        <v>0</v>
      </c>
      <c r="N150" s="22">
        <v>0</v>
      </c>
      <c r="O150" s="22">
        <v>1451649</v>
      </c>
      <c r="P150" s="22">
        <v>0</v>
      </c>
      <c r="Q150" s="22">
        <v>0</v>
      </c>
      <c r="R150" s="22">
        <v>711443</v>
      </c>
      <c r="S150" s="22">
        <v>0</v>
      </c>
      <c r="T150" s="22">
        <v>349636</v>
      </c>
      <c r="U150" s="22">
        <v>464349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1898212</v>
      </c>
      <c r="AJ150" s="22">
        <v>23118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5470837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5228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61508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66736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12050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313612</v>
      </c>
      <c r="P152" s="22">
        <v>0</v>
      </c>
      <c r="Q152" s="22">
        <v>0</v>
      </c>
      <c r="R152" s="22">
        <v>0</v>
      </c>
      <c r="S152" s="22">
        <v>0</v>
      </c>
      <c r="T152" s="22">
        <v>458482</v>
      </c>
      <c r="U152" s="22">
        <v>11946869</v>
      </c>
      <c r="V152" s="22">
        <v>170437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12901450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996503</v>
      </c>
      <c r="G153" s="22">
        <v>0</v>
      </c>
      <c r="H153" s="22">
        <v>382878</v>
      </c>
      <c r="I153" s="22">
        <v>286273</v>
      </c>
      <c r="J153" s="22">
        <v>0</v>
      </c>
      <c r="K153" s="22">
        <v>0</v>
      </c>
      <c r="L153" s="22">
        <v>0</v>
      </c>
      <c r="M153" s="22">
        <v>0</v>
      </c>
      <c r="N153" s="22">
        <v>198774</v>
      </c>
      <c r="O153" s="22">
        <v>4104754</v>
      </c>
      <c r="P153" s="22">
        <v>0</v>
      </c>
      <c r="Q153" s="22">
        <v>0</v>
      </c>
      <c r="R153" s="22">
        <v>268592</v>
      </c>
      <c r="S153" s="22">
        <v>0</v>
      </c>
      <c r="T153" s="22">
        <v>2033211</v>
      </c>
      <c r="U153" s="22">
        <v>1228574</v>
      </c>
      <c r="V153" s="22">
        <v>0</v>
      </c>
      <c r="W153" s="22">
        <v>0</v>
      </c>
      <c r="X153" s="22">
        <v>0</v>
      </c>
      <c r="Y153" s="22">
        <v>0</v>
      </c>
      <c r="Z153" s="22">
        <v>271277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12785618</v>
      </c>
      <c r="AJ153" s="22">
        <v>163175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22719629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35000</v>
      </c>
      <c r="G154" s="22">
        <v>0</v>
      </c>
      <c r="H154" s="22">
        <v>0</v>
      </c>
      <c r="I154" s="22">
        <v>435547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3684112</v>
      </c>
      <c r="P154" s="22">
        <v>0</v>
      </c>
      <c r="Q154" s="22">
        <v>0</v>
      </c>
      <c r="R154" s="22">
        <v>199653</v>
      </c>
      <c r="S154" s="22">
        <v>0</v>
      </c>
      <c r="T154" s="22">
        <v>574381</v>
      </c>
      <c r="U154" s="22">
        <v>206360</v>
      </c>
      <c r="V154" s="22">
        <v>0</v>
      </c>
      <c r="W154" s="22">
        <v>0</v>
      </c>
      <c r="X154" s="22">
        <v>0</v>
      </c>
      <c r="Y154" s="22">
        <v>0</v>
      </c>
      <c r="Z154" s="22">
        <v>8600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517948</v>
      </c>
      <c r="AJ154" s="22">
        <v>37336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5698937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57200</v>
      </c>
      <c r="K155" s="22">
        <v>0</v>
      </c>
      <c r="L155" s="22">
        <v>0</v>
      </c>
      <c r="M155" s="22">
        <v>0</v>
      </c>
      <c r="N155" s="22">
        <v>8590</v>
      </c>
      <c r="O155" s="22">
        <v>26714</v>
      </c>
      <c r="P155" s="22">
        <v>0</v>
      </c>
      <c r="Q155" s="22">
        <v>0</v>
      </c>
      <c r="R155" s="22">
        <v>24077</v>
      </c>
      <c r="S155" s="22">
        <v>0</v>
      </c>
      <c r="T155" s="22">
        <v>6000</v>
      </c>
      <c r="U155" s="22">
        <v>1300224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130657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1553462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1014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454375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15404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470793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24199</v>
      </c>
      <c r="G157" s="22">
        <v>46724</v>
      </c>
      <c r="H157" s="22">
        <v>0</v>
      </c>
      <c r="I157" s="22">
        <v>0</v>
      </c>
      <c r="J157" s="22">
        <v>43712</v>
      </c>
      <c r="K157" s="22">
        <v>0</v>
      </c>
      <c r="L157" s="22">
        <v>25579</v>
      </c>
      <c r="M157" s="22">
        <v>0</v>
      </c>
      <c r="N157" s="22">
        <v>3934942</v>
      </c>
      <c r="O157" s="22">
        <v>58250</v>
      </c>
      <c r="P157" s="22">
        <v>14888</v>
      </c>
      <c r="Q157" s="22">
        <v>0</v>
      </c>
      <c r="R157" s="22">
        <v>183755</v>
      </c>
      <c r="S157" s="22">
        <v>37602</v>
      </c>
      <c r="T157" s="22">
        <v>64207</v>
      </c>
      <c r="U157" s="22">
        <v>2759256</v>
      </c>
      <c r="V157" s="22">
        <v>0</v>
      </c>
      <c r="W157" s="22">
        <v>1744360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6164485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15101959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43965</v>
      </c>
      <c r="G158" s="22">
        <v>0</v>
      </c>
      <c r="H158" s="22">
        <v>0</v>
      </c>
      <c r="I158" s="22">
        <v>304161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294300</v>
      </c>
      <c r="P158" s="22">
        <v>0</v>
      </c>
      <c r="Q158" s="22">
        <v>0</v>
      </c>
      <c r="R158" s="22">
        <v>0</v>
      </c>
      <c r="S158" s="22">
        <v>0</v>
      </c>
      <c r="T158" s="22">
        <v>3067875</v>
      </c>
      <c r="U158" s="22">
        <v>293004</v>
      </c>
      <c r="V158" s="22">
        <v>16428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956906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4976639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29524</v>
      </c>
      <c r="O159" s="22">
        <v>66171</v>
      </c>
      <c r="P159" s="22">
        <v>0</v>
      </c>
      <c r="Q159" s="22">
        <v>0</v>
      </c>
      <c r="R159" s="22">
        <v>0</v>
      </c>
      <c r="S159" s="22">
        <v>0</v>
      </c>
      <c r="T159" s="22">
        <v>60251</v>
      </c>
      <c r="U159" s="22">
        <v>46859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33333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80572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316710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5359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194328</v>
      </c>
      <c r="O160" s="22">
        <v>1174549</v>
      </c>
      <c r="P160" s="22">
        <v>0</v>
      </c>
      <c r="Q160" s="22">
        <v>0</v>
      </c>
      <c r="R160" s="22">
        <v>0</v>
      </c>
      <c r="S160" s="22">
        <v>0</v>
      </c>
      <c r="T160" s="22">
        <v>644218</v>
      </c>
      <c r="U160" s="22">
        <v>108700</v>
      </c>
      <c r="V160" s="22">
        <v>272865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7974</v>
      </c>
      <c r="AD160" s="22">
        <v>0</v>
      </c>
      <c r="AE160" s="22">
        <v>0</v>
      </c>
      <c r="AF160" s="22">
        <v>0</v>
      </c>
      <c r="AG160" s="22">
        <v>0</v>
      </c>
      <c r="AH160" s="22">
        <v>509447</v>
      </c>
      <c r="AI160" s="22">
        <v>32243</v>
      </c>
      <c r="AJ160" s="22">
        <v>156460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3106143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5018</v>
      </c>
      <c r="G161" s="22">
        <v>0</v>
      </c>
      <c r="H161" s="22">
        <v>10377</v>
      </c>
      <c r="I161" s="22">
        <v>583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334651</v>
      </c>
      <c r="Q161" s="22">
        <v>0</v>
      </c>
      <c r="R161" s="22">
        <v>0</v>
      </c>
      <c r="S161" s="22">
        <v>0</v>
      </c>
      <c r="T161" s="22">
        <v>87801</v>
      </c>
      <c r="U161" s="22">
        <v>281844</v>
      </c>
      <c r="V161" s="22">
        <v>0</v>
      </c>
      <c r="W161" s="22">
        <v>0</v>
      </c>
      <c r="X161" s="22">
        <v>0</v>
      </c>
      <c r="Y161" s="22">
        <v>0</v>
      </c>
      <c r="Z161" s="22">
        <v>30347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164449</v>
      </c>
      <c r="AH161" s="22">
        <v>0</v>
      </c>
      <c r="AI161" s="22">
        <v>636027</v>
      </c>
      <c r="AJ161" s="22">
        <v>0</v>
      </c>
      <c r="AK161" s="22">
        <v>0</v>
      </c>
      <c r="AL161" s="22">
        <v>0</v>
      </c>
      <c r="AM161" s="22">
        <v>0</v>
      </c>
      <c r="AN161" s="22">
        <v>40276</v>
      </c>
      <c r="AO161" s="22">
        <v>0</v>
      </c>
      <c r="AP161" s="22">
        <v>1591373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58059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1553759</v>
      </c>
      <c r="P162" s="22">
        <v>0</v>
      </c>
      <c r="Q162" s="22">
        <v>0</v>
      </c>
      <c r="R162" s="22">
        <v>0</v>
      </c>
      <c r="S162" s="22">
        <v>0</v>
      </c>
      <c r="T162" s="22">
        <v>36674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54071</v>
      </c>
      <c r="AJ162" s="22">
        <v>11025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1713588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25576</v>
      </c>
      <c r="H163" s="22">
        <v>0</v>
      </c>
      <c r="I163" s="22">
        <v>358454</v>
      </c>
      <c r="J163" s="22">
        <v>0</v>
      </c>
      <c r="K163" s="22">
        <v>0</v>
      </c>
      <c r="L163" s="22">
        <v>0</v>
      </c>
      <c r="M163" s="22">
        <v>0</v>
      </c>
      <c r="N163" s="22">
        <v>14977</v>
      </c>
      <c r="O163" s="22">
        <v>15550</v>
      </c>
      <c r="P163" s="22">
        <v>15550</v>
      </c>
      <c r="Q163" s="22">
        <v>0</v>
      </c>
      <c r="R163" s="22">
        <v>0</v>
      </c>
      <c r="S163" s="22">
        <v>0</v>
      </c>
      <c r="T163" s="22">
        <v>68738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25042</v>
      </c>
      <c r="AM163" s="22">
        <v>15550</v>
      </c>
      <c r="AN163" s="22">
        <v>43849</v>
      </c>
      <c r="AO163" s="22">
        <v>0</v>
      </c>
      <c r="AP163" s="22">
        <v>583286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1000</v>
      </c>
      <c r="I164" s="22">
        <v>376285</v>
      </c>
      <c r="J164" s="22">
        <v>0</v>
      </c>
      <c r="K164" s="22">
        <v>0</v>
      </c>
      <c r="L164" s="22">
        <v>0</v>
      </c>
      <c r="M164" s="22">
        <v>0</v>
      </c>
      <c r="N164" s="22">
        <v>251405</v>
      </c>
      <c r="O164" s="22">
        <v>248428</v>
      </c>
      <c r="P164" s="22">
        <v>0</v>
      </c>
      <c r="Q164" s="22">
        <v>0</v>
      </c>
      <c r="R164" s="22">
        <v>909839</v>
      </c>
      <c r="S164" s="22">
        <v>0</v>
      </c>
      <c r="T164" s="22">
        <v>9313</v>
      </c>
      <c r="U164" s="22">
        <v>15421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439299</v>
      </c>
      <c r="AJ164" s="22">
        <v>20090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2271080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75897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13300</v>
      </c>
      <c r="O165" s="22">
        <v>570485</v>
      </c>
      <c r="P165" s="22">
        <v>0</v>
      </c>
      <c r="Q165" s="22">
        <v>0</v>
      </c>
      <c r="R165" s="22">
        <v>342356</v>
      </c>
      <c r="S165" s="22">
        <v>0</v>
      </c>
      <c r="T165" s="22">
        <v>43031</v>
      </c>
      <c r="U165" s="22">
        <v>132600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243634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1421303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34980</v>
      </c>
      <c r="M166" s="22">
        <v>0</v>
      </c>
      <c r="N166" s="22">
        <v>0</v>
      </c>
      <c r="O166" s="22">
        <v>446463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100200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246983</v>
      </c>
      <c r="AJ166" s="22">
        <v>0</v>
      </c>
      <c r="AK166" s="22">
        <v>0</v>
      </c>
      <c r="AL166" s="22">
        <v>0</v>
      </c>
      <c r="AM166" s="22">
        <v>25203</v>
      </c>
      <c r="AN166" s="22">
        <v>0</v>
      </c>
      <c r="AO166" s="22">
        <v>0</v>
      </c>
      <c r="AP166" s="22">
        <v>853829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658990</v>
      </c>
      <c r="P167" s="22">
        <v>0</v>
      </c>
      <c r="Q167" s="22">
        <v>0</v>
      </c>
      <c r="R167" s="22">
        <v>25345</v>
      </c>
      <c r="S167" s="22">
        <v>0</v>
      </c>
      <c r="T167" s="22">
        <v>205647</v>
      </c>
      <c r="U167" s="22">
        <v>36772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140216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1066970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69400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67220</v>
      </c>
      <c r="M168" s="22">
        <v>0</v>
      </c>
      <c r="N168" s="22">
        <v>204189</v>
      </c>
      <c r="O168" s="22">
        <v>149923</v>
      </c>
      <c r="P168" s="22">
        <v>10950</v>
      </c>
      <c r="Q168" s="22">
        <v>0</v>
      </c>
      <c r="R168" s="22">
        <v>79406</v>
      </c>
      <c r="S168" s="22">
        <v>0</v>
      </c>
      <c r="T168" s="22">
        <v>101501</v>
      </c>
      <c r="U168" s="22">
        <v>65411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1013191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1761191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28685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100704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54277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183666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132</v>
      </c>
      <c r="G170" s="22">
        <v>0</v>
      </c>
      <c r="H170" s="22">
        <v>0</v>
      </c>
      <c r="I170" s="22">
        <v>260426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697946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958504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119587</v>
      </c>
      <c r="G171" s="22">
        <v>0</v>
      </c>
      <c r="H171" s="22">
        <v>0</v>
      </c>
      <c r="I171" s="22">
        <v>2897094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494978</v>
      </c>
      <c r="P171" s="22">
        <v>0</v>
      </c>
      <c r="Q171" s="22">
        <v>0</v>
      </c>
      <c r="R171" s="22">
        <v>0</v>
      </c>
      <c r="S171" s="22">
        <v>0</v>
      </c>
      <c r="T171" s="22">
        <v>894417</v>
      </c>
      <c r="U171" s="22">
        <v>1236270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1282309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6924655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41803</v>
      </c>
      <c r="G172" s="22">
        <v>173084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183344</v>
      </c>
      <c r="P172" s="22">
        <v>0</v>
      </c>
      <c r="Q172" s="22">
        <v>0</v>
      </c>
      <c r="R172" s="22">
        <v>0</v>
      </c>
      <c r="S172" s="22">
        <v>0</v>
      </c>
      <c r="T172" s="22">
        <v>12115</v>
      </c>
      <c r="U172" s="22">
        <v>6231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152525</v>
      </c>
      <c r="AJ172" s="22">
        <v>0</v>
      </c>
      <c r="AK172" s="22">
        <v>0</v>
      </c>
      <c r="AL172" s="22">
        <v>0</v>
      </c>
      <c r="AM172" s="22">
        <v>47845</v>
      </c>
      <c r="AN172" s="22">
        <v>0</v>
      </c>
      <c r="AO172" s="22">
        <v>0</v>
      </c>
      <c r="AP172" s="22">
        <v>616947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680969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9504</v>
      </c>
      <c r="Y173" s="22">
        <v>0</v>
      </c>
      <c r="Z173" s="22">
        <v>0</v>
      </c>
      <c r="AA173" s="22">
        <v>411939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910243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2012655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21475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200000</v>
      </c>
      <c r="M174" s="22">
        <v>0</v>
      </c>
      <c r="N174" s="22">
        <v>0</v>
      </c>
      <c r="O174" s="22">
        <v>886972</v>
      </c>
      <c r="P174" s="22">
        <v>0</v>
      </c>
      <c r="Q174" s="22">
        <v>78214</v>
      </c>
      <c r="R174" s="22">
        <v>0</v>
      </c>
      <c r="S174" s="22">
        <v>0</v>
      </c>
      <c r="T174" s="22">
        <v>31577</v>
      </c>
      <c r="U174" s="22">
        <v>0</v>
      </c>
      <c r="V174" s="22">
        <v>27056</v>
      </c>
      <c r="W174" s="22">
        <v>0</v>
      </c>
      <c r="X174" s="22">
        <v>542557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111994</v>
      </c>
      <c r="AJ174" s="22">
        <v>99250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1999095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21723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74777</v>
      </c>
      <c r="O175" s="22">
        <v>178925</v>
      </c>
      <c r="P175" s="22">
        <v>0</v>
      </c>
      <c r="Q175" s="22">
        <v>0</v>
      </c>
      <c r="R175" s="22">
        <v>0</v>
      </c>
      <c r="S175" s="22">
        <v>0</v>
      </c>
      <c r="T175" s="22">
        <v>12570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287995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14195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601708</v>
      </c>
      <c r="O176" s="22">
        <v>221960</v>
      </c>
      <c r="P176" s="22">
        <v>0</v>
      </c>
      <c r="Q176" s="22">
        <v>0</v>
      </c>
      <c r="R176" s="22">
        <v>0</v>
      </c>
      <c r="S176" s="22">
        <v>0</v>
      </c>
      <c r="T176" s="22">
        <v>628115</v>
      </c>
      <c r="U176" s="22">
        <v>1648110</v>
      </c>
      <c r="V176" s="22">
        <v>0</v>
      </c>
      <c r="W176" s="22">
        <v>0</v>
      </c>
      <c r="X176" s="22">
        <v>0</v>
      </c>
      <c r="Y176" s="22">
        <v>0</v>
      </c>
      <c r="Z176" s="22">
        <v>5509</v>
      </c>
      <c r="AA176" s="22">
        <v>0</v>
      </c>
      <c r="AB176" s="22">
        <v>14990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1365270</v>
      </c>
      <c r="AJ176" s="22">
        <v>67602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4567459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918579</v>
      </c>
      <c r="G177" s="22">
        <v>1435804</v>
      </c>
      <c r="H177" s="22">
        <v>2789050</v>
      </c>
      <c r="I177" s="22">
        <v>62175</v>
      </c>
      <c r="J177" s="22">
        <v>0</v>
      </c>
      <c r="K177" s="22">
        <v>0</v>
      </c>
      <c r="L177" s="22">
        <v>0</v>
      </c>
      <c r="M177" s="22">
        <v>0</v>
      </c>
      <c r="N177" s="22">
        <v>63600</v>
      </c>
      <c r="O177" s="22">
        <v>10455133</v>
      </c>
      <c r="P177" s="22">
        <v>0</v>
      </c>
      <c r="Q177" s="22">
        <v>0</v>
      </c>
      <c r="R177" s="22">
        <v>906122</v>
      </c>
      <c r="S177" s="22">
        <v>0</v>
      </c>
      <c r="T177" s="22">
        <v>544504</v>
      </c>
      <c r="U177" s="22">
        <v>2107711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1239399</v>
      </c>
      <c r="AJ177" s="22">
        <v>1453679</v>
      </c>
      <c r="AK177" s="22">
        <v>0</v>
      </c>
      <c r="AL177" s="22">
        <v>49407</v>
      </c>
      <c r="AM177" s="22">
        <v>0</v>
      </c>
      <c r="AN177" s="22">
        <v>0</v>
      </c>
      <c r="AO177" s="22">
        <v>0</v>
      </c>
      <c r="AP177" s="22">
        <v>22025163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251570</v>
      </c>
      <c r="G178" s="22">
        <v>0</v>
      </c>
      <c r="H178" s="22">
        <v>0</v>
      </c>
      <c r="I178" s="22">
        <v>90647</v>
      </c>
      <c r="J178" s="22">
        <v>0</v>
      </c>
      <c r="K178" s="22">
        <v>0</v>
      </c>
      <c r="L178" s="22">
        <v>19199</v>
      </c>
      <c r="M178" s="22">
        <v>0</v>
      </c>
      <c r="N178" s="22">
        <v>350786</v>
      </c>
      <c r="O178" s="22">
        <v>1373015</v>
      </c>
      <c r="P178" s="22">
        <v>0</v>
      </c>
      <c r="Q178" s="22">
        <v>0</v>
      </c>
      <c r="R178" s="22">
        <v>35856</v>
      </c>
      <c r="S178" s="22">
        <v>0</v>
      </c>
      <c r="T178" s="22">
        <v>680757</v>
      </c>
      <c r="U178" s="22">
        <v>1229973</v>
      </c>
      <c r="V178" s="22">
        <v>220251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5779946</v>
      </c>
      <c r="AJ178" s="22">
        <v>547836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10579836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24306</v>
      </c>
      <c r="G179" s="22">
        <v>0</v>
      </c>
      <c r="H179" s="22">
        <v>0</v>
      </c>
      <c r="I179" s="22">
        <v>13625</v>
      </c>
      <c r="J179" s="22">
        <v>0</v>
      </c>
      <c r="K179" s="22">
        <v>0</v>
      </c>
      <c r="L179" s="22">
        <v>0</v>
      </c>
      <c r="M179" s="22">
        <v>0</v>
      </c>
      <c r="N179" s="22">
        <v>19914</v>
      </c>
      <c r="O179" s="22">
        <v>900674</v>
      </c>
      <c r="P179" s="22">
        <v>0</v>
      </c>
      <c r="Q179" s="22">
        <v>0</v>
      </c>
      <c r="R179" s="22">
        <v>0</v>
      </c>
      <c r="S179" s="22">
        <v>0</v>
      </c>
      <c r="T179" s="22">
        <v>554104</v>
      </c>
      <c r="U179" s="22">
        <v>424580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517307</v>
      </c>
      <c r="AJ179" s="22">
        <v>0</v>
      </c>
      <c r="AK179" s="22">
        <v>0</v>
      </c>
      <c r="AL179" s="22">
        <v>0</v>
      </c>
      <c r="AM179" s="22">
        <v>7782</v>
      </c>
      <c r="AN179" s="22">
        <v>0</v>
      </c>
      <c r="AO179" s="22">
        <v>0</v>
      </c>
      <c r="AP179" s="22">
        <v>2462292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115673</v>
      </c>
      <c r="G180" s="22">
        <v>0</v>
      </c>
      <c r="H180" s="22">
        <v>0</v>
      </c>
      <c r="I180" s="22">
        <v>10243</v>
      </c>
      <c r="J180" s="22">
        <v>10891</v>
      </c>
      <c r="K180" s="22">
        <v>0</v>
      </c>
      <c r="L180" s="22">
        <v>0</v>
      </c>
      <c r="M180" s="22">
        <v>0</v>
      </c>
      <c r="N180" s="22">
        <v>35000</v>
      </c>
      <c r="O180" s="22">
        <v>128327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871475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36502</v>
      </c>
      <c r="AE180" s="22">
        <v>0</v>
      </c>
      <c r="AF180" s="22">
        <v>0</v>
      </c>
      <c r="AG180" s="22">
        <v>0</v>
      </c>
      <c r="AH180" s="22">
        <v>0</v>
      </c>
      <c r="AI180" s="22">
        <v>306638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1514749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1054505</v>
      </c>
      <c r="J181" s="22">
        <v>0</v>
      </c>
      <c r="K181" s="22">
        <v>0</v>
      </c>
      <c r="L181" s="22">
        <v>75857</v>
      </c>
      <c r="M181" s="22">
        <v>0</v>
      </c>
      <c r="N181" s="22">
        <v>0</v>
      </c>
      <c r="O181" s="22">
        <v>5969364</v>
      </c>
      <c r="P181" s="22">
        <v>0</v>
      </c>
      <c r="Q181" s="22">
        <v>0</v>
      </c>
      <c r="R181" s="22">
        <v>131204</v>
      </c>
      <c r="S181" s="22">
        <v>0</v>
      </c>
      <c r="T181" s="22">
        <v>753013</v>
      </c>
      <c r="U181" s="22">
        <v>2379526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41042749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51406218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238843</v>
      </c>
      <c r="G182" s="22">
        <v>0</v>
      </c>
      <c r="H182" s="22">
        <v>179573</v>
      </c>
      <c r="I182" s="22">
        <v>76719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358605</v>
      </c>
      <c r="P182" s="22">
        <v>0</v>
      </c>
      <c r="Q182" s="22">
        <v>0</v>
      </c>
      <c r="R182" s="22">
        <v>110194</v>
      </c>
      <c r="S182" s="22">
        <v>0</v>
      </c>
      <c r="T182" s="22">
        <v>1038698</v>
      </c>
      <c r="U182" s="22">
        <v>4885504</v>
      </c>
      <c r="V182" s="22">
        <v>70624</v>
      </c>
      <c r="W182" s="22">
        <v>0</v>
      </c>
      <c r="X182" s="22">
        <v>0</v>
      </c>
      <c r="Y182" s="22">
        <v>0</v>
      </c>
      <c r="Z182" s="22">
        <v>22337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2568106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9549203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601056</v>
      </c>
      <c r="P183" s="22">
        <v>0</v>
      </c>
      <c r="Q183" s="22">
        <v>0</v>
      </c>
      <c r="R183" s="22">
        <v>0</v>
      </c>
      <c r="S183" s="22">
        <v>0</v>
      </c>
      <c r="T183" s="22">
        <v>44255</v>
      </c>
      <c r="U183" s="22">
        <v>259895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905206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8055</v>
      </c>
      <c r="F184" s="22">
        <v>9532</v>
      </c>
      <c r="G184" s="22">
        <v>0</v>
      </c>
      <c r="H184" s="22">
        <v>0</v>
      </c>
      <c r="I184" s="22">
        <v>2006</v>
      </c>
      <c r="J184" s="22">
        <v>0</v>
      </c>
      <c r="K184" s="22">
        <v>0</v>
      </c>
      <c r="L184" s="22">
        <v>0</v>
      </c>
      <c r="M184" s="22">
        <v>0</v>
      </c>
      <c r="N184" s="22">
        <v>34888</v>
      </c>
      <c r="O184" s="22">
        <v>331225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6660</v>
      </c>
      <c r="V184" s="22">
        <v>0</v>
      </c>
      <c r="W184" s="22">
        <v>0</v>
      </c>
      <c r="X184" s="22">
        <v>6860</v>
      </c>
      <c r="Y184" s="22">
        <v>0</v>
      </c>
      <c r="Z184" s="22">
        <v>0</v>
      </c>
      <c r="AA184" s="22">
        <v>0</v>
      </c>
      <c r="AB184" s="22">
        <v>0</v>
      </c>
      <c r="AC184" s="22">
        <v>3105</v>
      </c>
      <c r="AD184" s="22">
        <v>444653</v>
      </c>
      <c r="AE184" s="22">
        <v>0</v>
      </c>
      <c r="AF184" s="22">
        <v>0</v>
      </c>
      <c r="AG184" s="22">
        <v>0</v>
      </c>
      <c r="AH184" s="22">
        <v>0</v>
      </c>
      <c r="AI184" s="22">
        <v>461439</v>
      </c>
      <c r="AJ184" s="22">
        <v>10325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1318748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31620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197080</v>
      </c>
      <c r="O185" s="22">
        <v>251455</v>
      </c>
      <c r="P185" s="22">
        <v>0</v>
      </c>
      <c r="Q185" s="22">
        <v>0</v>
      </c>
      <c r="R185" s="22">
        <v>0</v>
      </c>
      <c r="S185" s="22">
        <v>0</v>
      </c>
      <c r="T185" s="22">
        <v>42831</v>
      </c>
      <c r="U185" s="22">
        <v>7725</v>
      </c>
      <c r="V185" s="22">
        <v>0</v>
      </c>
      <c r="W185" s="22">
        <v>0</v>
      </c>
      <c r="X185" s="22">
        <v>0</v>
      </c>
      <c r="Y185" s="22">
        <v>0</v>
      </c>
      <c r="Z185" s="22">
        <v>87216</v>
      </c>
      <c r="AA185" s="22">
        <v>0</v>
      </c>
      <c r="AB185" s="22">
        <v>0</v>
      </c>
      <c r="AC185" s="22">
        <v>0</v>
      </c>
      <c r="AD185" s="22">
        <v>774814</v>
      </c>
      <c r="AE185" s="22">
        <v>0</v>
      </c>
      <c r="AF185" s="22">
        <v>0</v>
      </c>
      <c r="AG185" s="22">
        <v>0</v>
      </c>
      <c r="AH185" s="22">
        <v>0</v>
      </c>
      <c r="AI185" s="22">
        <v>260350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1653091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29358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537630</v>
      </c>
      <c r="P186" s="22">
        <v>0</v>
      </c>
      <c r="Q186" s="22">
        <v>0</v>
      </c>
      <c r="R186" s="22">
        <v>0</v>
      </c>
      <c r="S186" s="22">
        <v>0</v>
      </c>
      <c r="T186" s="22">
        <v>6009</v>
      </c>
      <c r="U186" s="22">
        <v>398751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84074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1055822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244474</v>
      </c>
      <c r="P187" s="22">
        <v>0</v>
      </c>
      <c r="Q187" s="22">
        <v>0</v>
      </c>
      <c r="R187" s="22">
        <v>0</v>
      </c>
      <c r="S187" s="22">
        <v>0</v>
      </c>
      <c r="T187" s="22">
        <v>200123</v>
      </c>
      <c r="U187" s="22">
        <v>158093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229599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832289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10836</v>
      </c>
      <c r="G188" s="22">
        <v>0</v>
      </c>
      <c r="H188" s="22">
        <v>0</v>
      </c>
      <c r="I188" s="22">
        <v>44462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127611</v>
      </c>
      <c r="P188" s="22">
        <v>0</v>
      </c>
      <c r="Q188" s="22">
        <v>0</v>
      </c>
      <c r="R188" s="22">
        <v>0</v>
      </c>
      <c r="S188" s="22">
        <v>0</v>
      </c>
      <c r="T188" s="22">
        <v>430464</v>
      </c>
      <c r="U188" s="22">
        <v>692649</v>
      </c>
      <c r="V188" s="22">
        <v>14000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195458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1515480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2063021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295914</v>
      </c>
      <c r="P189" s="22">
        <v>0</v>
      </c>
      <c r="Q189" s="22">
        <v>0</v>
      </c>
      <c r="R189" s="22">
        <v>98511</v>
      </c>
      <c r="S189" s="22">
        <v>0</v>
      </c>
      <c r="T189" s="22">
        <v>146787</v>
      </c>
      <c r="U189" s="22">
        <v>0</v>
      </c>
      <c r="V189" s="22">
        <v>267651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2741730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5613614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134223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840774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974997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24818</v>
      </c>
      <c r="L191" s="22">
        <v>64747</v>
      </c>
      <c r="M191" s="22">
        <v>0</v>
      </c>
      <c r="N191" s="22">
        <v>0</v>
      </c>
      <c r="O191" s="22">
        <v>1844264</v>
      </c>
      <c r="P191" s="22">
        <v>0</v>
      </c>
      <c r="Q191" s="22">
        <v>0</v>
      </c>
      <c r="R191" s="22">
        <v>97392</v>
      </c>
      <c r="S191" s="22">
        <v>0</v>
      </c>
      <c r="T191" s="22">
        <v>181295</v>
      </c>
      <c r="U191" s="22">
        <v>0</v>
      </c>
      <c r="V191" s="22">
        <v>329976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1383343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3925835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3239</v>
      </c>
      <c r="G192" s="22">
        <v>0</v>
      </c>
      <c r="H192" s="22">
        <v>0</v>
      </c>
      <c r="I192" s="22">
        <v>46880</v>
      </c>
      <c r="J192" s="22">
        <v>0</v>
      </c>
      <c r="K192" s="22">
        <v>0</v>
      </c>
      <c r="L192" s="22">
        <v>0</v>
      </c>
      <c r="M192" s="22">
        <v>0</v>
      </c>
      <c r="N192" s="22">
        <v>1096822</v>
      </c>
      <c r="O192" s="22">
        <v>616641</v>
      </c>
      <c r="P192" s="22">
        <v>0</v>
      </c>
      <c r="Q192" s="22">
        <v>0</v>
      </c>
      <c r="R192" s="22">
        <v>3400</v>
      </c>
      <c r="S192" s="22">
        <v>0</v>
      </c>
      <c r="T192" s="22">
        <v>254831</v>
      </c>
      <c r="U192" s="22">
        <v>277548</v>
      </c>
      <c r="V192" s="22">
        <v>593333</v>
      </c>
      <c r="W192" s="22">
        <v>0</v>
      </c>
      <c r="X192" s="22">
        <v>0</v>
      </c>
      <c r="Y192" s="22">
        <v>0</v>
      </c>
      <c r="Z192" s="22">
        <v>4997</v>
      </c>
      <c r="AA192" s="22">
        <v>0</v>
      </c>
      <c r="AB192" s="22">
        <v>0</v>
      </c>
      <c r="AC192" s="22">
        <v>6537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265591</v>
      </c>
      <c r="AJ192" s="22">
        <v>387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3170206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13381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63911</v>
      </c>
      <c r="O193" s="22">
        <v>58397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1610247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320790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2066726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42525</v>
      </c>
      <c r="O194" s="22">
        <v>432425</v>
      </c>
      <c r="P194" s="22">
        <v>0</v>
      </c>
      <c r="Q194" s="22">
        <v>0</v>
      </c>
      <c r="R194" s="22">
        <v>0</v>
      </c>
      <c r="S194" s="22">
        <v>0</v>
      </c>
      <c r="T194" s="22">
        <v>65351</v>
      </c>
      <c r="U194" s="22">
        <v>131439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671740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38851</v>
      </c>
      <c r="G195" s="22">
        <v>0</v>
      </c>
      <c r="H195" s="22">
        <v>34886</v>
      </c>
      <c r="I195" s="22">
        <v>32408</v>
      </c>
      <c r="J195" s="22">
        <v>0</v>
      </c>
      <c r="K195" s="22">
        <v>0</v>
      </c>
      <c r="L195" s="22">
        <v>0</v>
      </c>
      <c r="M195" s="22">
        <v>0</v>
      </c>
      <c r="N195" s="22">
        <v>331000</v>
      </c>
      <c r="O195" s="22">
        <v>812708</v>
      </c>
      <c r="P195" s="22">
        <v>100861</v>
      </c>
      <c r="Q195" s="22">
        <v>0</v>
      </c>
      <c r="R195" s="22">
        <v>10864646</v>
      </c>
      <c r="S195" s="22">
        <v>0</v>
      </c>
      <c r="T195" s="22">
        <v>111875</v>
      </c>
      <c r="U195" s="22">
        <v>15525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429849</v>
      </c>
      <c r="AJ195" s="22">
        <v>0</v>
      </c>
      <c r="AK195" s="22">
        <v>0</v>
      </c>
      <c r="AL195" s="22">
        <v>0</v>
      </c>
      <c r="AM195" s="22">
        <v>48927</v>
      </c>
      <c r="AN195" s="22">
        <v>0</v>
      </c>
      <c r="AO195" s="22">
        <v>0</v>
      </c>
      <c r="AP195" s="22">
        <v>12821536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147911</v>
      </c>
      <c r="G196" s="22">
        <v>0</v>
      </c>
      <c r="H196" s="22">
        <v>0</v>
      </c>
      <c r="I196" s="22">
        <v>54640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790452</v>
      </c>
      <c r="U196" s="22">
        <v>42407</v>
      </c>
      <c r="V196" s="22">
        <v>132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129915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1165457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5243</v>
      </c>
      <c r="G197" s="22">
        <v>0</v>
      </c>
      <c r="H197" s="22">
        <v>0</v>
      </c>
      <c r="I197" s="22">
        <v>42839</v>
      </c>
      <c r="J197" s="22">
        <v>0</v>
      </c>
      <c r="K197" s="22">
        <v>0</v>
      </c>
      <c r="L197" s="22">
        <v>0</v>
      </c>
      <c r="M197" s="22">
        <v>0</v>
      </c>
      <c r="N197" s="22">
        <v>167655</v>
      </c>
      <c r="O197" s="22">
        <v>1262382</v>
      </c>
      <c r="P197" s="22">
        <v>0</v>
      </c>
      <c r="Q197" s="22">
        <v>2000</v>
      </c>
      <c r="R197" s="22">
        <v>0</v>
      </c>
      <c r="S197" s="22">
        <v>0</v>
      </c>
      <c r="T197" s="22">
        <v>300201</v>
      </c>
      <c r="U197" s="22">
        <v>221358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14500</v>
      </c>
      <c r="AF197" s="22">
        <v>0</v>
      </c>
      <c r="AG197" s="22">
        <v>0</v>
      </c>
      <c r="AH197" s="22">
        <v>0</v>
      </c>
      <c r="AI197" s="22">
        <v>234214</v>
      </c>
      <c r="AJ197" s="22">
        <v>85892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2336284</v>
      </c>
    </row>
    <row r="198" spans="1:4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74843</v>
      </c>
      <c r="G198" s="22">
        <v>0</v>
      </c>
      <c r="H198" s="22">
        <v>0</v>
      </c>
      <c r="I198" s="22">
        <v>884217</v>
      </c>
      <c r="J198" s="22">
        <v>0</v>
      </c>
      <c r="K198" s="22">
        <v>0</v>
      </c>
      <c r="L198" s="22">
        <v>0</v>
      </c>
      <c r="M198" s="22">
        <v>0</v>
      </c>
      <c r="N198" s="22">
        <v>424753</v>
      </c>
      <c r="O198" s="22">
        <v>1677454</v>
      </c>
      <c r="P198" s="22">
        <v>0</v>
      </c>
      <c r="Q198" s="22">
        <v>1007867</v>
      </c>
      <c r="R198" s="22">
        <v>0</v>
      </c>
      <c r="S198" s="22">
        <v>0</v>
      </c>
      <c r="T198" s="22">
        <v>87964</v>
      </c>
      <c r="U198" s="22">
        <v>100869</v>
      </c>
      <c r="V198" s="22">
        <v>1725622</v>
      </c>
      <c r="W198" s="22">
        <v>0</v>
      </c>
      <c r="X198" s="22">
        <v>52370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843662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6879621</v>
      </c>
    </row>
    <row r="199" spans="1:4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213938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35063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249001</v>
      </c>
    </row>
    <row r="200" spans="1:4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10927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76804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49682</v>
      </c>
      <c r="AM200" s="22">
        <v>0</v>
      </c>
      <c r="AN200" s="22">
        <v>0</v>
      </c>
      <c r="AO200" s="22">
        <v>0</v>
      </c>
      <c r="AP200" s="22">
        <v>137413</v>
      </c>
    </row>
    <row r="201" spans="1:4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68397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14027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82424</v>
      </c>
    </row>
    <row r="202" spans="1:4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41721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41721</v>
      </c>
    </row>
    <row r="203" spans="1:4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6895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30059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36954</v>
      </c>
    </row>
    <row r="204" spans="1:4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100672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158250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258922</v>
      </c>
    </row>
    <row r="205" spans="1:4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16201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10368</v>
      </c>
      <c r="P205" s="22">
        <v>0</v>
      </c>
      <c r="Q205" s="22">
        <v>0</v>
      </c>
      <c r="R205" s="22">
        <v>3130</v>
      </c>
      <c r="S205" s="22">
        <v>0</v>
      </c>
      <c r="T205" s="22">
        <v>105558</v>
      </c>
      <c r="U205" s="22">
        <v>62780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198037</v>
      </c>
    </row>
    <row r="206" spans="1:4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250788</v>
      </c>
      <c r="J206" s="22">
        <v>0</v>
      </c>
      <c r="K206" s="22">
        <v>0</v>
      </c>
      <c r="L206" s="22">
        <v>0</v>
      </c>
      <c r="M206" s="22">
        <v>0</v>
      </c>
      <c r="N206" s="22">
        <v>78900</v>
      </c>
      <c r="O206" s="22">
        <v>236655</v>
      </c>
      <c r="P206" s="22">
        <v>0</v>
      </c>
      <c r="Q206" s="22">
        <v>0</v>
      </c>
      <c r="R206" s="22">
        <v>0</v>
      </c>
      <c r="S206" s="22">
        <v>0</v>
      </c>
      <c r="T206" s="22">
        <v>35438</v>
      </c>
      <c r="U206" s="22">
        <v>19059</v>
      </c>
      <c r="V206" s="22">
        <v>0</v>
      </c>
      <c r="W206" s="22">
        <v>60000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680840</v>
      </c>
    </row>
    <row r="207" spans="1:4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19070</v>
      </c>
      <c r="J207" s="22">
        <v>0</v>
      </c>
      <c r="K207" s="22">
        <v>0</v>
      </c>
      <c r="L207" s="22">
        <v>0</v>
      </c>
      <c r="M207" s="22">
        <v>0</v>
      </c>
      <c r="N207" s="22">
        <v>98500</v>
      </c>
      <c r="O207" s="22">
        <v>51120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168690</v>
      </c>
    </row>
    <row r="208" spans="1:4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224453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53531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277984</v>
      </c>
    </row>
    <row r="209" spans="1:4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73612</v>
      </c>
      <c r="O209" s="22">
        <v>333905</v>
      </c>
      <c r="P209" s="22">
        <v>0</v>
      </c>
      <c r="Q209" s="22">
        <v>0</v>
      </c>
      <c r="R209" s="22">
        <v>0</v>
      </c>
      <c r="S209" s="22">
        <v>0</v>
      </c>
      <c r="T209" s="22">
        <v>69122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476639</v>
      </c>
    </row>
    <row r="210" spans="1:4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11127</v>
      </c>
      <c r="P210" s="22">
        <v>0</v>
      </c>
      <c r="Q210" s="22">
        <v>0</v>
      </c>
      <c r="R210" s="22">
        <v>0</v>
      </c>
      <c r="S210" s="22">
        <v>0</v>
      </c>
      <c r="T210" s="22">
        <v>64938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76065</v>
      </c>
    </row>
    <row r="211" spans="1:4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279794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279794</v>
      </c>
    </row>
    <row r="212" spans="1:4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20018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240009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46291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306318</v>
      </c>
    </row>
    <row r="213" spans="1:4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45229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300720</v>
      </c>
      <c r="P213" s="22">
        <v>0</v>
      </c>
      <c r="Q213" s="22">
        <v>0</v>
      </c>
      <c r="R213" s="22">
        <v>0</v>
      </c>
      <c r="S213" s="22">
        <v>0</v>
      </c>
      <c r="T213" s="22">
        <v>35119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381068</v>
      </c>
    </row>
    <row r="214" spans="1:4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146250</v>
      </c>
      <c r="P214" s="22">
        <v>0</v>
      </c>
      <c r="Q214" s="22">
        <v>0</v>
      </c>
      <c r="R214" s="22">
        <v>0</v>
      </c>
      <c r="S214" s="22">
        <v>0</v>
      </c>
      <c r="T214" s="22">
        <v>389442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131012</v>
      </c>
      <c r="AJ214" s="22">
        <v>39151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705855</v>
      </c>
    </row>
    <row r="215" spans="1:4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538336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64070</v>
      </c>
      <c r="AP215" s="22">
        <v>602406</v>
      </c>
    </row>
    <row r="216" spans="1:4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21844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181373</v>
      </c>
      <c r="P217" s="22">
        <v>0</v>
      </c>
      <c r="Q217" s="22">
        <v>0</v>
      </c>
      <c r="R217" s="22">
        <v>0</v>
      </c>
      <c r="S217" s="22">
        <v>0</v>
      </c>
      <c r="T217" s="22">
        <v>101641</v>
      </c>
      <c r="U217" s="22">
        <v>17061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16793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338712</v>
      </c>
    </row>
    <row r="218" spans="1:4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449719</v>
      </c>
      <c r="P218" s="22">
        <v>0</v>
      </c>
      <c r="Q218" s="22">
        <v>0</v>
      </c>
      <c r="R218" s="22">
        <v>0</v>
      </c>
      <c r="S218" s="22">
        <v>0</v>
      </c>
      <c r="T218" s="22">
        <v>25384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200935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676038</v>
      </c>
    </row>
    <row r="219" spans="1:4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89862</v>
      </c>
      <c r="P219" s="22">
        <v>0</v>
      </c>
      <c r="Q219" s="22">
        <v>0</v>
      </c>
      <c r="R219" s="22">
        <v>0</v>
      </c>
      <c r="S219" s="22">
        <v>0</v>
      </c>
      <c r="T219" s="22">
        <v>275940</v>
      </c>
      <c r="U219" s="22">
        <v>0</v>
      </c>
      <c r="V219" s="22">
        <v>23493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389295</v>
      </c>
    </row>
    <row r="220" spans="1:4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9632</v>
      </c>
      <c r="G220" s="22">
        <v>0</v>
      </c>
      <c r="H220" s="22">
        <v>0</v>
      </c>
      <c r="I220" s="22">
        <v>53108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143087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153445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359272</v>
      </c>
    </row>
    <row r="221" spans="1:4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79766</v>
      </c>
      <c r="O221" s="22">
        <v>517750</v>
      </c>
      <c r="P221" s="22">
        <v>0</v>
      </c>
      <c r="Q221" s="22">
        <v>0</v>
      </c>
      <c r="R221" s="22">
        <v>0</v>
      </c>
      <c r="S221" s="22">
        <v>0</v>
      </c>
      <c r="T221" s="22">
        <v>23282</v>
      </c>
      <c r="U221" s="22">
        <v>23327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644125</v>
      </c>
    </row>
    <row r="222" spans="1:4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13024</v>
      </c>
      <c r="P222" s="22">
        <v>0</v>
      </c>
      <c r="Q222" s="22">
        <v>0</v>
      </c>
      <c r="R222" s="22">
        <v>0</v>
      </c>
      <c r="S222" s="22">
        <v>0</v>
      </c>
      <c r="T222" s="22">
        <v>11657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24681</v>
      </c>
    </row>
    <row r="223" spans="1:4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765336</v>
      </c>
      <c r="P223" s="22">
        <v>0</v>
      </c>
      <c r="Q223" s="22">
        <v>0</v>
      </c>
      <c r="R223" s="22">
        <v>0</v>
      </c>
      <c r="S223" s="22">
        <v>0</v>
      </c>
      <c r="T223" s="22">
        <v>150723</v>
      </c>
      <c r="U223" s="22">
        <v>560720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663351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2140130</v>
      </c>
    </row>
    <row r="224" spans="1:4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14816</v>
      </c>
      <c r="O224" s="22">
        <v>2666</v>
      </c>
      <c r="P224" s="22">
        <v>0</v>
      </c>
      <c r="Q224" s="22">
        <v>0</v>
      </c>
      <c r="R224" s="22">
        <v>0</v>
      </c>
      <c r="S224" s="22">
        <v>0</v>
      </c>
      <c r="T224" s="22">
        <v>69574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2976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90032</v>
      </c>
    </row>
    <row r="225" spans="1:4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16673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302500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319173</v>
      </c>
    </row>
    <row r="226" spans="1:4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186129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640564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826693</v>
      </c>
    </row>
    <row r="227" spans="1:4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6500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27838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34338</v>
      </c>
    </row>
    <row r="228" spans="1:4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11294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11294</v>
      </c>
    </row>
    <row r="229" spans="1:4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14935</v>
      </c>
      <c r="J229" s="22">
        <v>0</v>
      </c>
      <c r="K229" s="22">
        <v>0</v>
      </c>
      <c r="L229" s="22">
        <v>0</v>
      </c>
      <c r="M229" s="22">
        <v>0</v>
      </c>
      <c r="N229" s="22">
        <v>375050</v>
      </c>
      <c r="O229" s="22">
        <v>193857</v>
      </c>
      <c r="P229" s="22">
        <v>0</v>
      </c>
      <c r="Q229" s="22">
        <v>0</v>
      </c>
      <c r="R229" s="22">
        <v>0</v>
      </c>
      <c r="S229" s="22">
        <v>0</v>
      </c>
      <c r="T229" s="22">
        <v>10397</v>
      </c>
      <c r="U229" s="22">
        <v>170792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7000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398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772429</v>
      </c>
    </row>
    <row r="230" spans="1:4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9473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9473</v>
      </c>
    </row>
    <row r="233" spans="1:4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41702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37871</v>
      </c>
      <c r="O233" s="22">
        <v>497317</v>
      </c>
      <c r="P233" s="22">
        <v>0</v>
      </c>
      <c r="Q233" s="22">
        <v>0</v>
      </c>
      <c r="R233" s="22">
        <v>21269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598159</v>
      </c>
    </row>
    <row r="234" spans="1:4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4000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43430</v>
      </c>
      <c r="U234" s="22">
        <v>3904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51334</v>
      </c>
    </row>
    <row r="235" spans="1:4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11919</v>
      </c>
      <c r="P235" s="22">
        <v>0</v>
      </c>
      <c r="Q235" s="22">
        <v>0</v>
      </c>
      <c r="R235" s="22">
        <v>0</v>
      </c>
      <c r="S235" s="22">
        <v>0</v>
      </c>
      <c r="T235" s="22">
        <v>93238</v>
      </c>
      <c r="U235" s="22">
        <v>78291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183448</v>
      </c>
    </row>
    <row r="236" spans="1:4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11320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42273</v>
      </c>
      <c r="P236" s="22">
        <v>0</v>
      </c>
      <c r="Q236" s="22">
        <v>0</v>
      </c>
      <c r="R236" s="22">
        <v>0</v>
      </c>
      <c r="S236" s="22">
        <v>0</v>
      </c>
      <c r="T236" s="22">
        <v>169460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14795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237848</v>
      </c>
    </row>
    <row r="237" spans="1:4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18389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18389</v>
      </c>
    </row>
    <row r="238" spans="1:4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8134</v>
      </c>
      <c r="G238" s="22">
        <v>0</v>
      </c>
      <c r="H238" s="22">
        <v>0</v>
      </c>
      <c r="I238" s="22">
        <v>20627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40026</v>
      </c>
      <c r="P238" s="22">
        <v>0</v>
      </c>
      <c r="Q238" s="22">
        <v>0</v>
      </c>
      <c r="R238" s="22">
        <v>0</v>
      </c>
      <c r="S238" s="22">
        <v>0</v>
      </c>
      <c r="T238" s="22">
        <v>5623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15016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89426</v>
      </c>
    </row>
    <row r="239" spans="1:4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90163</v>
      </c>
      <c r="G239" s="22">
        <v>0</v>
      </c>
      <c r="H239" s="22">
        <v>0</v>
      </c>
      <c r="I239" s="22">
        <v>15110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224922</v>
      </c>
      <c r="P239" s="22">
        <v>180387</v>
      </c>
      <c r="Q239" s="22">
        <v>0</v>
      </c>
      <c r="R239" s="22">
        <v>0</v>
      </c>
      <c r="S239" s="22">
        <v>0</v>
      </c>
      <c r="T239" s="22">
        <v>5270875</v>
      </c>
      <c r="U239" s="22">
        <v>86336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16616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5884409</v>
      </c>
    </row>
    <row r="240" spans="1:4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9900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175706</v>
      </c>
      <c r="P240" s="22">
        <v>0</v>
      </c>
      <c r="Q240" s="22">
        <v>0</v>
      </c>
      <c r="R240" s="22">
        <v>0</v>
      </c>
      <c r="S240" s="22">
        <v>0</v>
      </c>
      <c r="T240" s="22">
        <v>99165</v>
      </c>
      <c r="U240" s="22">
        <v>0</v>
      </c>
      <c r="V240" s="22">
        <v>49813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64000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398584</v>
      </c>
    </row>
    <row r="241" spans="1:4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11715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19441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31156</v>
      </c>
    </row>
    <row r="242" spans="1:4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73733</v>
      </c>
      <c r="P242" s="22">
        <v>0</v>
      </c>
      <c r="Q242" s="22">
        <v>0</v>
      </c>
      <c r="R242" s="22">
        <v>0</v>
      </c>
      <c r="S242" s="22">
        <v>0</v>
      </c>
      <c r="T242" s="22">
        <v>42927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116660</v>
      </c>
    </row>
    <row r="243" spans="1:4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58996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151074</v>
      </c>
      <c r="P243" s="22">
        <v>0</v>
      </c>
      <c r="Q243" s="22">
        <v>0</v>
      </c>
      <c r="R243" s="22">
        <v>0</v>
      </c>
      <c r="S243" s="22">
        <v>0</v>
      </c>
      <c r="T243" s="22">
        <v>34222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86525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330817</v>
      </c>
    </row>
    <row r="244" spans="1:4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11422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9250</v>
      </c>
      <c r="O244" s="22">
        <v>179849</v>
      </c>
      <c r="P244" s="22">
        <v>0</v>
      </c>
      <c r="Q244" s="22">
        <v>0</v>
      </c>
      <c r="R244" s="22">
        <v>0</v>
      </c>
      <c r="S244" s="22">
        <v>0</v>
      </c>
      <c r="T244" s="22">
        <v>61573</v>
      </c>
      <c r="U244" s="22">
        <v>218963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138727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619784</v>
      </c>
    </row>
    <row r="245" spans="1:4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16665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16665</v>
      </c>
    </row>
    <row r="246" spans="1:4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606</v>
      </c>
      <c r="G246" s="22">
        <v>0</v>
      </c>
      <c r="H246" s="22">
        <v>0</v>
      </c>
      <c r="I246" s="22">
        <v>2474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30647</v>
      </c>
      <c r="P246" s="22">
        <v>0</v>
      </c>
      <c r="Q246" s="22">
        <v>0</v>
      </c>
      <c r="R246" s="22">
        <v>0</v>
      </c>
      <c r="S246" s="22">
        <v>0</v>
      </c>
      <c r="T246" s="22">
        <v>19053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52780</v>
      </c>
    </row>
    <row r="247" spans="1:4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30513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30513</v>
      </c>
    </row>
    <row r="248" spans="1:4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191315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101413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292728</v>
      </c>
    </row>
    <row r="249" spans="1:4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65099</v>
      </c>
      <c r="P249" s="22">
        <v>0</v>
      </c>
      <c r="Q249" s="22">
        <v>0</v>
      </c>
      <c r="R249" s="22">
        <v>0</v>
      </c>
      <c r="S249" s="22">
        <v>0</v>
      </c>
      <c r="T249" s="22">
        <v>19401</v>
      </c>
      <c r="U249" s="22">
        <v>102397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15407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202304</v>
      </c>
    </row>
    <row r="250" spans="1:4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6995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85444</v>
      </c>
      <c r="AJ251" s="22">
        <v>7400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99839</v>
      </c>
    </row>
    <row r="252" spans="1:4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45172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45172</v>
      </c>
    </row>
    <row r="253" spans="1:4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383906</v>
      </c>
      <c r="P253" s="22">
        <v>0</v>
      </c>
      <c r="Q253" s="22">
        <v>0</v>
      </c>
      <c r="R253" s="22">
        <v>6815</v>
      </c>
      <c r="S253" s="22">
        <v>0</v>
      </c>
      <c r="T253" s="22">
        <v>171159</v>
      </c>
      <c r="U253" s="22">
        <v>143569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705449</v>
      </c>
    </row>
    <row r="254" spans="1:4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81863</v>
      </c>
      <c r="P254" s="22">
        <v>0</v>
      </c>
      <c r="Q254" s="22">
        <v>0</v>
      </c>
      <c r="R254" s="22">
        <v>0</v>
      </c>
      <c r="S254" s="22">
        <v>36195</v>
      </c>
      <c r="T254" s="22">
        <v>0</v>
      </c>
      <c r="U254" s="22">
        <v>41371</v>
      </c>
      <c r="V254" s="22">
        <v>2769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17910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180108</v>
      </c>
    </row>
    <row r="255" spans="1:4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63604</v>
      </c>
      <c r="P255" s="22">
        <v>0</v>
      </c>
      <c r="Q255" s="22">
        <v>0</v>
      </c>
      <c r="R255" s="22">
        <v>0</v>
      </c>
      <c r="S255" s="22">
        <v>0</v>
      </c>
      <c r="T255" s="22">
        <v>63764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14500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141868</v>
      </c>
    </row>
    <row r="256" spans="1:4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37640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129967</v>
      </c>
      <c r="P256" s="22">
        <v>0</v>
      </c>
      <c r="Q256" s="22">
        <v>0</v>
      </c>
      <c r="R256" s="22">
        <v>30495</v>
      </c>
      <c r="S256" s="22">
        <v>0</v>
      </c>
      <c r="T256" s="22">
        <v>292264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490366</v>
      </c>
    </row>
    <row r="257" spans="1:4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21253</v>
      </c>
      <c r="G257" s="22">
        <v>0</v>
      </c>
      <c r="H257" s="22">
        <v>0</v>
      </c>
      <c r="I257" s="22">
        <v>8471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5217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253627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288568</v>
      </c>
    </row>
    <row r="258" spans="1:4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19390</v>
      </c>
      <c r="P258" s="22">
        <v>0</v>
      </c>
      <c r="Q258" s="22">
        <v>0</v>
      </c>
      <c r="R258" s="22">
        <v>0</v>
      </c>
      <c r="S258" s="22">
        <v>59500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11949</v>
      </c>
      <c r="AJ258" s="22">
        <v>0</v>
      </c>
      <c r="AK258" s="22">
        <v>0</v>
      </c>
      <c r="AL258" s="22">
        <v>26305</v>
      </c>
      <c r="AM258" s="22">
        <v>0</v>
      </c>
      <c r="AN258" s="22">
        <v>0</v>
      </c>
      <c r="AO258" s="22">
        <v>0</v>
      </c>
      <c r="AP258" s="22">
        <v>117144</v>
      </c>
    </row>
    <row r="259" spans="1:4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21500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132462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153962</v>
      </c>
    </row>
    <row r="260" spans="1:4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54917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105583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98132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2420</v>
      </c>
      <c r="AP260" s="22">
        <v>261052</v>
      </c>
    </row>
    <row r="261" spans="1:4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125704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125704</v>
      </c>
    </row>
    <row r="262" spans="1:4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68400</v>
      </c>
      <c r="G262" s="22">
        <v>0</v>
      </c>
      <c r="H262" s="22">
        <v>0</v>
      </c>
      <c r="I262" s="22">
        <v>4400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503123</v>
      </c>
      <c r="P262" s="22">
        <v>0</v>
      </c>
      <c r="Q262" s="22">
        <v>0</v>
      </c>
      <c r="R262" s="22">
        <v>0</v>
      </c>
      <c r="S262" s="22">
        <v>0</v>
      </c>
      <c r="T262" s="22">
        <v>12764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57801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646488</v>
      </c>
    </row>
    <row r="263" spans="1:4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53535</v>
      </c>
      <c r="O263" s="22">
        <v>155053</v>
      </c>
      <c r="P263" s="22">
        <v>0</v>
      </c>
      <c r="Q263" s="22">
        <v>0</v>
      </c>
      <c r="R263" s="22">
        <v>141871</v>
      </c>
      <c r="S263" s="22">
        <v>0</v>
      </c>
      <c r="T263" s="22">
        <v>144545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495004</v>
      </c>
    </row>
    <row r="264" spans="1:4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20222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51400</v>
      </c>
      <c r="O264" s="22">
        <v>5240</v>
      </c>
      <c r="P264" s="22">
        <v>0</v>
      </c>
      <c r="Q264" s="22">
        <v>0</v>
      </c>
      <c r="R264" s="22">
        <v>0</v>
      </c>
      <c r="S264" s="22">
        <v>0</v>
      </c>
      <c r="T264" s="22">
        <v>26453</v>
      </c>
      <c r="U264" s="22">
        <v>20329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123644</v>
      </c>
    </row>
    <row r="265" spans="1:4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185794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92124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277918</v>
      </c>
    </row>
    <row r="266" spans="1:4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24000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311427</v>
      </c>
      <c r="P267" s="22">
        <v>0</v>
      </c>
      <c r="Q267" s="22">
        <v>0</v>
      </c>
      <c r="R267" s="22">
        <v>0</v>
      </c>
      <c r="S267" s="22">
        <v>0</v>
      </c>
      <c r="T267" s="22">
        <v>103486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438913</v>
      </c>
    </row>
    <row r="268" spans="1:4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12409</v>
      </c>
      <c r="O268" s="22">
        <v>310773</v>
      </c>
      <c r="P268" s="22">
        <v>0</v>
      </c>
      <c r="Q268" s="22">
        <v>0</v>
      </c>
      <c r="R268" s="22">
        <v>0</v>
      </c>
      <c r="S268" s="22">
        <v>0</v>
      </c>
      <c r="T268" s="22">
        <v>1665742</v>
      </c>
      <c r="U268" s="22">
        <v>0</v>
      </c>
      <c r="V268" s="22">
        <v>581453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2570377</v>
      </c>
    </row>
    <row r="269" spans="1:4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259893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317238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54376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631507</v>
      </c>
    </row>
    <row r="270" spans="1:4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7382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7223</v>
      </c>
      <c r="P270" s="22">
        <v>0</v>
      </c>
      <c r="Q270" s="22">
        <v>0</v>
      </c>
      <c r="R270" s="22">
        <v>0</v>
      </c>
      <c r="S270" s="22">
        <v>0</v>
      </c>
      <c r="T270" s="22">
        <v>49548</v>
      </c>
      <c r="U270" s="22">
        <v>2544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66697</v>
      </c>
    </row>
    <row r="271" spans="1:4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12640</v>
      </c>
      <c r="P271" s="22">
        <v>0</v>
      </c>
      <c r="Q271" s="22">
        <v>0</v>
      </c>
      <c r="R271" s="22">
        <v>0</v>
      </c>
      <c r="S271" s="22">
        <v>0</v>
      </c>
      <c r="T271" s="22">
        <v>22130805</v>
      </c>
      <c r="U271" s="22">
        <v>16527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22159972</v>
      </c>
    </row>
    <row r="272" spans="1:4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5325</v>
      </c>
      <c r="F272" s="22">
        <v>0</v>
      </c>
      <c r="G272" s="22">
        <v>1600</v>
      </c>
      <c r="H272" s="22">
        <v>0</v>
      </c>
      <c r="I272" s="22">
        <v>8151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17349</v>
      </c>
      <c r="U272" s="22">
        <v>24643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57068</v>
      </c>
    </row>
    <row r="273" spans="1:4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16300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81580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7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97887</v>
      </c>
    </row>
    <row r="274" spans="1:4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23500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1114913</v>
      </c>
      <c r="P274" s="22">
        <v>0</v>
      </c>
      <c r="Q274" s="22">
        <v>0</v>
      </c>
      <c r="R274" s="22">
        <v>0</v>
      </c>
      <c r="S274" s="22">
        <v>0</v>
      </c>
      <c r="T274" s="22">
        <v>95813</v>
      </c>
      <c r="U274" s="22">
        <v>403413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59600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1697239</v>
      </c>
    </row>
    <row r="275" spans="1:4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73381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143742</v>
      </c>
      <c r="V275" s="22">
        <v>0</v>
      </c>
      <c r="W275" s="22">
        <v>0</v>
      </c>
      <c r="X275" s="22">
        <v>0</v>
      </c>
      <c r="Y275" s="22">
        <v>0</v>
      </c>
      <c r="Z275" s="22">
        <v>4500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107446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329069</v>
      </c>
    </row>
    <row r="276" spans="1:4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240613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11501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252114</v>
      </c>
    </row>
    <row r="277" spans="1:4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290160</v>
      </c>
      <c r="P277" s="22">
        <v>0</v>
      </c>
      <c r="Q277" s="22">
        <v>0</v>
      </c>
      <c r="R277" s="22">
        <v>0</v>
      </c>
      <c r="S277" s="22">
        <v>64992</v>
      </c>
      <c r="T277" s="22">
        <v>278002</v>
      </c>
      <c r="U277" s="22">
        <v>278002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911156</v>
      </c>
    </row>
    <row r="278" spans="1:4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22442</v>
      </c>
      <c r="J278" s="22">
        <v>0</v>
      </c>
      <c r="K278" s="22">
        <v>0</v>
      </c>
      <c r="L278" s="22">
        <v>0</v>
      </c>
      <c r="M278" s="22">
        <v>0</v>
      </c>
      <c r="N278" s="22">
        <v>53500</v>
      </c>
      <c r="O278" s="22">
        <v>36081</v>
      </c>
      <c r="P278" s="22">
        <v>0</v>
      </c>
      <c r="Q278" s="22">
        <v>0</v>
      </c>
      <c r="R278" s="22">
        <v>0</v>
      </c>
      <c r="S278" s="22">
        <v>0</v>
      </c>
      <c r="T278" s="22">
        <v>38436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34095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184554</v>
      </c>
    </row>
    <row r="279" spans="1:4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7980</v>
      </c>
      <c r="G279" s="22">
        <v>0</v>
      </c>
      <c r="H279" s="22">
        <v>0</v>
      </c>
      <c r="I279" s="22">
        <v>18523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179923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206426</v>
      </c>
    </row>
    <row r="280" spans="1:4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10300</v>
      </c>
      <c r="U280" s="22">
        <v>83684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41882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135866</v>
      </c>
    </row>
    <row r="281" spans="1:4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1020696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368537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1389233</v>
      </c>
    </row>
    <row r="282" spans="1:4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45579</v>
      </c>
      <c r="P282" s="22">
        <v>0</v>
      </c>
      <c r="Q282" s="22">
        <v>0</v>
      </c>
      <c r="R282" s="22">
        <v>0</v>
      </c>
      <c r="S282" s="22">
        <v>0</v>
      </c>
      <c r="T282" s="22">
        <v>69601</v>
      </c>
      <c r="U282" s="22">
        <v>45044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10049</v>
      </c>
      <c r="AM282" s="22">
        <v>0</v>
      </c>
      <c r="AN282" s="22">
        <v>0</v>
      </c>
      <c r="AO282" s="22">
        <v>0</v>
      </c>
      <c r="AP282" s="22">
        <v>170273</v>
      </c>
    </row>
    <row r="283" spans="1:42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856860</v>
      </c>
      <c r="P284" s="22">
        <v>0</v>
      </c>
      <c r="Q284" s="22">
        <v>0</v>
      </c>
      <c r="R284" s="22">
        <v>0</v>
      </c>
      <c r="S284" s="22">
        <v>0</v>
      </c>
      <c r="T284" s="22">
        <v>565031</v>
      </c>
      <c r="U284" s="22">
        <v>162175</v>
      </c>
      <c r="V284" s="22">
        <v>0</v>
      </c>
      <c r="W284" s="22">
        <v>0</v>
      </c>
      <c r="X284" s="22">
        <v>0</v>
      </c>
      <c r="Y284" s="22">
        <v>0</v>
      </c>
      <c r="Z284" s="22">
        <v>17473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371726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1973265</v>
      </c>
    </row>
    <row r="285" spans="1:42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80977</v>
      </c>
      <c r="P285" s="22">
        <v>0</v>
      </c>
      <c r="Q285" s="22">
        <v>0</v>
      </c>
      <c r="R285" s="22">
        <v>0</v>
      </c>
      <c r="S285" s="22">
        <v>0</v>
      </c>
      <c r="T285" s="22">
        <v>3158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20884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105019</v>
      </c>
    </row>
    <row r="286" spans="1:4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8985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8985</v>
      </c>
    </row>
    <row r="287" spans="1:4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17179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17179</v>
      </c>
    </row>
    <row r="288" spans="1:4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54230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5106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59336</v>
      </c>
    </row>
    <row r="289" spans="1:4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6910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8726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36872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6612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59120</v>
      </c>
    </row>
    <row r="290" spans="1:4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32530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32530</v>
      </c>
    </row>
    <row r="291" spans="1:4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2400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14636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17036</v>
      </c>
    </row>
    <row r="293" spans="1:4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936027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936027</v>
      </c>
    </row>
    <row r="295" spans="1:4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1600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251630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253230</v>
      </c>
    </row>
    <row r="296" spans="1:4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15655</v>
      </c>
      <c r="P296" s="22">
        <v>0</v>
      </c>
      <c r="Q296" s="22">
        <v>0</v>
      </c>
      <c r="R296" s="22">
        <v>0</v>
      </c>
      <c r="S296" s="22">
        <v>12500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30765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58920</v>
      </c>
    </row>
    <row r="297" spans="1:4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565262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565262</v>
      </c>
    </row>
    <row r="298" spans="1:4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113238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113238</v>
      </c>
    </row>
    <row r="299" spans="1:4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6911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6911</v>
      </c>
    </row>
    <row r="300" spans="1:4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15650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15650</v>
      </c>
    </row>
    <row r="301" spans="1:4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15008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15008</v>
      </c>
    </row>
    <row r="303" spans="1:4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6910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88022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94932</v>
      </c>
    </row>
    <row r="305" spans="1:4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34655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49051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76357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160063</v>
      </c>
    </row>
    <row r="306" spans="1:4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3456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3030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6486</v>
      </c>
    </row>
    <row r="307" spans="1:4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144359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3182</v>
      </c>
      <c r="AM307" s="22">
        <v>0</v>
      </c>
      <c r="AN307" s="22">
        <v>0</v>
      </c>
      <c r="AO307" s="22">
        <v>0</v>
      </c>
      <c r="AP307" s="22">
        <v>147541</v>
      </c>
    </row>
    <row r="308" spans="1:4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7723</v>
      </c>
      <c r="K308" s="22">
        <v>0</v>
      </c>
      <c r="L308" s="22">
        <v>0</v>
      </c>
      <c r="M308" s="22">
        <v>0</v>
      </c>
      <c r="N308" s="22">
        <v>0</v>
      </c>
      <c r="O308" s="22">
        <v>17752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2444015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2469490</v>
      </c>
    </row>
    <row r="309" spans="1:4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34179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91525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7858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133562</v>
      </c>
    </row>
    <row r="311" spans="1:4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43137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32595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75732</v>
      </c>
    </row>
    <row r="312" spans="1:4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1844055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1844055</v>
      </c>
    </row>
    <row r="313" spans="1:4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26282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2792</v>
      </c>
      <c r="P313" s="22">
        <v>0</v>
      </c>
      <c r="Q313" s="22">
        <v>0</v>
      </c>
      <c r="R313" s="22">
        <v>4800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13502</v>
      </c>
      <c r="AM313" s="22">
        <v>0</v>
      </c>
      <c r="AN313" s="22">
        <v>0</v>
      </c>
      <c r="AO313" s="22">
        <v>0</v>
      </c>
      <c r="AP313" s="22">
        <v>47376</v>
      </c>
    </row>
    <row r="314" spans="1:4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2600</v>
      </c>
      <c r="O314" s="22">
        <v>265287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267887</v>
      </c>
    </row>
    <row r="315" spans="1:4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635898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635898</v>
      </c>
    </row>
    <row r="317" spans="1:4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141016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508927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649943</v>
      </c>
    </row>
    <row r="318" spans="1:4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230413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230413</v>
      </c>
    </row>
    <row r="319" spans="1:4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16328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16328</v>
      </c>
    </row>
    <row r="320" spans="1:4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18829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297870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66236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382935</v>
      </c>
    </row>
    <row r="321" spans="1:4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4422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266809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271231</v>
      </c>
    </row>
    <row r="322" spans="1:4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15794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23404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39198</v>
      </c>
    </row>
    <row r="325" spans="1:4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6910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10709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72745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90364</v>
      </c>
    </row>
    <row r="326" spans="1:4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4421</v>
      </c>
      <c r="I326" s="22">
        <v>3500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34648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42569</v>
      </c>
    </row>
    <row r="327" spans="1:4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13909</v>
      </c>
      <c r="O327" s="22">
        <v>240070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253979</v>
      </c>
    </row>
    <row r="328" spans="1:4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318645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318645</v>
      </c>
    </row>
    <row r="330" spans="1:4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22646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13704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36350</v>
      </c>
    </row>
    <row r="331" spans="1:4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2253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1207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3460</v>
      </c>
    </row>
    <row r="332" spans="1:4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178723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178723</v>
      </c>
    </row>
    <row r="333" spans="1:4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19311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19311</v>
      </c>
    </row>
    <row r="334" spans="1:4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203870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917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204787</v>
      </c>
    </row>
    <row r="335" spans="1:4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40369</v>
      </c>
      <c r="O335" s="22">
        <v>0</v>
      </c>
      <c r="P335" s="22">
        <v>0</v>
      </c>
      <c r="Q335" s="22">
        <v>0</v>
      </c>
      <c r="R335" s="22">
        <v>2100</v>
      </c>
      <c r="S335" s="22">
        <v>0</v>
      </c>
      <c r="T335" s="22">
        <v>30386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72855</v>
      </c>
    </row>
    <row r="336" spans="1:4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2771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2771</v>
      </c>
    </row>
    <row r="337" spans="1:4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72639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72639</v>
      </c>
    </row>
    <row r="339" spans="1:4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49100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49100</v>
      </c>
    </row>
    <row r="345" spans="1:4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720727</v>
      </c>
      <c r="G345" s="22">
        <v>0</v>
      </c>
      <c r="H345" s="22">
        <v>0</v>
      </c>
      <c r="I345" s="22">
        <v>16878</v>
      </c>
      <c r="J345" s="22">
        <v>0</v>
      </c>
      <c r="K345" s="22">
        <v>0</v>
      </c>
      <c r="L345" s="22">
        <v>0</v>
      </c>
      <c r="M345" s="22">
        <v>0</v>
      </c>
      <c r="N345" s="22">
        <v>233868</v>
      </c>
      <c r="O345" s="22">
        <v>8930444</v>
      </c>
      <c r="P345" s="22">
        <v>0</v>
      </c>
      <c r="Q345" s="22">
        <v>0</v>
      </c>
      <c r="R345" s="22">
        <v>0</v>
      </c>
      <c r="S345" s="22">
        <v>0</v>
      </c>
      <c r="T345" s="22">
        <v>534649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1182792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214941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11834299</v>
      </c>
    </row>
    <row r="346" spans="1:4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8E512-02C0-477F-A98A-C86BBC91E405}">
  <dimension ref="A1:AP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1132</v>
      </c>
      <c r="D1" s="20" t="s">
        <v>1172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861</v>
      </c>
      <c r="F2" s="21" t="s">
        <v>862</v>
      </c>
      <c r="G2" s="21" t="s">
        <v>863</v>
      </c>
      <c r="H2" s="21" t="s">
        <v>864</v>
      </c>
      <c r="I2" s="21" t="s">
        <v>865</v>
      </c>
      <c r="J2" s="21" t="s">
        <v>866</v>
      </c>
      <c r="K2" s="21" t="s">
        <v>867</v>
      </c>
      <c r="L2" s="21" t="s">
        <v>868</v>
      </c>
      <c r="M2" s="21" t="s">
        <v>869</v>
      </c>
      <c r="N2" s="21" t="s">
        <v>1065</v>
      </c>
      <c r="O2" s="21" t="s">
        <v>871</v>
      </c>
      <c r="P2" s="21" t="s">
        <v>872</v>
      </c>
      <c r="Q2" s="21" t="s">
        <v>873</v>
      </c>
      <c r="R2" s="21" t="s">
        <v>874</v>
      </c>
      <c r="S2" s="21" t="s">
        <v>875</v>
      </c>
      <c r="T2" s="21" t="s">
        <v>876</v>
      </c>
      <c r="U2" s="21" t="s">
        <v>877</v>
      </c>
      <c r="V2" s="21" t="s">
        <v>878</v>
      </c>
      <c r="W2" s="21" t="s">
        <v>879</v>
      </c>
      <c r="X2" s="21" t="s">
        <v>880</v>
      </c>
      <c r="Y2" s="21" t="s">
        <v>881</v>
      </c>
      <c r="Z2" s="21" t="s">
        <v>882</v>
      </c>
      <c r="AA2" s="21" t="s">
        <v>883</v>
      </c>
      <c r="AB2" s="21" t="s">
        <v>884</v>
      </c>
      <c r="AC2" s="21" t="s">
        <v>885</v>
      </c>
      <c r="AD2" s="21" t="s">
        <v>886</v>
      </c>
      <c r="AE2" s="21" t="s">
        <v>887</v>
      </c>
      <c r="AF2" s="21" t="s">
        <v>888</v>
      </c>
      <c r="AG2" s="21" t="s">
        <v>889</v>
      </c>
      <c r="AH2" s="21" t="s">
        <v>890</v>
      </c>
      <c r="AI2" s="21" t="s">
        <v>891</v>
      </c>
      <c r="AJ2" s="21" t="s">
        <v>892</v>
      </c>
      <c r="AK2" s="21" t="s">
        <v>893</v>
      </c>
      <c r="AL2" s="21" t="s">
        <v>894</v>
      </c>
      <c r="AM2" s="21" t="s">
        <v>895</v>
      </c>
      <c r="AN2" s="21" t="s">
        <v>896</v>
      </c>
      <c r="AO2" s="21" t="s">
        <v>65</v>
      </c>
      <c r="AP2" s="21" t="s">
        <v>1067</v>
      </c>
    </row>
    <row r="3" spans="1:42" x14ac:dyDescent="0.25">
      <c r="A3" s="21"/>
      <c r="B3" s="21"/>
      <c r="C3" s="21"/>
      <c r="D3" s="21" t="s">
        <v>88</v>
      </c>
      <c r="E3" s="21" t="s">
        <v>1134</v>
      </c>
      <c r="F3" s="21" t="s">
        <v>1135</v>
      </c>
      <c r="G3" s="21" t="s">
        <v>1136</v>
      </c>
      <c r="H3" s="21" t="s">
        <v>1137</v>
      </c>
      <c r="I3" s="21" t="s">
        <v>1138</v>
      </c>
      <c r="J3" s="21" t="s">
        <v>1139</v>
      </c>
      <c r="K3" s="21" t="s">
        <v>1140</v>
      </c>
      <c r="L3" s="21" t="s">
        <v>1141</v>
      </c>
      <c r="M3" s="21" t="s">
        <v>1142</v>
      </c>
      <c r="N3" s="21" t="s">
        <v>1143</v>
      </c>
      <c r="O3" s="21" t="s">
        <v>1144</v>
      </c>
      <c r="P3" s="21" t="s">
        <v>1145</v>
      </c>
      <c r="Q3" s="21" t="s">
        <v>1146</v>
      </c>
      <c r="R3" s="21" t="s">
        <v>1147</v>
      </c>
      <c r="S3" s="21" t="s">
        <v>1148</v>
      </c>
      <c r="T3" s="21" t="s">
        <v>1149</v>
      </c>
      <c r="U3" s="21" t="s">
        <v>1150</v>
      </c>
      <c r="V3" s="21" t="s">
        <v>1151</v>
      </c>
      <c r="W3" s="21" t="s">
        <v>1152</v>
      </c>
      <c r="X3" s="21" t="s">
        <v>1153</v>
      </c>
      <c r="Y3" s="21" t="s">
        <v>1154</v>
      </c>
      <c r="Z3" s="21" t="s">
        <v>1155</v>
      </c>
      <c r="AA3" s="21" t="s">
        <v>1156</v>
      </c>
      <c r="AB3" s="21" t="s">
        <v>1157</v>
      </c>
      <c r="AC3" s="21" t="s">
        <v>1158</v>
      </c>
      <c r="AD3" s="21" t="s">
        <v>1159</v>
      </c>
      <c r="AE3" s="21" t="s">
        <v>1160</v>
      </c>
      <c r="AF3" s="21" t="s">
        <v>1161</v>
      </c>
      <c r="AG3" s="21" t="s">
        <v>1162</v>
      </c>
      <c r="AH3" s="21" t="s">
        <v>1163</v>
      </c>
      <c r="AI3" s="21" t="s">
        <v>1164</v>
      </c>
      <c r="AJ3" s="21" t="s">
        <v>1165</v>
      </c>
      <c r="AK3" s="21" t="s">
        <v>1166</v>
      </c>
      <c r="AL3" s="21" t="s">
        <v>1167</v>
      </c>
      <c r="AM3" s="21" t="s">
        <v>1168</v>
      </c>
      <c r="AN3" s="21" t="s">
        <v>1169</v>
      </c>
      <c r="AO3" s="21" t="s">
        <v>1170</v>
      </c>
      <c r="AP3" s="21" t="s">
        <v>1171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4432326</v>
      </c>
      <c r="P4" s="22">
        <v>0</v>
      </c>
      <c r="Q4" s="22">
        <v>3985275</v>
      </c>
      <c r="R4" s="22">
        <v>0</v>
      </c>
      <c r="S4" s="22">
        <v>0</v>
      </c>
      <c r="T4" s="22">
        <v>2750714</v>
      </c>
      <c r="U4" s="22">
        <v>3007063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8275758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22451136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1871000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64651000</v>
      </c>
      <c r="P6" s="22">
        <v>0</v>
      </c>
      <c r="Q6" s="22">
        <v>0</v>
      </c>
      <c r="R6" s="22">
        <v>49251000</v>
      </c>
      <c r="S6" s="22">
        <v>0</v>
      </c>
      <c r="T6" s="22">
        <v>32184000</v>
      </c>
      <c r="U6" s="22">
        <v>29932000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26889000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204778000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4258184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660613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4918797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480678</v>
      </c>
      <c r="P9" s="22">
        <v>0</v>
      </c>
      <c r="Q9" s="22">
        <v>0</v>
      </c>
      <c r="R9" s="22">
        <v>154835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7243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642756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86620000</v>
      </c>
      <c r="P10" s="22">
        <v>0</v>
      </c>
      <c r="Q10" s="22">
        <v>289000</v>
      </c>
      <c r="R10" s="22">
        <v>46006000</v>
      </c>
      <c r="S10" s="22">
        <v>0</v>
      </c>
      <c r="T10" s="22">
        <v>0</v>
      </c>
      <c r="U10" s="22">
        <v>20618000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7168000</v>
      </c>
      <c r="AG10" s="22">
        <v>0</v>
      </c>
      <c r="AH10" s="22">
        <v>0</v>
      </c>
      <c r="AI10" s="22">
        <v>56548000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217249000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5044000</v>
      </c>
      <c r="P11" s="22">
        <v>0</v>
      </c>
      <c r="Q11" s="22">
        <v>0</v>
      </c>
      <c r="R11" s="22">
        <v>4378000</v>
      </c>
      <c r="S11" s="22">
        <v>0</v>
      </c>
      <c r="T11" s="22">
        <v>2502000</v>
      </c>
      <c r="U11" s="22">
        <v>2087000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963000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14974000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58252</v>
      </c>
      <c r="O12" s="22">
        <v>2753818</v>
      </c>
      <c r="P12" s="22">
        <v>0</v>
      </c>
      <c r="Q12" s="22">
        <v>0</v>
      </c>
      <c r="R12" s="22">
        <v>2528343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5340413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11000000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13943561</v>
      </c>
      <c r="P14" s="22">
        <v>0</v>
      </c>
      <c r="Q14" s="22">
        <v>0</v>
      </c>
      <c r="R14" s="22">
        <v>6732801</v>
      </c>
      <c r="S14" s="22">
        <v>0</v>
      </c>
      <c r="T14" s="22">
        <v>11514802</v>
      </c>
      <c r="U14" s="22">
        <v>8421862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51613026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6838000</v>
      </c>
      <c r="P15" s="22">
        <v>0</v>
      </c>
      <c r="Q15" s="22">
        <v>0</v>
      </c>
      <c r="R15" s="22">
        <v>2748000</v>
      </c>
      <c r="S15" s="22">
        <v>0</v>
      </c>
      <c r="T15" s="22">
        <v>2392000</v>
      </c>
      <c r="U15" s="22">
        <v>1751000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-4302000</v>
      </c>
      <c r="AE15" s="22">
        <v>0</v>
      </c>
      <c r="AF15" s="22">
        <v>0</v>
      </c>
      <c r="AG15" s="22">
        <v>0</v>
      </c>
      <c r="AH15" s="22">
        <v>0</v>
      </c>
      <c r="AI15" s="22">
        <v>1128000</v>
      </c>
      <c r="AJ15" s="22">
        <v>128000</v>
      </c>
      <c r="AK15" s="22">
        <v>0</v>
      </c>
      <c r="AL15" s="22">
        <v>0</v>
      </c>
      <c r="AM15" s="22">
        <v>0</v>
      </c>
      <c r="AN15" s="22">
        <v>511000</v>
      </c>
      <c r="AO15" s="22">
        <v>0</v>
      </c>
      <c r="AP15" s="22">
        <v>11194000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667231</v>
      </c>
      <c r="P16" s="22">
        <v>0</v>
      </c>
      <c r="Q16" s="22">
        <v>0</v>
      </c>
      <c r="R16" s="22">
        <v>1776895</v>
      </c>
      <c r="S16" s="22">
        <v>0</v>
      </c>
      <c r="T16" s="22">
        <v>1008577</v>
      </c>
      <c r="U16" s="22">
        <v>1135513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4588216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481000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209000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690000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2364135</v>
      </c>
      <c r="P18" s="22">
        <v>0</v>
      </c>
      <c r="Q18" s="22">
        <v>0</v>
      </c>
      <c r="R18" s="22">
        <v>584612</v>
      </c>
      <c r="S18" s="22">
        <v>0</v>
      </c>
      <c r="T18" s="22">
        <v>100709</v>
      </c>
      <c r="U18" s="22">
        <v>875263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3400371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7325090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7463330</v>
      </c>
      <c r="P19" s="22">
        <v>0</v>
      </c>
      <c r="Q19" s="22">
        <v>0</v>
      </c>
      <c r="R19" s="22">
        <v>0</v>
      </c>
      <c r="S19" s="22">
        <v>0</v>
      </c>
      <c r="T19" s="22">
        <v>383430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8552140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32780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16431680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5782817</v>
      </c>
      <c r="P20" s="22">
        <v>0</v>
      </c>
      <c r="Q20" s="22">
        <v>0</v>
      </c>
      <c r="R20" s="22">
        <v>2671871</v>
      </c>
      <c r="S20" s="22">
        <v>0</v>
      </c>
      <c r="T20" s="22">
        <v>804526</v>
      </c>
      <c r="U20" s="22">
        <v>734727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3279000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13272941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2625190</v>
      </c>
      <c r="P25" s="22">
        <v>0</v>
      </c>
      <c r="Q25" s="22">
        <v>0</v>
      </c>
      <c r="R25" s="22">
        <v>2685437</v>
      </c>
      <c r="S25" s="22">
        <v>0</v>
      </c>
      <c r="T25" s="22">
        <v>996101</v>
      </c>
      <c r="U25" s="22">
        <v>946185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8334000</v>
      </c>
      <c r="AE25" s="22">
        <v>0</v>
      </c>
      <c r="AF25" s="22">
        <v>0</v>
      </c>
      <c r="AG25" s="22">
        <v>0</v>
      </c>
      <c r="AH25" s="22">
        <v>0</v>
      </c>
      <c r="AI25" s="22">
        <v>2561114</v>
      </c>
      <c r="AJ25" s="22">
        <v>19098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18167125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2921443</v>
      </c>
      <c r="P26" s="22">
        <v>0</v>
      </c>
      <c r="Q26" s="22">
        <v>0</v>
      </c>
      <c r="R26" s="22">
        <v>952405</v>
      </c>
      <c r="S26" s="22">
        <v>0</v>
      </c>
      <c r="T26" s="22">
        <v>1072311</v>
      </c>
      <c r="U26" s="22">
        <v>752447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5698606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25520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32941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58461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154904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154904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2691405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137570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2828975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2291400</v>
      </c>
      <c r="P35" s="22">
        <v>0</v>
      </c>
      <c r="Q35" s="22">
        <v>0</v>
      </c>
      <c r="R35" s="22">
        <v>0</v>
      </c>
      <c r="S35" s="22">
        <v>0</v>
      </c>
      <c r="T35" s="22">
        <v>2477900</v>
      </c>
      <c r="U35" s="22">
        <v>3145600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7914900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24297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24297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842416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2610349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3452765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4216648</v>
      </c>
      <c r="P45" s="22">
        <v>0</v>
      </c>
      <c r="Q45" s="22">
        <v>0</v>
      </c>
      <c r="R45" s="22">
        <v>502288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777500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5496436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63747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63747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219340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2295590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2514930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6810726</v>
      </c>
      <c r="P52" s="22">
        <v>0</v>
      </c>
      <c r="Q52" s="22">
        <v>0</v>
      </c>
      <c r="R52" s="22">
        <v>0</v>
      </c>
      <c r="S52" s="22">
        <v>0</v>
      </c>
      <c r="T52" s="22">
        <v>1987486</v>
      </c>
      <c r="U52" s="22">
        <v>1338582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10136794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11520235</v>
      </c>
      <c r="P62" s="22">
        <v>0</v>
      </c>
      <c r="Q62" s="22">
        <v>0</v>
      </c>
      <c r="R62" s="22">
        <v>1832675</v>
      </c>
      <c r="S62" s="22">
        <v>0</v>
      </c>
      <c r="T62" s="22">
        <v>1137750</v>
      </c>
      <c r="U62" s="22">
        <v>892000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15382660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1732470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325780</v>
      </c>
      <c r="P68" s="22">
        <v>0</v>
      </c>
      <c r="Q68" s="22">
        <v>0</v>
      </c>
      <c r="R68" s="22">
        <v>811884</v>
      </c>
      <c r="S68" s="22">
        <v>0</v>
      </c>
      <c r="T68" s="22">
        <v>545298</v>
      </c>
      <c r="U68" s="22">
        <v>295330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3710762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3632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4892655</v>
      </c>
      <c r="P69" s="22">
        <v>0</v>
      </c>
      <c r="Q69" s="22">
        <v>0</v>
      </c>
      <c r="R69" s="22">
        <v>2771835</v>
      </c>
      <c r="S69" s="22">
        <v>0</v>
      </c>
      <c r="T69" s="22">
        <v>438707</v>
      </c>
      <c r="U69" s="22">
        <v>1504947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3443860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13055636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649174</v>
      </c>
      <c r="P77" s="22">
        <v>0</v>
      </c>
      <c r="Q77" s="22">
        <v>0</v>
      </c>
      <c r="R77" s="22">
        <v>0</v>
      </c>
      <c r="S77" s="22">
        <v>0</v>
      </c>
      <c r="T77" s="22">
        <v>792734</v>
      </c>
      <c r="U77" s="22">
        <v>36707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1478615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8508372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8508372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238880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238880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114180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114180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80000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80000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50000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50000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5466661</v>
      </c>
      <c r="P96" s="22">
        <v>0</v>
      </c>
      <c r="Q96" s="22">
        <v>0</v>
      </c>
      <c r="R96" s="22">
        <v>244421</v>
      </c>
      <c r="S96" s="22">
        <v>0</v>
      </c>
      <c r="T96" s="22">
        <v>244860</v>
      </c>
      <c r="U96" s="22">
        <v>211879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471982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6639803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439435</v>
      </c>
      <c r="P104" s="22">
        <v>0</v>
      </c>
      <c r="Q104" s="22">
        <v>0</v>
      </c>
      <c r="R104" s="22">
        <v>135708</v>
      </c>
      <c r="S104" s="22">
        <v>0</v>
      </c>
      <c r="T104" s="22">
        <v>80668</v>
      </c>
      <c r="U104" s="22">
        <v>73803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729614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1529000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15000</v>
      </c>
      <c r="S107" s="22">
        <v>0</v>
      </c>
      <c r="T107" s="22">
        <v>45500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126284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1715784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123500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123500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1014758</v>
      </c>
      <c r="P109" s="22">
        <v>0</v>
      </c>
      <c r="Q109" s="22">
        <v>0</v>
      </c>
      <c r="R109" s="22">
        <v>561937</v>
      </c>
      <c r="S109" s="22">
        <v>0</v>
      </c>
      <c r="T109" s="22">
        <v>302262</v>
      </c>
      <c r="U109" s="22">
        <v>231878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58741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2169576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1245951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5166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1251117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11220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11220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86387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86387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1673600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4651927</v>
      </c>
      <c r="P114" s="22">
        <v>0</v>
      </c>
      <c r="Q114" s="22">
        <v>0</v>
      </c>
      <c r="R114" s="22">
        <v>3726692</v>
      </c>
      <c r="S114" s="22">
        <v>0</v>
      </c>
      <c r="T114" s="22">
        <v>3131299</v>
      </c>
      <c r="U114" s="22">
        <v>2625088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15808606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11150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11150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237649</v>
      </c>
      <c r="S116" s="22">
        <v>0</v>
      </c>
      <c r="T116" s="22">
        <v>445155</v>
      </c>
      <c r="U116" s="22">
        <v>900460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64413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1647677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119001</v>
      </c>
      <c r="P119" s="22">
        <v>0</v>
      </c>
      <c r="Q119" s="22">
        <v>0</v>
      </c>
      <c r="R119" s="22">
        <v>68000</v>
      </c>
      <c r="S119" s="22">
        <v>0</v>
      </c>
      <c r="T119" s="22">
        <v>71999</v>
      </c>
      <c r="U119" s="22">
        <v>59500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318500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1005365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1005365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953555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1093620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2047175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1179300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1179300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2942974</v>
      </c>
      <c r="P154" s="22">
        <v>0</v>
      </c>
      <c r="Q154" s="22">
        <v>0</v>
      </c>
      <c r="R154" s="22">
        <v>40655</v>
      </c>
      <c r="S154" s="22">
        <v>0</v>
      </c>
      <c r="T154" s="22">
        <v>404806</v>
      </c>
      <c r="U154" s="22">
        <v>362708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50736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3801879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150000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150000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13500</v>
      </c>
      <c r="AO161" s="22">
        <v>0</v>
      </c>
      <c r="AP161" s="22">
        <v>13500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5607276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5607276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360720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391765</v>
      </c>
      <c r="P177" s="22">
        <v>0</v>
      </c>
      <c r="Q177" s="22">
        <v>0</v>
      </c>
      <c r="R177" s="22">
        <v>186739</v>
      </c>
      <c r="S177" s="22">
        <v>0</v>
      </c>
      <c r="T177" s="22">
        <v>130969</v>
      </c>
      <c r="U177" s="22">
        <v>184804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614947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1869944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368825</v>
      </c>
      <c r="P178" s="22">
        <v>0</v>
      </c>
      <c r="Q178" s="22">
        <v>0</v>
      </c>
      <c r="R178" s="22">
        <v>877170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350000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1595995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400000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400000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102278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201469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303747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580250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580250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248678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248678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16613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16613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455100</v>
      </c>
      <c r="P198" s="22">
        <v>0</v>
      </c>
      <c r="Q198" s="22">
        <v>0</v>
      </c>
      <c r="R198" s="22">
        <v>57580</v>
      </c>
      <c r="S198" s="22">
        <v>0</v>
      </c>
      <c r="T198" s="22">
        <v>239111</v>
      </c>
      <c r="U198" s="22">
        <v>238106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989897</v>
      </c>
    </row>
    <row r="199" spans="1:4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56593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56593</v>
      </c>
    </row>
    <row r="206" spans="1:4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146678</v>
      </c>
      <c r="P206" s="22">
        <v>0</v>
      </c>
      <c r="Q206" s="22">
        <v>0</v>
      </c>
      <c r="R206" s="22">
        <v>0</v>
      </c>
      <c r="S206" s="22">
        <v>0</v>
      </c>
      <c r="T206" s="22">
        <v>254875</v>
      </c>
      <c r="U206" s="22">
        <v>261175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662728</v>
      </c>
    </row>
    <row r="207" spans="1:4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20398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20398</v>
      </c>
    </row>
    <row r="210" spans="1:4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22321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22321</v>
      </c>
    </row>
    <row r="247" spans="1:4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38095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38095</v>
      </c>
    </row>
    <row r="258" spans="1:4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638470</v>
      </c>
      <c r="AM263" s="22">
        <v>0</v>
      </c>
      <c r="AN263" s="22">
        <v>0</v>
      </c>
      <c r="AO263" s="22">
        <v>0</v>
      </c>
      <c r="AP263" s="22">
        <v>638470</v>
      </c>
    </row>
    <row r="264" spans="1:4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82946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82946</v>
      </c>
    </row>
    <row r="265" spans="1:4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59460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59460</v>
      </c>
    </row>
    <row r="269" spans="1:4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3D09C-49B4-4A35-98AD-6AC0E273427A}">
  <dimension ref="A1:AP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1132</v>
      </c>
      <c r="D1" s="20" t="s">
        <v>1173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861</v>
      </c>
      <c r="F2" s="21" t="s">
        <v>862</v>
      </c>
      <c r="G2" s="21" t="s">
        <v>863</v>
      </c>
      <c r="H2" s="21" t="s">
        <v>864</v>
      </c>
      <c r="I2" s="21" t="s">
        <v>865</v>
      </c>
      <c r="J2" s="21" t="s">
        <v>866</v>
      </c>
      <c r="K2" s="21" t="s">
        <v>867</v>
      </c>
      <c r="L2" s="21" t="s">
        <v>868</v>
      </c>
      <c r="M2" s="21" t="s">
        <v>869</v>
      </c>
      <c r="N2" s="21" t="s">
        <v>1065</v>
      </c>
      <c r="O2" s="21" t="s">
        <v>871</v>
      </c>
      <c r="P2" s="21" t="s">
        <v>872</v>
      </c>
      <c r="Q2" s="21" t="s">
        <v>873</v>
      </c>
      <c r="R2" s="21" t="s">
        <v>874</v>
      </c>
      <c r="S2" s="21" t="s">
        <v>875</v>
      </c>
      <c r="T2" s="21" t="s">
        <v>876</v>
      </c>
      <c r="U2" s="21" t="s">
        <v>877</v>
      </c>
      <c r="V2" s="21" t="s">
        <v>878</v>
      </c>
      <c r="W2" s="21" t="s">
        <v>879</v>
      </c>
      <c r="X2" s="21" t="s">
        <v>880</v>
      </c>
      <c r="Y2" s="21" t="s">
        <v>881</v>
      </c>
      <c r="Z2" s="21" t="s">
        <v>882</v>
      </c>
      <c r="AA2" s="21" t="s">
        <v>883</v>
      </c>
      <c r="AB2" s="21" t="s">
        <v>884</v>
      </c>
      <c r="AC2" s="21" t="s">
        <v>885</v>
      </c>
      <c r="AD2" s="21" t="s">
        <v>886</v>
      </c>
      <c r="AE2" s="21" t="s">
        <v>887</v>
      </c>
      <c r="AF2" s="21" t="s">
        <v>888</v>
      </c>
      <c r="AG2" s="21" t="s">
        <v>889</v>
      </c>
      <c r="AH2" s="21" t="s">
        <v>890</v>
      </c>
      <c r="AI2" s="21" t="s">
        <v>891</v>
      </c>
      <c r="AJ2" s="21" t="s">
        <v>892</v>
      </c>
      <c r="AK2" s="21" t="s">
        <v>893</v>
      </c>
      <c r="AL2" s="21" t="s">
        <v>894</v>
      </c>
      <c r="AM2" s="21" t="s">
        <v>895</v>
      </c>
      <c r="AN2" s="21" t="s">
        <v>896</v>
      </c>
      <c r="AO2" s="21" t="s">
        <v>65</v>
      </c>
      <c r="AP2" s="21" t="s">
        <v>1067</v>
      </c>
    </row>
    <row r="3" spans="1:42" x14ac:dyDescent="0.25">
      <c r="A3" s="21"/>
      <c r="B3" s="21"/>
      <c r="C3" s="21"/>
      <c r="D3" s="21" t="s">
        <v>88</v>
      </c>
      <c r="E3" s="21" t="s">
        <v>1134</v>
      </c>
      <c r="F3" s="21" t="s">
        <v>1135</v>
      </c>
      <c r="G3" s="21" t="s">
        <v>1136</v>
      </c>
      <c r="H3" s="21" t="s">
        <v>1137</v>
      </c>
      <c r="I3" s="21" t="s">
        <v>1138</v>
      </c>
      <c r="J3" s="21" t="s">
        <v>1139</v>
      </c>
      <c r="K3" s="21" t="s">
        <v>1140</v>
      </c>
      <c r="L3" s="21" t="s">
        <v>1141</v>
      </c>
      <c r="M3" s="21" t="s">
        <v>1142</v>
      </c>
      <c r="N3" s="21" t="s">
        <v>1143</v>
      </c>
      <c r="O3" s="21" t="s">
        <v>1144</v>
      </c>
      <c r="P3" s="21" t="s">
        <v>1145</v>
      </c>
      <c r="Q3" s="21" t="s">
        <v>1146</v>
      </c>
      <c r="R3" s="21" t="s">
        <v>1147</v>
      </c>
      <c r="S3" s="21" t="s">
        <v>1148</v>
      </c>
      <c r="T3" s="21" t="s">
        <v>1149</v>
      </c>
      <c r="U3" s="21" t="s">
        <v>1150</v>
      </c>
      <c r="V3" s="21" t="s">
        <v>1151</v>
      </c>
      <c r="W3" s="21" t="s">
        <v>1152</v>
      </c>
      <c r="X3" s="21" t="s">
        <v>1153</v>
      </c>
      <c r="Y3" s="21" t="s">
        <v>1154</v>
      </c>
      <c r="Z3" s="21" t="s">
        <v>1155</v>
      </c>
      <c r="AA3" s="21" t="s">
        <v>1156</v>
      </c>
      <c r="AB3" s="21" t="s">
        <v>1157</v>
      </c>
      <c r="AC3" s="21" t="s">
        <v>1158</v>
      </c>
      <c r="AD3" s="21" t="s">
        <v>1159</v>
      </c>
      <c r="AE3" s="21" t="s">
        <v>1160</v>
      </c>
      <c r="AF3" s="21" t="s">
        <v>1161</v>
      </c>
      <c r="AG3" s="21" t="s">
        <v>1162</v>
      </c>
      <c r="AH3" s="21" t="s">
        <v>1163</v>
      </c>
      <c r="AI3" s="21" t="s">
        <v>1164</v>
      </c>
      <c r="AJ3" s="21" t="s">
        <v>1165</v>
      </c>
      <c r="AK3" s="21" t="s">
        <v>1166</v>
      </c>
      <c r="AL3" s="21" t="s">
        <v>1167</v>
      </c>
      <c r="AM3" s="21" t="s">
        <v>1168</v>
      </c>
      <c r="AN3" s="21" t="s">
        <v>1169</v>
      </c>
      <c r="AO3" s="21" t="s">
        <v>1170</v>
      </c>
      <c r="AP3" s="21" t="s">
        <v>1171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1428500</v>
      </c>
      <c r="O4" s="22">
        <v>8171500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9600000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26500000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60000000</v>
      </c>
      <c r="O6" s="22">
        <v>4548000</v>
      </c>
      <c r="P6" s="22">
        <v>0</v>
      </c>
      <c r="Q6" s="22">
        <v>0</v>
      </c>
      <c r="R6" s="22">
        <v>1204000</v>
      </c>
      <c r="S6" s="22">
        <v>0</v>
      </c>
      <c r="T6" s="22">
        <v>10183000</v>
      </c>
      <c r="U6" s="22">
        <v>88391000</v>
      </c>
      <c r="V6" s="22">
        <v>96157000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1025000</v>
      </c>
      <c r="AJ6" s="22">
        <v>0</v>
      </c>
      <c r="AK6" s="22">
        <v>0</v>
      </c>
      <c r="AL6" s="22">
        <v>2019000</v>
      </c>
      <c r="AM6" s="22">
        <v>0</v>
      </c>
      <c r="AN6" s="22">
        <v>0</v>
      </c>
      <c r="AO6" s="22">
        <v>0</v>
      </c>
      <c r="AP6" s="22">
        <v>290027000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49209000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24944000</v>
      </c>
      <c r="P10" s="22">
        <v>0</v>
      </c>
      <c r="Q10" s="22">
        <v>162680000</v>
      </c>
      <c r="R10" s="22">
        <v>1252000</v>
      </c>
      <c r="S10" s="22">
        <v>0</v>
      </c>
      <c r="T10" s="22">
        <v>0</v>
      </c>
      <c r="U10" s="22">
        <v>46601000</v>
      </c>
      <c r="V10" s="22">
        <v>29901000</v>
      </c>
      <c r="W10" s="22">
        <v>0</v>
      </c>
      <c r="X10" s="22">
        <v>18297000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22496000</v>
      </c>
      <c r="AE10" s="22">
        <v>0</v>
      </c>
      <c r="AF10" s="22">
        <v>0</v>
      </c>
      <c r="AG10" s="22">
        <v>0</v>
      </c>
      <c r="AH10" s="22">
        <v>0</v>
      </c>
      <c r="AI10" s="22">
        <v>2550000</v>
      </c>
      <c r="AJ10" s="22">
        <v>8344000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366274000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650000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250000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900000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3765931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3765931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289470</v>
      </c>
      <c r="G14" s="22">
        <v>0</v>
      </c>
      <c r="H14" s="22">
        <v>0</v>
      </c>
      <c r="I14" s="22">
        <v>0</v>
      </c>
      <c r="J14" s="22">
        <v>0</v>
      </c>
      <c r="K14" s="22">
        <v>90658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2100000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2480128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7500000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700000</v>
      </c>
      <c r="V15" s="22">
        <v>3386000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19722000</v>
      </c>
      <c r="AE15" s="22">
        <v>0</v>
      </c>
      <c r="AF15" s="22">
        <v>0</v>
      </c>
      <c r="AG15" s="22">
        <v>0</v>
      </c>
      <c r="AH15" s="22">
        <v>0</v>
      </c>
      <c r="AI15" s="22">
        <v>43000000</v>
      </c>
      <c r="AJ15" s="22">
        <v>0</v>
      </c>
      <c r="AK15" s="22">
        <v>0</v>
      </c>
      <c r="AL15" s="22">
        <v>0</v>
      </c>
      <c r="AM15" s="22">
        <v>0</v>
      </c>
      <c r="AN15" s="22">
        <v>3155000</v>
      </c>
      <c r="AO15" s="22">
        <v>0</v>
      </c>
      <c r="AP15" s="22">
        <v>77463000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9804000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3516000</v>
      </c>
      <c r="P17" s="22">
        <v>0</v>
      </c>
      <c r="Q17" s="22">
        <v>0</v>
      </c>
      <c r="R17" s="22">
        <v>0</v>
      </c>
      <c r="S17" s="22">
        <v>0</v>
      </c>
      <c r="T17" s="22">
        <v>5000000</v>
      </c>
      <c r="U17" s="22">
        <v>2500000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1500000</v>
      </c>
      <c r="AN17" s="22">
        <v>19635000</v>
      </c>
      <c r="AO17" s="22">
        <v>0</v>
      </c>
      <c r="AP17" s="22">
        <v>41955000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1082000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7200000</v>
      </c>
      <c r="P18" s="22">
        <v>0</v>
      </c>
      <c r="Q18" s="22">
        <v>0</v>
      </c>
      <c r="R18" s="22">
        <v>842000</v>
      </c>
      <c r="S18" s="22">
        <v>0</v>
      </c>
      <c r="T18" s="22">
        <v>1565000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33481816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44170816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7000000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7000000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803906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662511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1466417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250000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1400000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8200000</v>
      </c>
      <c r="AP25" s="22">
        <v>9850000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5503500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5503500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7842535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7842535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2410000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2410000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6000000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6000000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5310000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5310000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640850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640850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2124784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2124784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25000000</v>
      </c>
      <c r="AP60" s="22">
        <v>25000000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6733565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6733565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2000000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2000000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800500</v>
      </c>
      <c r="U74" s="22">
        <v>300000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1100500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3750000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440000</v>
      </c>
      <c r="P77" s="22">
        <v>0</v>
      </c>
      <c r="Q77" s="22">
        <v>0</v>
      </c>
      <c r="R77" s="22">
        <v>0</v>
      </c>
      <c r="S77" s="22">
        <v>0</v>
      </c>
      <c r="T77" s="22">
        <v>1000000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5190000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1800000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1800000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470000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990000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1460000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879000</v>
      </c>
      <c r="P89" s="22">
        <v>600000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1479000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470000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470000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4587925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4587925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1200000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1200000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1425000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1425000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1000000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1000000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1868824</v>
      </c>
      <c r="U107" s="22">
        <v>2387206</v>
      </c>
      <c r="V107" s="22">
        <v>269011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1843874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6368915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177623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177623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200000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200000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8000000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8000000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33579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33579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972419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972419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1844000</v>
      </c>
      <c r="AJ129" s="22">
        <v>700000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2544000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249069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249069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616766</v>
      </c>
      <c r="P146" s="22">
        <v>0</v>
      </c>
      <c r="Q146" s="22">
        <v>0</v>
      </c>
      <c r="R146" s="22">
        <v>0</v>
      </c>
      <c r="S146" s="22">
        <v>0</v>
      </c>
      <c r="T146" s="22">
        <v>634000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1250766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242980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850000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650000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1742980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200000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2500000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2700000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450000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450000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897000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897000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157000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157000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10800000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10800000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1000000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3650000</v>
      </c>
      <c r="AJ178" s="22">
        <v>350000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5000000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1000000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1000000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1080000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1080000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532000</v>
      </c>
      <c r="P182" s="22">
        <v>0</v>
      </c>
      <c r="Q182" s="22">
        <v>0</v>
      </c>
      <c r="R182" s="22">
        <v>0</v>
      </c>
      <c r="S182" s="22">
        <v>0</v>
      </c>
      <c r="T182" s="22">
        <v>1100000</v>
      </c>
      <c r="U182" s="22">
        <v>5538716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7170716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8000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357214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365214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2502472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2502472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108428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108428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73613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73613</v>
      </c>
    </row>
    <row r="210" spans="1:4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423962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423962</v>
      </c>
    </row>
    <row r="224" spans="1:4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600000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600000</v>
      </c>
    </row>
    <row r="240" spans="1:4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1000000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1000000</v>
      </c>
    </row>
    <row r="275" spans="1:4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900000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900000</v>
      </c>
    </row>
    <row r="309" spans="1:4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603000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603000</v>
      </c>
    </row>
    <row r="313" spans="1:4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F8E92-7E40-416F-83C9-349CEE8318FF}">
  <dimension ref="A1:AP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1132</v>
      </c>
      <c r="D1" s="20" t="s">
        <v>1174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861</v>
      </c>
      <c r="F2" s="21" t="s">
        <v>862</v>
      </c>
      <c r="G2" s="21" t="s">
        <v>863</v>
      </c>
      <c r="H2" s="21" t="s">
        <v>864</v>
      </c>
      <c r="I2" s="21" t="s">
        <v>865</v>
      </c>
      <c r="J2" s="21" t="s">
        <v>866</v>
      </c>
      <c r="K2" s="21" t="s">
        <v>867</v>
      </c>
      <c r="L2" s="21" t="s">
        <v>868</v>
      </c>
      <c r="M2" s="21" t="s">
        <v>869</v>
      </c>
      <c r="N2" s="21" t="s">
        <v>1065</v>
      </c>
      <c r="O2" s="21" t="s">
        <v>871</v>
      </c>
      <c r="P2" s="21" t="s">
        <v>872</v>
      </c>
      <c r="Q2" s="21" t="s">
        <v>873</v>
      </c>
      <c r="R2" s="21" t="s">
        <v>874</v>
      </c>
      <c r="S2" s="21" t="s">
        <v>875</v>
      </c>
      <c r="T2" s="21" t="s">
        <v>876</v>
      </c>
      <c r="U2" s="21" t="s">
        <v>877</v>
      </c>
      <c r="V2" s="21" t="s">
        <v>878</v>
      </c>
      <c r="W2" s="21" t="s">
        <v>879</v>
      </c>
      <c r="X2" s="21" t="s">
        <v>880</v>
      </c>
      <c r="Y2" s="21" t="s">
        <v>881</v>
      </c>
      <c r="Z2" s="21" t="s">
        <v>882</v>
      </c>
      <c r="AA2" s="21" t="s">
        <v>883</v>
      </c>
      <c r="AB2" s="21" t="s">
        <v>884</v>
      </c>
      <c r="AC2" s="21" t="s">
        <v>885</v>
      </c>
      <c r="AD2" s="21" t="s">
        <v>886</v>
      </c>
      <c r="AE2" s="21" t="s">
        <v>887</v>
      </c>
      <c r="AF2" s="21" t="s">
        <v>888</v>
      </c>
      <c r="AG2" s="21" t="s">
        <v>889</v>
      </c>
      <c r="AH2" s="21" t="s">
        <v>890</v>
      </c>
      <c r="AI2" s="21" t="s">
        <v>891</v>
      </c>
      <c r="AJ2" s="21" t="s">
        <v>892</v>
      </c>
      <c r="AK2" s="21" t="s">
        <v>893</v>
      </c>
      <c r="AL2" s="21" t="s">
        <v>894</v>
      </c>
      <c r="AM2" s="21" t="s">
        <v>895</v>
      </c>
      <c r="AN2" s="21" t="s">
        <v>896</v>
      </c>
      <c r="AO2" s="21" t="s">
        <v>65</v>
      </c>
      <c r="AP2" s="21" t="s">
        <v>1067</v>
      </c>
    </row>
    <row r="3" spans="1:42" x14ac:dyDescent="0.25">
      <c r="A3" s="21"/>
      <c r="B3" s="21"/>
      <c r="C3" s="21"/>
      <c r="D3" s="21" t="s">
        <v>88</v>
      </c>
      <c r="E3" s="21" t="s">
        <v>1134</v>
      </c>
      <c r="F3" s="21" t="s">
        <v>1135</v>
      </c>
      <c r="G3" s="21" t="s">
        <v>1136</v>
      </c>
      <c r="H3" s="21" t="s">
        <v>1137</v>
      </c>
      <c r="I3" s="21" t="s">
        <v>1138</v>
      </c>
      <c r="J3" s="21" t="s">
        <v>1139</v>
      </c>
      <c r="K3" s="21" t="s">
        <v>1140</v>
      </c>
      <c r="L3" s="21" t="s">
        <v>1141</v>
      </c>
      <c r="M3" s="21" t="s">
        <v>1142</v>
      </c>
      <c r="N3" s="21" t="s">
        <v>1143</v>
      </c>
      <c r="O3" s="21" t="s">
        <v>1144</v>
      </c>
      <c r="P3" s="21" t="s">
        <v>1145</v>
      </c>
      <c r="Q3" s="21" t="s">
        <v>1146</v>
      </c>
      <c r="R3" s="21" t="s">
        <v>1147</v>
      </c>
      <c r="S3" s="21" t="s">
        <v>1148</v>
      </c>
      <c r="T3" s="21" t="s">
        <v>1149</v>
      </c>
      <c r="U3" s="21" t="s">
        <v>1150</v>
      </c>
      <c r="V3" s="21" t="s">
        <v>1151</v>
      </c>
      <c r="W3" s="21" t="s">
        <v>1152</v>
      </c>
      <c r="X3" s="21" t="s">
        <v>1153</v>
      </c>
      <c r="Y3" s="21" t="s">
        <v>1154</v>
      </c>
      <c r="Z3" s="21" t="s">
        <v>1155</v>
      </c>
      <c r="AA3" s="21" t="s">
        <v>1156</v>
      </c>
      <c r="AB3" s="21" t="s">
        <v>1157</v>
      </c>
      <c r="AC3" s="21" t="s">
        <v>1158</v>
      </c>
      <c r="AD3" s="21" t="s">
        <v>1159</v>
      </c>
      <c r="AE3" s="21" t="s">
        <v>1160</v>
      </c>
      <c r="AF3" s="21" t="s">
        <v>1161</v>
      </c>
      <c r="AG3" s="21" t="s">
        <v>1162</v>
      </c>
      <c r="AH3" s="21" t="s">
        <v>1163</v>
      </c>
      <c r="AI3" s="21" t="s">
        <v>1164</v>
      </c>
      <c r="AJ3" s="21" t="s">
        <v>1165</v>
      </c>
      <c r="AK3" s="21" t="s">
        <v>1166</v>
      </c>
      <c r="AL3" s="21" t="s">
        <v>1167</v>
      </c>
      <c r="AM3" s="21" t="s">
        <v>1168</v>
      </c>
      <c r="AN3" s="21" t="s">
        <v>1169</v>
      </c>
      <c r="AO3" s="21" t="s">
        <v>1170</v>
      </c>
      <c r="AP3" s="21" t="s">
        <v>1171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166193</v>
      </c>
      <c r="I4" s="22">
        <v>364356</v>
      </c>
      <c r="J4" s="22">
        <v>0</v>
      </c>
      <c r="K4" s="22">
        <v>0</v>
      </c>
      <c r="L4" s="22">
        <v>0</v>
      </c>
      <c r="M4" s="22">
        <v>0</v>
      </c>
      <c r="N4" s="22">
        <v>135575</v>
      </c>
      <c r="O4" s="22">
        <v>1937714</v>
      </c>
      <c r="P4" s="22">
        <v>0</v>
      </c>
      <c r="Q4" s="22">
        <v>0</v>
      </c>
      <c r="R4" s="22">
        <v>0</v>
      </c>
      <c r="S4" s="22">
        <v>0</v>
      </c>
      <c r="T4" s="22">
        <v>565743</v>
      </c>
      <c r="U4" s="22">
        <v>558116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106150</v>
      </c>
      <c r="AF4" s="22">
        <v>466106</v>
      </c>
      <c r="AG4" s="22">
        <v>0</v>
      </c>
      <c r="AH4" s="22">
        <v>0</v>
      </c>
      <c r="AI4" s="22">
        <v>1277741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5577694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66629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25861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89591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270450</v>
      </c>
      <c r="AE5" s="22">
        <v>0</v>
      </c>
      <c r="AF5" s="22">
        <v>0</v>
      </c>
      <c r="AG5" s="22">
        <v>0</v>
      </c>
      <c r="AH5" s="22">
        <v>0</v>
      </c>
      <c r="AI5" s="22">
        <v>2301738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2754269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17924000</v>
      </c>
      <c r="G6" s="22">
        <v>0</v>
      </c>
      <c r="H6" s="22">
        <v>0</v>
      </c>
      <c r="I6" s="22">
        <v>416000</v>
      </c>
      <c r="J6" s="22">
        <v>0</v>
      </c>
      <c r="K6" s="22">
        <v>0</v>
      </c>
      <c r="L6" s="22">
        <v>0</v>
      </c>
      <c r="M6" s="22">
        <v>0</v>
      </c>
      <c r="N6" s="22">
        <v>34293000</v>
      </c>
      <c r="O6" s="22">
        <v>242973000</v>
      </c>
      <c r="P6" s="22">
        <v>0</v>
      </c>
      <c r="Q6" s="22">
        <v>7375000</v>
      </c>
      <c r="R6" s="22">
        <v>8355000</v>
      </c>
      <c r="S6" s="22">
        <v>0</v>
      </c>
      <c r="T6" s="22">
        <v>54200000</v>
      </c>
      <c r="U6" s="22">
        <v>49081000</v>
      </c>
      <c r="V6" s="22">
        <v>3706000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5438000</v>
      </c>
      <c r="AF6" s="22">
        <v>0</v>
      </c>
      <c r="AG6" s="22">
        <v>0</v>
      </c>
      <c r="AH6" s="22">
        <v>0</v>
      </c>
      <c r="AI6" s="22">
        <v>15265000</v>
      </c>
      <c r="AJ6" s="22">
        <v>0</v>
      </c>
      <c r="AK6" s="22">
        <v>72000</v>
      </c>
      <c r="AL6" s="22">
        <v>1338000</v>
      </c>
      <c r="AM6" s="22">
        <v>0</v>
      </c>
      <c r="AN6" s="22">
        <v>0</v>
      </c>
      <c r="AO6" s="22">
        <v>0</v>
      </c>
      <c r="AP6" s="22">
        <v>440436000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106514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126163</v>
      </c>
      <c r="P7" s="22">
        <v>0</v>
      </c>
      <c r="Q7" s="22">
        <v>0</v>
      </c>
      <c r="R7" s="22">
        <v>144591</v>
      </c>
      <c r="S7" s="22">
        <v>0</v>
      </c>
      <c r="T7" s="22">
        <v>117795</v>
      </c>
      <c r="U7" s="22">
        <v>0</v>
      </c>
      <c r="V7" s="22">
        <v>239258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604741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1339062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401076</v>
      </c>
      <c r="G8" s="22">
        <v>0</v>
      </c>
      <c r="H8" s="22">
        <v>595089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89794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13380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1099339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46038</v>
      </c>
      <c r="I9" s="22">
        <v>197287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471696</v>
      </c>
      <c r="P9" s="22">
        <v>0</v>
      </c>
      <c r="Q9" s="22">
        <v>0</v>
      </c>
      <c r="R9" s="22">
        <v>84118</v>
      </c>
      <c r="S9" s="22">
        <v>0</v>
      </c>
      <c r="T9" s="22">
        <v>28279</v>
      </c>
      <c r="U9" s="22">
        <v>0</v>
      </c>
      <c r="V9" s="22">
        <v>0</v>
      </c>
      <c r="W9" s="22">
        <v>0</v>
      </c>
      <c r="X9" s="22">
        <v>97564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828460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1753442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-7387000</v>
      </c>
      <c r="H10" s="22">
        <v>1573000</v>
      </c>
      <c r="I10" s="22">
        <v>679000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78967000</v>
      </c>
      <c r="P10" s="22">
        <v>0</v>
      </c>
      <c r="Q10" s="22">
        <v>36788000</v>
      </c>
      <c r="R10" s="22">
        <v>200636000</v>
      </c>
      <c r="S10" s="22">
        <v>0</v>
      </c>
      <c r="T10" s="22">
        <v>0</v>
      </c>
      <c r="U10" s="22">
        <v>404093000</v>
      </c>
      <c r="V10" s="22">
        <v>19837000</v>
      </c>
      <c r="W10" s="22">
        <v>0</v>
      </c>
      <c r="X10" s="22">
        <v>6353000</v>
      </c>
      <c r="Y10" s="22">
        <v>0</v>
      </c>
      <c r="Z10" s="22">
        <v>0</v>
      </c>
      <c r="AA10" s="22">
        <v>0</v>
      </c>
      <c r="AB10" s="22">
        <v>15945000</v>
      </c>
      <c r="AC10" s="22">
        <v>179000</v>
      </c>
      <c r="AD10" s="22">
        <v>6671000</v>
      </c>
      <c r="AE10" s="22">
        <v>2182000</v>
      </c>
      <c r="AF10" s="22">
        <v>0</v>
      </c>
      <c r="AG10" s="22">
        <v>918000</v>
      </c>
      <c r="AH10" s="22">
        <v>0</v>
      </c>
      <c r="AI10" s="22">
        <v>22828000</v>
      </c>
      <c r="AJ10" s="22">
        <v>2076000</v>
      </c>
      <c r="AK10" s="22">
        <v>756000</v>
      </c>
      <c r="AL10" s="22">
        <v>0</v>
      </c>
      <c r="AM10" s="22">
        <v>0</v>
      </c>
      <c r="AN10" s="22">
        <v>0</v>
      </c>
      <c r="AO10" s="22">
        <v>0</v>
      </c>
      <c r="AP10" s="22">
        <v>793094000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655000</v>
      </c>
      <c r="G11" s="22">
        <v>0</v>
      </c>
      <c r="H11" s="22">
        <v>468000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215000</v>
      </c>
      <c r="P11" s="22">
        <v>0</v>
      </c>
      <c r="Q11" s="22">
        <v>0</v>
      </c>
      <c r="R11" s="22">
        <v>0</v>
      </c>
      <c r="S11" s="22">
        <v>0</v>
      </c>
      <c r="T11" s="22">
        <v>176000</v>
      </c>
      <c r="U11" s="22">
        <v>556000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808000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2878000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231624</v>
      </c>
      <c r="G12" s="22">
        <v>0</v>
      </c>
      <c r="H12" s="22">
        <v>797838</v>
      </c>
      <c r="I12" s="22">
        <v>490979</v>
      </c>
      <c r="J12" s="22">
        <v>0</v>
      </c>
      <c r="K12" s="22">
        <v>0</v>
      </c>
      <c r="L12" s="22">
        <v>17389</v>
      </c>
      <c r="M12" s="22">
        <v>0</v>
      </c>
      <c r="N12" s="22">
        <v>784081</v>
      </c>
      <c r="O12" s="22">
        <v>556535</v>
      </c>
      <c r="P12" s="22">
        <v>867076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118586</v>
      </c>
      <c r="AF12" s="22">
        <v>0</v>
      </c>
      <c r="AG12" s="22">
        <v>0</v>
      </c>
      <c r="AH12" s="22">
        <v>0</v>
      </c>
      <c r="AI12" s="22">
        <v>4337991</v>
      </c>
      <c r="AJ12" s="22">
        <v>645416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8847515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111509</v>
      </c>
      <c r="G13" s="22">
        <v>0</v>
      </c>
      <c r="H13" s="22">
        <v>51590</v>
      </c>
      <c r="I13" s="22">
        <v>36622</v>
      </c>
      <c r="J13" s="22">
        <v>0</v>
      </c>
      <c r="K13" s="22">
        <v>0</v>
      </c>
      <c r="L13" s="22">
        <v>0</v>
      </c>
      <c r="M13" s="22">
        <v>0</v>
      </c>
      <c r="N13" s="22">
        <v>66699</v>
      </c>
      <c r="O13" s="22">
        <v>95371</v>
      </c>
      <c r="P13" s="22">
        <v>0</v>
      </c>
      <c r="Q13" s="22">
        <v>0</v>
      </c>
      <c r="R13" s="22">
        <v>0</v>
      </c>
      <c r="S13" s="22">
        <v>0</v>
      </c>
      <c r="T13" s="22">
        <v>121888</v>
      </c>
      <c r="U13" s="22">
        <v>195966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181851</v>
      </c>
      <c r="AE13" s="22">
        <v>0</v>
      </c>
      <c r="AF13" s="22">
        <v>0</v>
      </c>
      <c r="AG13" s="22">
        <v>34800</v>
      </c>
      <c r="AH13" s="22">
        <v>0</v>
      </c>
      <c r="AI13" s="22">
        <v>118990</v>
      </c>
      <c r="AJ13" s="22">
        <v>179961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1195247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2776084</v>
      </c>
      <c r="G14" s="22">
        <v>0</v>
      </c>
      <c r="H14" s="22">
        <v>0</v>
      </c>
      <c r="I14" s="22">
        <v>355194</v>
      </c>
      <c r="J14" s="22">
        <v>0</v>
      </c>
      <c r="K14" s="22">
        <v>0</v>
      </c>
      <c r="L14" s="22">
        <v>0</v>
      </c>
      <c r="M14" s="22">
        <v>0</v>
      </c>
      <c r="N14" s="22">
        <v>13371</v>
      </c>
      <c r="O14" s="22">
        <v>1327865</v>
      </c>
      <c r="P14" s="22">
        <v>0</v>
      </c>
      <c r="Q14" s="22">
        <v>0</v>
      </c>
      <c r="R14" s="22">
        <v>0</v>
      </c>
      <c r="S14" s="22">
        <v>0</v>
      </c>
      <c r="T14" s="22">
        <v>38607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41818</v>
      </c>
      <c r="AG14" s="22">
        <v>0</v>
      </c>
      <c r="AH14" s="22">
        <v>0</v>
      </c>
      <c r="AI14" s="22">
        <v>1557642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6110581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5777000</v>
      </c>
      <c r="O15" s="22">
        <v>24000</v>
      </c>
      <c r="P15" s="22">
        <v>0</v>
      </c>
      <c r="Q15" s="22">
        <v>0</v>
      </c>
      <c r="R15" s="22">
        <v>0</v>
      </c>
      <c r="S15" s="22">
        <v>0</v>
      </c>
      <c r="T15" s="22">
        <v>852000</v>
      </c>
      <c r="U15" s="22">
        <v>919000</v>
      </c>
      <c r="V15" s="22">
        <v>1692000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466000</v>
      </c>
      <c r="AE15" s="22">
        <v>0</v>
      </c>
      <c r="AF15" s="22">
        <v>0</v>
      </c>
      <c r="AG15" s="22">
        <v>0</v>
      </c>
      <c r="AH15" s="22">
        <v>0</v>
      </c>
      <c r="AI15" s="22">
        <v>793000</v>
      </c>
      <c r="AJ15" s="22">
        <v>0</v>
      </c>
      <c r="AK15" s="22">
        <v>0</v>
      </c>
      <c r="AL15" s="22">
        <v>0</v>
      </c>
      <c r="AM15" s="22">
        <v>0</v>
      </c>
      <c r="AN15" s="22">
        <v>2472000</v>
      </c>
      <c r="AO15" s="22">
        <v>0</v>
      </c>
      <c r="AP15" s="22">
        <v>12995000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846694</v>
      </c>
      <c r="G16" s="22">
        <v>0</v>
      </c>
      <c r="H16" s="22">
        <v>272886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217530</v>
      </c>
      <c r="P16" s="22">
        <v>0</v>
      </c>
      <c r="Q16" s="22">
        <v>0</v>
      </c>
      <c r="R16" s="22">
        <v>47699</v>
      </c>
      <c r="S16" s="22">
        <v>0</v>
      </c>
      <c r="T16" s="22">
        <v>166557</v>
      </c>
      <c r="U16" s="22">
        <v>392185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192482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2136033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1078000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521000</v>
      </c>
      <c r="O17" s="22">
        <v>1089000</v>
      </c>
      <c r="P17" s="22">
        <v>223000</v>
      </c>
      <c r="Q17" s="22">
        <v>0</v>
      </c>
      <c r="R17" s="22">
        <v>0</v>
      </c>
      <c r="S17" s="22">
        <v>0</v>
      </c>
      <c r="T17" s="22">
        <v>4604000</v>
      </c>
      <c r="U17" s="22">
        <v>3823000</v>
      </c>
      <c r="V17" s="22">
        <v>467000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513000</v>
      </c>
      <c r="AJ17" s="22">
        <v>75000</v>
      </c>
      <c r="AK17" s="22">
        <v>0</v>
      </c>
      <c r="AL17" s="22">
        <v>0</v>
      </c>
      <c r="AM17" s="22">
        <v>751000</v>
      </c>
      <c r="AN17" s="22">
        <v>9385000</v>
      </c>
      <c r="AO17" s="22">
        <v>0</v>
      </c>
      <c r="AP17" s="22">
        <v>22529000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3763016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851703</v>
      </c>
      <c r="N18" s="22">
        <v>0</v>
      </c>
      <c r="O18" s="22">
        <v>8755802</v>
      </c>
      <c r="P18" s="22">
        <v>0</v>
      </c>
      <c r="Q18" s="22">
        <v>0</v>
      </c>
      <c r="R18" s="22">
        <v>0</v>
      </c>
      <c r="S18" s="22">
        <v>0</v>
      </c>
      <c r="T18" s="22">
        <v>1899311</v>
      </c>
      <c r="U18" s="22">
        <v>2582944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1359581</v>
      </c>
      <c r="AO18" s="22">
        <v>0</v>
      </c>
      <c r="AP18" s="22">
        <v>19212357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1236314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1236314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1813506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2297713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4111219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154882</v>
      </c>
      <c r="G21" s="22">
        <v>0</v>
      </c>
      <c r="H21" s="22">
        <v>118245</v>
      </c>
      <c r="I21" s="22">
        <v>72822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58721</v>
      </c>
      <c r="P21" s="22">
        <v>746</v>
      </c>
      <c r="Q21" s="22">
        <v>0</v>
      </c>
      <c r="R21" s="22">
        <v>3707</v>
      </c>
      <c r="S21" s="22">
        <v>0</v>
      </c>
      <c r="T21" s="22">
        <v>339753</v>
      </c>
      <c r="U21" s="22">
        <v>68910</v>
      </c>
      <c r="V21" s="22">
        <v>205413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12345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535539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1571083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18590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10010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97377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134625</v>
      </c>
      <c r="AJ22" s="22">
        <v>31830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292432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154331</v>
      </c>
      <c r="J23" s="22">
        <v>0</v>
      </c>
      <c r="K23" s="22">
        <v>0</v>
      </c>
      <c r="L23" s="22">
        <v>0</v>
      </c>
      <c r="M23" s="22">
        <v>0</v>
      </c>
      <c r="N23" s="22">
        <v>82275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392390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628996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360238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387636</v>
      </c>
      <c r="P24" s="22">
        <v>0</v>
      </c>
      <c r="Q24" s="22">
        <v>0</v>
      </c>
      <c r="R24" s="22">
        <v>0</v>
      </c>
      <c r="S24" s="22">
        <v>0</v>
      </c>
      <c r="T24" s="22">
        <v>498005</v>
      </c>
      <c r="U24" s="22">
        <v>329641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1575520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1138185</v>
      </c>
      <c r="G25" s="22">
        <v>0</v>
      </c>
      <c r="H25" s="22">
        <v>464143</v>
      </c>
      <c r="I25" s="22">
        <v>188367</v>
      </c>
      <c r="J25" s="22">
        <v>0</v>
      </c>
      <c r="K25" s="22">
        <v>0</v>
      </c>
      <c r="L25" s="22">
        <v>0</v>
      </c>
      <c r="M25" s="22">
        <v>0</v>
      </c>
      <c r="N25" s="22">
        <v>3901</v>
      </c>
      <c r="O25" s="22">
        <v>1891958</v>
      </c>
      <c r="P25" s="22">
        <v>0</v>
      </c>
      <c r="Q25" s="22">
        <v>466264</v>
      </c>
      <c r="R25" s="22">
        <v>211810</v>
      </c>
      <c r="S25" s="22">
        <v>0</v>
      </c>
      <c r="T25" s="22">
        <v>2147746</v>
      </c>
      <c r="U25" s="22">
        <v>615461</v>
      </c>
      <c r="V25" s="22">
        <v>0</v>
      </c>
      <c r="W25" s="22">
        <v>389888</v>
      </c>
      <c r="X25" s="22">
        <v>0</v>
      </c>
      <c r="Y25" s="22">
        <v>0</v>
      </c>
      <c r="Z25" s="22">
        <v>0</v>
      </c>
      <c r="AA25" s="22">
        <v>0</v>
      </c>
      <c r="AB25" s="22">
        <v>525801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964934</v>
      </c>
      <c r="AJ25" s="22">
        <v>748903</v>
      </c>
      <c r="AK25" s="22">
        <v>0</v>
      </c>
      <c r="AL25" s="22">
        <v>0</v>
      </c>
      <c r="AM25" s="22">
        <v>0</v>
      </c>
      <c r="AN25" s="22">
        <v>0</v>
      </c>
      <c r="AO25" s="22">
        <v>765576</v>
      </c>
      <c r="AP25" s="22">
        <v>10522937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542557</v>
      </c>
      <c r="G26" s="22">
        <v>0</v>
      </c>
      <c r="H26" s="22">
        <v>266493</v>
      </c>
      <c r="I26" s="22">
        <v>773128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1666151</v>
      </c>
      <c r="P26" s="22">
        <v>0</v>
      </c>
      <c r="Q26" s="22">
        <v>40341</v>
      </c>
      <c r="R26" s="22">
        <v>70765</v>
      </c>
      <c r="S26" s="22">
        <v>0</v>
      </c>
      <c r="T26" s="22">
        <v>1293136</v>
      </c>
      <c r="U26" s="22">
        <v>6274248</v>
      </c>
      <c r="V26" s="22">
        <v>76957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4010224</v>
      </c>
      <c r="AF26" s="22">
        <v>763755</v>
      </c>
      <c r="AG26" s="22">
        <v>0</v>
      </c>
      <c r="AH26" s="22">
        <v>0</v>
      </c>
      <c r="AI26" s="22">
        <v>5288653</v>
      </c>
      <c r="AJ26" s="22">
        <v>59952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21126360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709367</v>
      </c>
      <c r="P31" s="22">
        <v>0</v>
      </c>
      <c r="Q31" s="22">
        <v>0</v>
      </c>
      <c r="R31" s="22">
        <v>0</v>
      </c>
      <c r="S31" s="22">
        <v>0</v>
      </c>
      <c r="T31" s="22">
        <v>6580</v>
      </c>
      <c r="U31" s="22">
        <v>11406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727353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657587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657587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46604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46604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82188</v>
      </c>
      <c r="G35" s="22">
        <v>0</v>
      </c>
      <c r="H35" s="22">
        <v>0</v>
      </c>
      <c r="I35" s="22">
        <v>606</v>
      </c>
      <c r="J35" s="22">
        <v>0</v>
      </c>
      <c r="K35" s="22">
        <v>0</v>
      </c>
      <c r="L35" s="22">
        <v>0</v>
      </c>
      <c r="M35" s="22">
        <v>0</v>
      </c>
      <c r="N35" s="22">
        <v>93230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381977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558001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366779</v>
      </c>
      <c r="P36" s="22">
        <v>0</v>
      </c>
      <c r="Q36" s="22">
        <v>0</v>
      </c>
      <c r="R36" s="22">
        <v>0</v>
      </c>
      <c r="S36" s="22">
        <v>0</v>
      </c>
      <c r="T36" s="22">
        <v>274163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640942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690637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690637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48880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48880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271327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472378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2786897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3530602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7678</v>
      </c>
      <c r="U44" s="22">
        <v>4702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12380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1114281</v>
      </c>
      <c r="P45" s="22">
        <v>0</v>
      </c>
      <c r="Q45" s="22">
        <v>0</v>
      </c>
      <c r="R45" s="22">
        <v>0</v>
      </c>
      <c r="S45" s="22">
        <v>0</v>
      </c>
      <c r="T45" s="22">
        <v>809377</v>
      </c>
      <c r="U45" s="22">
        <v>14815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1299522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3237995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16309</v>
      </c>
      <c r="U46" s="22">
        <v>16309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32618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51881</v>
      </c>
      <c r="P48" s="22">
        <v>0</v>
      </c>
      <c r="Q48" s="22">
        <v>0</v>
      </c>
      <c r="R48" s="22">
        <v>0</v>
      </c>
      <c r="S48" s="22">
        <v>0</v>
      </c>
      <c r="T48" s="22">
        <v>253163</v>
      </c>
      <c r="U48" s="22">
        <v>99039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5188744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5592827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160700</v>
      </c>
      <c r="G49" s="22">
        <v>8334</v>
      </c>
      <c r="H49" s="22">
        <v>0</v>
      </c>
      <c r="I49" s="22">
        <v>137044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174166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14149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494393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113982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113982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183251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716393</v>
      </c>
      <c r="P52" s="22">
        <v>0</v>
      </c>
      <c r="Q52" s="22">
        <v>0</v>
      </c>
      <c r="R52" s="22">
        <v>0</v>
      </c>
      <c r="S52" s="22">
        <v>0</v>
      </c>
      <c r="T52" s="22">
        <v>318913</v>
      </c>
      <c r="U52" s="22">
        <v>732183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1950740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82551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82551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33895</v>
      </c>
      <c r="Q54" s="22">
        <v>0</v>
      </c>
      <c r="R54" s="22">
        <v>7850</v>
      </c>
      <c r="S54" s="22">
        <v>0</v>
      </c>
      <c r="T54" s="22">
        <v>338595</v>
      </c>
      <c r="U54" s="22">
        <v>55681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436021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5029082</v>
      </c>
      <c r="U57" s="22">
        <v>5548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5034630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870300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870300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974421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974421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62167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62167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11236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62656</v>
      </c>
      <c r="P62" s="22">
        <v>0</v>
      </c>
      <c r="Q62" s="22">
        <v>0</v>
      </c>
      <c r="R62" s="22">
        <v>1013969</v>
      </c>
      <c r="S62" s="22">
        <v>0</v>
      </c>
      <c r="T62" s="22">
        <v>136749</v>
      </c>
      <c r="U62" s="22">
        <v>88127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4545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162179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1479461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216323</v>
      </c>
      <c r="P64" s="22">
        <v>0</v>
      </c>
      <c r="Q64" s="22">
        <v>0</v>
      </c>
      <c r="R64" s="22">
        <v>64797</v>
      </c>
      <c r="S64" s="22">
        <v>0</v>
      </c>
      <c r="T64" s="22">
        <v>255282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536402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362441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362441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598019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79351</v>
      </c>
      <c r="P69" s="22">
        <v>0</v>
      </c>
      <c r="Q69" s="22">
        <v>0</v>
      </c>
      <c r="R69" s="22">
        <v>0</v>
      </c>
      <c r="S69" s="22">
        <v>0</v>
      </c>
      <c r="T69" s="22">
        <v>1343117</v>
      </c>
      <c r="U69" s="22">
        <v>2243671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4264158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96767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96767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121513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495330</v>
      </c>
      <c r="P74" s="22">
        <v>0</v>
      </c>
      <c r="Q74" s="22">
        <v>0</v>
      </c>
      <c r="R74" s="22">
        <v>0</v>
      </c>
      <c r="S74" s="22">
        <v>0</v>
      </c>
      <c r="T74" s="22">
        <v>23852</v>
      </c>
      <c r="U74" s="22">
        <v>43724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684419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281843</v>
      </c>
      <c r="O77" s="22">
        <v>1834072</v>
      </c>
      <c r="P77" s="22">
        <v>0</v>
      </c>
      <c r="Q77" s="22">
        <v>0</v>
      </c>
      <c r="R77" s="22">
        <v>0</v>
      </c>
      <c r="S77" s="22">
        <v>0</v>
      </c>
      <c r="T77" s="22">
        <v>380420</v>
      </c>
      <c r="U77" s="22">
        <v>201053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2697388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258719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258719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34132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34132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435041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435041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11702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11702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300000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300000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900423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143522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1043945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338214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338214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43350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43350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1910464</v>
      </c>
      <c r="P89" s="22">
        <v>0</v>
      </c>
      <c r="Q89" s="22">
        <v>0</v>
      </c>
      <c r="R89" s="22">
        <v>0</v>
      </c>
      <c r="S89" s="22">
        <v>0</v>
      </c>
      <c r="T89" s="22">
        <v>553088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2463552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110369</v>
      </c>
      <c r="P90" s="22">
        <v>0</v>
      </c>
      <c r="Q90" s="22">
        <v>0</v>
      </c>
      <c r="R90" s="22">
        <v>0</v>
      </c>
      <c r="S90" s="22">
        <v>0</v>
      </c>
      <c r="T90" s="22">
        <v>28849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31748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170966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97916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94874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192790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847933</v>
      </c>
      <c r="P92" s="22">
        <v>0</v>
      </c>
      <c r="Q92" s="22">
        <v>30000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118106</v>
      </c>
      <c r="AF92" s="22">
        <v>43577</v>
      </c>
      <c r="AG92" s="22">
        <v>0</v>
      </c>
      <c r="AH92" s="22">
        <v>0</v>
      </c>
      <c r="AI92" s="22">
        <v>1363199</v>
      </c>
      <c r="AJ92" s="22">
        <v>0</v>
      </c>
      <c r="AK92" s="22">
        <v>0</v>
      </c>
      <c r="AL92" s="22">
        <v>1662</v>
      </c>
      <c r="AM92" s="22">
        <v>0</v>
      </c>
      <c r="AN92" s="22">
        <v>0</v>
      </c>
      <c r="AO92" s="22">
        <v>0</v>
      </c>
      <c r="AP92" s="22">
        <v>2404477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136078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136078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88398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88398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22626</v>
      </c>
      <c r="G96" s="22">
        <v>0</v>
      </c>
      <c r="H96" s="22">
        <v>197895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128651</v>
      </c>
      <c r="O96" s="22">
        <v>344406</v>
      </c>
      <c r="P96" s="22">
        <v>0</v>
      </c>
      <c r="Q96" s="22">
        <v>0</v>
      </c>
      <c r="R96" s="22">
        <v>22680</v>
      </c>
      <c r="S96" s="22">
        <v>0</v>
      </c>
      <c r="T96" s="22">
        <v>104805</v>
      </c>
      <c r="U96" s="22">
        <v>53810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175294</v>
      </c>
      <c r="AJ96" s="22">
        <v>63511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1113678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45529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29991</v>
      </c>
      <c r="U97" s="22">
        <v>69521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101992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247033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76153</v>
      </c>
      <c r="J98" s="22">
        <v>0</v>
      </c>
      <c r="K98" s="22">
        <v>0</v>
      </c>
      <c r="L98" s="22">
        <v>0</v>
      </c>
      <c r="M98" s="22">
        <v>0</v>
      </c>
      <c r="N98" s="22">
        <v>50285</v>
      </c>
      <c r="O98" s="22">
        <v>10139</v>
      </c>
      <c r="P98" s="22">
        <v>0</v>
      </c>
      <c r="Q98" s="22">
        <v>0</v>
      </c>
      <c r="R98" s="22">
        <v>0</v>
      </c>
      <c r="S98" s="22">
        <v>0</v>
      </c>
      <c r="T98" s="22">
        <v>142400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278977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273379</v>
      </c>
      <c r="G99" s="22">
        <v>0</v>
      </c>
      <c r="H99" s="22">
        <v>302529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47991</v>
      </c>
      <c r="P99" s="22">
        <v>0</v>
      </c>
      <c r="Q99" s="22">
        <v>0</v>
      </c>
      <c r="R99" s="22">
        <v>57437</v>
      </c>
      <c r="S99" s="22">
        <v>0</v>
      </c>
      <c r="T99" s="22">
        <v>257436</v>
      </c>
      <c r="U99" s="22">
        <v>176372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588539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1703683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44451</v>
      </c>
      <c r="P100" s="22">
        <v>0</v>
      </c>
      <c r="Q100" s="22">
        <v>0</v>
      </c>
      <c r="R100" s="22">
        <v>0</v>
      </c>
      <c r="S100" s="22">
        <v>0</v>
      </c>
      <c r="T100" s="22">
        <v>17781</v>
      </c>
      <c r="U100" s="22">
        <v>26670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49895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138797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150173</v>
      </c>
      <c r="I101" s="22">
        <v>21528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610363</v>
      </c>
      <c r="P101" s="22">
        <v>0</v>
      </c>
      <c r="Q101" s="22">
        <v>0</v>
      </c>
      <c r="R101" s="22">
        <v>0</v>
      </c>
      <c r="S101" s="22">
        <v>0</v>
      </c>
      <c r="T101" s="22">
        <v>55040</v>
      </c>
      <c r="U101" s="22">
        <v>42597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244621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1124322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73655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53470</v>
      </c>
      <c r="V102" s="22">
        <v>0</v>
      </c>
      <c r="W102" s="22">
        <v>30000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37763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9424</v>
      </c>
      <c r="AM102" s="22">
        <v>0</v>
      </c>
      <c r="AN102" s="22">
        <v>0</v>
      </c>
      <c r="AO102" s="22">
        <v>0</v>
      </c>
      <c r="AP102" s="22">
        <v>204312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53436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53436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7423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25208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32631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3946</v>
      </c>
      <c r="O105" s="22">
        <v>50668</v>
      </c>
      <c r="P105" s="22">
        <v>0</v>
      </c>
      <c r="Q105" s="22">
        <v>0</v>
      </c>
      <c r="R105" s="22">
        <v>12462</v>
      </c>
      <c r="S105" s="22">
        <v>0</v>
      </c>
      <c r="T105" s="22">
        <v>12899</v>
      </c>
      <c r="U105" s="22">
        <v>35254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30649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145878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333518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107933</v>
      </c>
      <c r="P106" s="22">
        <v>0</v>
      </c>
      <c r="Q106" s="22">
        <v>0</v>
      </c>
      <c r="R106" s="22">
        <v>0</v>
      </c>
      <c r="S106" s="22">
        <v>0</v>
      </c>
      <c r="T106" s="22">
        <v>51615</v>
      </c>
      <c r="U106" s="22">
        <v>62529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555595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170341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47459</v>
      </c>
      <c r="P107" s="22">
        <v>0</v>
      </c>
      <c r="Q107" s="22">
        <v>0</v>
      </c>
      <c r="R107" s="22">
        <v>79633</v>
      </c>
      <c r="S107" s="22">
        <v>0</v>
      </c>
      <c r="T107" s="22">
        <v>67629</v>
      </c>
      <c r="U107" s="22">
        <v>626018</v>
      </c>
      <c r="V107" s="22">
        <v>324731</v>
      </c>
      <c r="W107" s="22">
        <v>110851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311871</v>
      </c>
      <c r="AF107" s="22">
        <v>0</v>
      </c>
      <c r="AG107" s="22">
        <v>0</v>
      </c>
      <c r="AH107" s="22">
        <v>0</v>
      </c>
      <c r="AI107" s="22">
        <v>191231</v>
      </c>
      <c r="AJ107" s="22">
        <v>91708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2021472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155987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155987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21250</v>
      </c>
      <c r="G109" s="22">
        <v>0</v>
      </c>
      <c r="H109" s="22">
        <v>0</v>
      </c>
      <c r="I109" s="22">
        <v>75000</v>
      </c>
      <c r="J109" s="22">
        <v>0</v>
      </c>
      <c r="K109" s="22">
        <v>0</v>
      </c>
      <c r="L109" s="22">
        <v>0</v>
      </c>
      <c r="M109" s="22">
        <v>0</v>
      </c>
      <c r="N109" s="22">
        <v>22500</v>
      </c>
      <c r="O109" s="22">
        <v>133333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51327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35000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338410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31083</v>
      </c>
      <c r="P110" s="22">
        <v>0</v>
      </c>
      <c r="Q110" s="22">
        <v>0</v>
      </c>
      <c r="R110" s="22">
        <v>0</v>
      </c>
      <c r="S110" s="22">
        <v>0</v>
      </c>
      <c r="T110" s="22">
        <v>16873</v>
      </c>
      <c r="U110" s="22">
        <v>24052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60027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132035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100000</v>
      </c>
      <c r="P111" s="22">
        <v>0</v>
      </c>
      <c r="Q111" s="22">
        <v>0</v>
      </c>
      <c r="R111" s="22">
        <v>0</v>
      </c>
      <c r="S111" s="22">
        <v>0</v>
      </c>
      <c r="T111" s="22">
        <v>121469</v>
      </c>
      <c r="U111" s="22">
        <v>57873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97906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377248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2029</v>
      </c>
      <c r="K112" s="22">
        <v>0</v>
      </c>
      <c r="L112" s="22">
        <v>0</v>
      </c>
      <c r="M112" s="22">
        <v>0</v>
      </c>
      <c r="N112" s="22">
        <v>63181</v>
      </c>
      <c r="O112" s="22">
        <v>18625</v>
      </c>
      <c r="P112" s="22">
        <v>0</v>
      </c>
      <c r="Q112" s="22">
        <v>0</v>
      </c>
      <c r="R112" s="22">
        <v>517202</v>
      </c>
      <c r="S112" s="22">
        <v>0</v>
      </c>
      <c r="T112" s="22">
        <v>516291</v>
      </c>
      <c r="U112" s="22">
        <v>19443</v>
      </c>
      <c r="V112" s="22">
        <v>84107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64170</v>
      </c>
      <c r="AE112" s="22">
        <v>0</v>
      </c>
      <c r="AF112" s="22">
        <v>0</v>
      </c>
      <c r="AG112" s="22">
        <v>0</v>
      </c>
      <c r="AH112" s="22">
        <v>0</v>
      </c>
      <c r="AI112" s="22">
        <v>51472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1336520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8248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17189</v>
      </c>
      <c r="S113" s="22">
        <v>0</v>
      </c>
      <c r="T113" s="22">
        <v>12881</v>
      </c>
      <c r="U113" s="22">
        <v>11389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5947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55654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65196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89673</v>
      </c>
      <c r="P114" s="22">
        <v>0</v>
      </c>
      <c r="Q114" s="22">
        <v>0</v>
      </c>
      <c r="R114" s="22">
        <v>53954</v>
      </c>
      <c r="S114" s="22">
        <v>0</v>
      </c>
      <c r="T114" s="22">
        <v>215582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6432183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6856588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58254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24966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83220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20460</v>
      </c>
      <c r="P116" s="22">
        <v>0</v>
      </c>
      <c r="Q116" s="22">
        <v>0</v>
      </c>
      <c r="R116" s="22">
        <v>0</v>
      </c>
      <c r="S116" s="22">
        <v>0</v>
      </c>
      <c r="T116" s="22">
        <v>248298</v>
      </c>
      <c r="U116" s="22">
        <v>65359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11088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345205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16773</v>
      </c>
      <c r="P117" s="22">
        <v>0</v>
      </c>
      <c r="Q117" s="22">
        <v>0</v>
      </c>
      <c r="R117" s="22">
        <v>0</v>
      </c>
      <c r="S117" s="22">
        <v>0</v>
      </c>
      <c r="T117" s="22">
        <v>14035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19436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50244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37420</v>
      </c>
      <c r="O118" s="22">
        <v>87990</v>
      </c>
      <c r="P118" s="22">
        <v>0</v>
      </c>
      <c r="Q118" s="22">
        <v>0</v>
      </c>
      <c r="R118" s="22">
        <v>0</v>
      </c>
      <c r="S118" s="22">
        <v>0</v>
      </c>
      <c r="T118" s="22">
        <v>21990</v>
      </c>
      <c r="U118" s="22">
        <v>44318</v>
      </c>
      <c r="V118" s="22">
        <v>13607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27370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232695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51213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107418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559763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718394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40017</v>
      </c>
      <c r="O120" s="22">
        <v>658404</v>
      </c>
      <c r="P120" s="22">
        <v>0</v>
      </c>
      <c r="Q120" s="22">
        <v>0</v>
      </c>
      <c r="R120" s="22">
        <v>0</v>
      </c>
      <c r="S120" s="22">
        <v>0</v>
      </c>
      <c r="T120" s="22">
        <v>33425</v>
      </c>
      <c r="U120" s="22">
        <v>185023</v>
      </c>
      <c r="V120" s="22">
        <v>0</v>
      </c>
      <c r="W120" s="22">
        <v>0</v>
      </c>
      <c r="X120" s="22">
        <v>0</v>
      </c>
      <c r="Y120" s="22">
        <v>51656</v>
      </c>
      <c r="Z120" s="22">
        <v>0</v>
      </c>
      <c r="AA120" s="22">
        <v>36024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105867</v>
      </c>
      <c r="AH120" s="22">
        <v>0</v>
      </c>
      <c r="AI120" s="22">
        <v>56145</v>
      </c>
      <c r="AJ120" s="22">
        <v>48835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1215396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173145</v>
      </c>
      <c r="U121" s="22">
        <v>150227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266662</v>
      </c>
      <c r="AE121" s="22">
        <v>15164</v>
      </c>
      <c r="AF121" s="22">
        <v>0</v>
      </c>
      <c r="AG121" s="22">
        <v>0</v>
      </c>
      <c r="AH121" s="22">
        <v>0</v>
      </c>
      <c r="AI121" s="22">
        <v>256803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862001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17390</v>
      </c>
      <c r="P122" s="22">
        <v>0</v>
      </c>
      <c r="Q122" s="22">
        <v>0</v>
      </c>
      <c r="R122" s="22">
        <v>5898</v>
      </c>
      <c r="S122" s="22">
        <v>0</v>
      </c>
      <c r="T122" s="22">
        <v>0</v>
      </c>
      <c r="U122" s="22">
        <v>27066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202000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252354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303420</v>
      </c>
      <c r="P123" s="22">
        <v>0</v>
      </c>
      <c r="Q123" s="22">
        <v>0</v>
      </c>
      <c r="R123" s="22">
        <v>0</v>
      </c>
      <c r="S123" s="22">
        <v>0</v>
      </c>
      <c r="T123" s="22">
        <v>79507</v>
      </c>
      <c r="U123" s="22">
        <v>381082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1974374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2738383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1438544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100000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1538544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166908</v>
      </c>
      <c r="P125" s="22">
        <v>0</v>
      </c>
      <c r="Q125" s="22">
        <v>0</v>
      </c>
      <c r="R125" s="22">
        <v>0</v>
      </c>
      <c r="S125" s="22">
        <v>0</v>
      </c>
      <c r="T125" s="22">
        <v>290449</v>
      </c>
      <c r="U125" s="22">
        <v>297483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11779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766619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19500</v>
      </c>
      <c r="P126" s="22">
        <v>0</v>
      </c>
      <c r="Q126" s="22">
        <v>0</v>
      </c>
      <c r="R126" s="22">
        <v>0</v>
      </c>
      <c r="S126" s="22">
        <v>0</v>
      </c>
      <c r="T126" s="22">
        <v>55986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25866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101352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110505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110505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48885</v>
      </c>
      <c r="P128" s="22">
        <v>0</v>
      </c>
      <c r="Q128" s="22">
        <v>0</v>
      </c>
      <c r="R128" s="22">
        <v>0</v>
      </c>
      <c r="S128" s="22">
        <v>0</v>
      </c>
      <c r="T128" s="22">
        <v>19582</v>
      </c>
      <c r="U128" s="22">
        <v>45999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114466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19049</v>
      </c>
      <c r="U129" s="22">
        <v>71280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83989</v>
      </c>
      <c r="AJ129" s="22">
        <v>479421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653739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51454</v>
      </c>
      <c r="U131" s="22">
        <v>0</v>
      </c>
      <c r="V131" s="22">
        <v>42290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648810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742554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37424</v>
      </c>
      <c r="U134" s="22">
        <v>37909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75333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24971</v>
      </c>
      <c r="J135" s="22">
        <v>0</v>
      </c>
      <c r="K135" s="22">
        <v>0</v>
      </c>
      <c r="L135" s="22">
        <v>0</v>
      </c>
      <c r="M135" s="22">
        <v>0</v>
      </c>
      <c r="N135" s="22">
        <v>27161</v>
      </c>
      <c r="O135" s="22">
        <v>145266</v>
      </c>
      <c r="P135" s="22">
        <v>0</v>
      </c>
      <c r="Q135" s="22">
        <v>0</v>
      </c>
      <c r="R135" s="22">
        <v>0</v>
      </c>
      <c r="S135" s="22">
        <v>0</v>
      </c>
      <c r="T135" s="22">
        <v>226733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8592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432723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76092</v>
      </c>
      <c r="P136" s="22">
        <v>0</v>
      </c>
      <c r="Q136" s="22">
        <v>0</v>
      </c>
      <c r="R136" s="22">
        <v>0</v>
      </c>
      <c r="S136" s="22">
        <v>0</v>
      </c>
      <c r="T136" s="22">
        <v>89861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52480</v>
      </c>
      <c r="AD136" s="22">
        <v>0</v>
      </c>
      <c r="AE136" s="22">
        <v>0</v>
      </c>
      <c r="AF136" s="22">
        <v>0</v>
      </c>
      <c r="AG136" s="22">
        <v>0</v>
      </c>
      <c r="AH136" s="22">
        <v>156869</v>
      </c>
      <c r="AI136" s="22">
        <v>0</v>
      </c>
      <c r="AJ136" s="22">
        <v>30442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405744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168620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193223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50802</v>
      </c>
      <c r="AF137" s="22">
        <v>0</v>
      </c>
      <c r="AG137" s="22">
        <v>0</v>
      </c>
      <c r="AH137" s="22">
        <v>0</v>
      </c>
      <c r="AI137" s="22">
        <v>452071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864716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139375</v>
      </c>
      <c r="G138" s="22">
        <v>0</v>
      </c>
      <c r="H138" s="22">
        <v>231693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1239004</v>
      </c>
      <c r="P138" s="22">
        <v>0</v>
      </c>
      <c r="Q138" s="22">
        <v>0</v>
      </c>
      <c r="R138" s="22">
        <v>0</v>
      </c>
      <c r="S138" s="22">
        <v>0</v>
      </c>
      <c r="T138" s="22">
        <v>302965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131403</v>
      </c>
      <c r="AF138" s="22">
        <v>0</v>
      </c>
      <c r="AG138" s="22">
        <v>0</v>
      </c>
      <c r="AH138" s="22">
        <v>0</v>
      </c>
      <c r="AI138" s="22">
        <v>171673</v>
      </c>
      <c r="AJ138" s="22">
        <v>127921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2344034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18528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18528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6698</v>
      </c>
      <c r="O141" s="22">
        <v>108864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27132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142694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20216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66200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86416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428493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428493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42735</v>
      </c>
      <c r="S144" s="22">
        <v>0</v>
      </c>
      <c r="T144" s="22">
        <v>0</v>
      </c>
      <c r="U144" s="22">
        <v>52094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94829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52130</v>
      </c>
      <c r="P145" s="22">
        <v>0</v>
      </c>
      <c r="Q145" s="22">
        <v>0</v>
      </c>
      <c r="R145" s="22">
        <v>0</v>
      </c>
      <c r="S145" s="22">
        <v>26359</v>
      </c>
      <c r="T145" s="22">
        <v>0</v>
      </c>
      <c r="U145" s="22">
        <v>98984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71241</v>
      </c>
      <c r="AH145" s="22">
        <v>0</v>
      </c>
      <c r="AI145" s="22">
        <v>2625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251339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88211</v>
      </c>
      <c r="P146" s="22">
        <v>0</v>
      </c>
      <c r="Q146" s="22">
        <v>0</v>
      </c>
      <c r="R146" s="22">
        <v>0</v>
      </c>
      <c r="S146" s="22">
        <v>0</v>
      </c>
      <c r="T146" s="22">
        <v>41480</v>
      </c>
      <c r="U146" s="22">
        <v>25054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154745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14863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14863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9794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12835</v>
      </c>
      <c r="P149" s="22">
        <v>0</v>
      </c>
      <c r="Q149" s="22">
        <v>0</v>
      </c>
      <c r="R149" s="22">
        <v>0</v>
      </c>
      <c r="S149" s="22">
        <v>0</v>
      </c>
      <c r="T149" s="22">
        <v>2190</v>
      </c>
      <c r="U149" s="22">
        <v>9589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7931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42339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175285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43876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548738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767899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87356</v>
      </c>
      <c r="P151" s="22">
        <v>0</v>
      </c>
      <c r="Q151" s="22">
        <v>0</v>
      </c>
      <c r="R151" s="22">
        <v>0</v>
      </c>
      <c r="S151" s="22">
        <v>0</v>
      </c>
      <c r="T151" s="22">
        <v>11479</v>
      </c>
      <c r="U151" s="22">
        <v>2259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101094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55958</v>
      </c>
      <c r="U152" s="22">
        <v>6302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173438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235698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256375</v>
      </c>
      <c r="I153" s="22">
        <v>308505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259234</v>
      </c>
      <c r="P153" s="22">
        <v>0</v>
      </c>
      <c r="Q153" s="22">
        <v>0</v>
      </c>
      <c r="R153" s="22">
        <v>0</v>
      </c>
      <c r="S153" s="22">
        <v>0</v>
      </c>
      <c r="T153" s="22">
        <v>207219</v>
      </c>
      <c r="U153" s="22">
        <v>312049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1590418</v>
      </c>
      <c r="AJ153" s="22">
        <v>164549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3098349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83964</v>
      </c>
      <c r="I154" s="22">
        <v>73607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31718</v>
      </c>
      <c r="U154" s="22">
        <v>148527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61649</v>
      </c>
      <c r="AJ154" s="22">
        <v>23435</v>
      </c>
      <c r="AK154" s="22">
        <v>0</v>
      </c>
      <c r="AL154" s="22">
        <v>0</v>
      </c>
      <c r="AM154" s="22">
        <v>0</v>
      </c>
      <c r="AN154" s="22">
        <v>0</v>
      </c>
      <c r="AO154" s="22">
        <v>1066647</v>
      </c>
      <c r="AP154" s="22">
        <v>1489547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35404</v>
      </c>
      <c r="U155" s="22">
        <v>35404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70808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10142</v>
      </c>
      <c r="P156" s="22">
        <v>0</v>
      </c>
      <c r="Q156" s="22">
        <v>0</v>
      </c>
      <c r="R156" s="22">
        <v>0</v>
      </c>
      <c r="S156" s="22">
        <v>0</v>
      </c>
      <c r="T156" s="22">
        <v>64525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4770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79437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290430</v>
      </c>
      <c r="P157" s="22">
        <v>0</v>
      </c>
      <c r="Q157" s="22">
        <v>0</v>
      </c>
      <c r="R157" s="22">
        <v>0</v>
      </c>
      <c r="S157" s="22">
        <v>0</v>
      </c>
      <c r="T157" s="22">
        <v>270178</v>
      </c>
      <c r="U157" s="22">
        <v>282790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165260</v>
      </c>
      <c r="AJ157" s="22">
        <v>47357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1056015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11596</v>
      </c>
      <c r="G158" s="22">
        <v>0</v>
      </c>
      <c r="H158" s="22">
        <v>0</v>
      </c>
      <c r="I158" s="22">
        <v>98244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82223</v>
      </c>
      <c r="AJ158" s="22">
        <v>11595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203658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102856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102856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102792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102792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55801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243096</v>
      </c>
      <c r="P161" s="22">
        <v>0</v>
      </c>
      <c r="Q161" s="22">
        <v>0</v>
      </c>
      <c r="R161" s="22">
        <v>0</v>
      </c>
      <c r="S161" s="22">
        <v>0</v>
      </c>
      <c r="T161" s="22">
        <v>176302</v>
      </c>
      <c r="U161" s="22">
        <v>68311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543510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60420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89615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150035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79015</v>
      </c>
      <c r="U163" s="22">
        <v>51332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82275</v>
      </c>
      <c r="AM163" s="22">
        <v>0</v>
      </c>
      <c r="AN163" s="22">
        <v>0</v>
      </c>
      <c r="AO163" s="22">
        <v>0</v>
      </c>
      <c r="AP163" s="22">
        <v>212622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22220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355662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377882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13000</v>
      </c>
      <c r="G165" s="22">
        <v>0</v>
      </c>
      <c r="H165" s="22">
        <v>53382</v>
      </c>
      <c r="I165" s="22">
        <v>3444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223761</v>
      </c>
      <c r="P165" s="22">
        <v>0</v>
      </c>
      <c r="Q165" s="22">
        <v>0</v>
      </c>
      <c r="R165" s="22">
        <v>70928</v>
      </c>
      <c r="S165" s="22">
        <v>0</v>
      </c>
      <c r="T165" s="22">
        <v>102696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467211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128233</v>
      </c>
      <c r="P166" s="22">
        <v>0</v>
      </c>
      <c r="Q166" s="22">
        <v>0</v>
      </c>
      <c r="R166" s="22">
        <v>0</v>
      </c>
      <c r="S166" s="22">
        <v>0</v>
      </c>
      <c r="T166" s="22">
        <v>32834</v>
      </c>
      <c r="U166" s="22">
        <v>38436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178210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377713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119980</v>
      </c>
      <c r="P167" s="22">
        <v>0</v>
      </c>
      <c r="Q167" s="22">
        <v>0</v>
      </c>
      <c r="R167" s="22">
        <v>0</v>
      </c>
      <c r="S167" s="22">
        <v>0</v>
      </c>
      <c r="T167" s="22">
        <v>95495</v>
      </c>
      <c r="U167" s="22">
        <v>74016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63687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353178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13045</v>
      </c>
      <c r="P168" s="22">
        <v>0</v>
      </c>
      <c r="Q168" s="22">
        <v>0</v>
      </c>
      <c r="R168" s="22">
        <v>0</v>
      </c>
      <c r="S168" s="22">
        <v>0</v>
      </c>
      <c r="T168" s="22">
        <v>245957</v>
      </c>
      <c r="U168" s="22">
        <v>59484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39981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498880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857347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122870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218088</v>
      </c>
      <c r="T170" s="22">
        <v>0</v>
      </c>
      <c r="U170" s="22">
        <v>0</v>
      </c>
      <c r="V170" s="22">
        <v>0</v>
      </c>
      <c r="W170" s="22">
        <v>106777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447735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1299648</v>
      </c>
      <c r="G171" s="22">
        <v>0</v>
      </c>
      <c r="H171" s="22">
        <v>0</v>
      </c>
      <c r="I171" s="22">
        <v>32704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73276</v>
      </c>
      <c r="P171" s="22">
        <v>0</v>
      </c>
      <c r="Q171" s="22">
        <v>0</v>
      </c>
      <c r="R171" s="22">
        <v>0</v>
      </c>
      <c r="S171" s="22">
        <v>0</v>
      </c>
      <c r="T171" s="22">
        <v>194001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105857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1705486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102306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102306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6331</v>
      </c>
      <c r="U173" s="22">
        <v>6447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12778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137753</v>
      </c>
      <c r="P174" s="22">
        <v>0</v>
      </c>
      <c r="Q174" s="22">
        <v>0</v>
      </c>
      <c r="R174" s="22">
        <v>0</v>
      </c>
      <c r="S174" s="22">
        <v>0</v>
      </c>
      <c r="T174" s="22">
        <v>29518</v>
      </c>
      <c r="U174" s="22">
        <v>164937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30000</v>
      </c>
      <c r="AE174" s="22">
        <v>0</v>
      </c>
      <c r="AF174" s="22">
        <v>0</v>
      </c>
      <c r="AG174" s="22">
        <v>0</v>
      </c>
      <c r="AH174" s="22">
        <v>0</v>
      </c>
      <c r="AI174" s="22">
        <v>75190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437398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108508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16681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27700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152889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42355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79319</v>
      </c>
      <c r="P176" s="22">
        <v>0</v>
      </c>
      <c r="Q176" s="22">
        <v>0</v>
      </c>
      <c r="R176" s="22">
        <v>0</v>
      </c>
      <c r="S176" s="22">
        <v>0</v>
      </c>
      <c r="T176" s="22">
        <v>135948</v>
      </c>
      <c r="U176" s="22">
        <v>153499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65434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476555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182729</v>
      </c>
      <c r="H177" s="22">
        <v>0</v>
      </c>
      <c r="I177" s="22">
        <v>103465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493760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3660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222948</v>
      </c>
      <c r="AJ177" s="22">
        <v>117904</v>
      </c>
      <c r="AK177" s="22">
        <v>0</v>
      </c>
      <c r="AL177" s="22">
        <v>80021</v>
      </c>
      <c r="AM177" s="22">
        <v>0</v>
      </c>
      <c r="AN177" s="22">
        <v>0</v>
      </c>
      <c r="AO177" s="22">
        <v>0</v>
      </c>
      <c r="AP177" s="22">
        <v>1204487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458340</v>
      </c>
      <c r="U178" s="22">
        <v>505826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196786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1160952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64401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25325</v>
      </c>
      <c r="O179" s="22">
        <v>105501</v>
      </c>
      <c r="P179" s="22">
        <v>0</v>
      </c>
      <c r="Q179" s="22">
        <v>0</v>
      </c>
      <c r="R179" s="22">
        <v>0</v>
      </c>
      <c r="S179" s="22">
        <v>0</v>
      </c>
      <c r="T179" s="22">
        <v>128324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29770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353321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154919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154919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161461</v>
      </c>
      <c r="I181" s="22">
        <v>203688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29027</v>
      </c>
      <c r="P181" s="22">
        <v>0</v>
      </c>
      <c r="Q181" s="22">
        <v>0</v>
      </c>
      <c r="R181" s="22">
        <v>0</v>
      </c>
      <c r="S181" s="22">
        <v>0</v>
      </c>
      <c r="T181" s="22">
        <v>8698</v>
      </c>
      <c r="U181" s="22">
        <v>102063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862007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1366944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5853588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79266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5932854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29696</v>
      </c>
      <c r="O183" s="22">
        <v>128661</v>
      </c>
      <c r="P183" s="22">
        <v>0</v>
      </c>
      <c r="Q183" s="22">
        <v>0</v>
      </c>
      <c r="R183" s="22">
        <v>0</v>
      </c>
      <c r="S183" s="22">
        <v>0</v>
      </c>
      <c r="T183" s="22">
        <v>85731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12439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256527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73182</v>
      </c>
      <c r="P184" s="22">
        <v>0</v>
      </c>
      <c r="Q184" s="22">
        <v>0</v>
      </c>
      <c r="R184" s="22">
        <v>0</v>
      </c>
      <c r="S184" s="22">
        <v>0</v>
      </c>
      <c r="T184" s="22">
        <v>20033</v>
      </c>
      <c r="U184" s="22">
        <v>121355</v>
      </c>
      <c r="V184" s="22">
        <v>30476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19745</v>
      </c>
      <c r="AE184" s="22">
        <v>0</v>
      </c>
      <c r="AF184" s="22">
        <v>0</v>
      </c>
      <c r="AG184" s="22">
        <v>0</v>
      </c>
      <c r="AH184" s="22">
        <v>0</v>
      </c>
      <c r="AI184" s="22">
        <v>106402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371193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142894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142894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69102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50000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119102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23416</v>
      </c>
      <c r="P187" s="22">
        <v>0</v>
      </c>
      <c r="Q187" s="22">
        <v>0</v>
      </c>
      <c r="R187" s="22">
        <v>0</v>
      </c>
      <c r="S187" s="22">
        <v>0</v>
      </c>
      <c r="T187" s="22">
        <v>87442</v>
      </c>
      <c r="U187" s="22">
        <v>18059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14317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143234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11781</v>
      </c>
      <c r="J188" s="22">
        <v>14870</v>
      </c>
      <c r="K188" s="22">
        <v>0</v>
      </c>
      <c r="L188" s="22">
        <v>12006</v>
      </c>
      <c r="M188" s="22">
        <v>0</v>
      </c>
      <c r="N188" s="22">
        <v>11927</v>
      </c>
      <c r="O188" s="22">
        <v>31017</v>
      </c>
      <c r="P188" s="22">
        <v>0</v>
      </c>
      <c r="Q188" s="22">
        <v>0</v>
      </c>
      <c r="R188" s="22">
        <v>0</v>
      </c>
      <c r="S188" s="22">
        <v>0</v>
      </c>
      <c r="T188" s="22">
        <v>36248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21136</v>
      </c>
      <c r="AK188" s="22">
        <v>0</v>
      </c>
      <c r="AL188" s="22">
        <v>31207</v>
      </c>
      <c r="AM188" s="22">
        <v>0</v>
      </c>
      <c r="AN188" s="22">
        <v>0</v>
      </c>
      <c r="AO188" s="22">
        <v>0</v>
      </c>
      <c r="AP188" s="22">
        <v>170192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52593</v>
      </c>
      <c r="J189" s="22">
        <v>0</v>
      </c>
      <c r="K189" s="22">
        <v>0</v>
      </c>
      <c r="L189" s="22">
        <v>53831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206548</v>
      </c>
      <c r="U189" s="22">
        <v>45746</v>
      </c>
      <c r="V189" s="22">
        <v>11189</v>
      </c>
      <c r="W189" s="22">
        <v>0</v>
      </c>
      <c r="X189" s="22">
        <v>0</v>
      </c>
      <c r="Y189" s="22">
        <v>0</v>
      </c>
      <c r="Z189" s="22">
        <v>0</v>
      </c>
      <c r="AA189" s="22">
        <v>113958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585683</v>
      </c>
      <c r="AJ189" s="22">
        <v>0</v>
      </c>
      <c r="AK189" s="22">
        <v>0</v>
      </c>
      <c r="AL189" s="22">
        <v>0</v>
      </c>
      <c r="AM189" s="22">
        <v>52012</v>
      </c>
      <c r="AN189" s="22">
        <v>0</v>
      </c>
      <c r="AO189" s="22">
        <v>0</v>
      </c>
      <c r="AP189" s="22">
        <v>1121560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46766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46766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45945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243078</v>
      </c>
      <c r="P191" s="22">
        <v>77414</v>
      </c>
      <c r="Q191" s="22">
        <v>0</v>
      </c>
      <c r="R191" s="22">
        <v>159778</v>
      </c>
      <c r="S191" s="22">
        <v>0</v>
      </c>
      <c r="T191" s="22">
        <v>93691</v>
      </c>
      <c r="U191" s="22">
        <v>92872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184380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897158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77738</v>
      </c>
      <c r="N192" s="22">
        <v>0</v>
      </c>
      <c r="O192" s="22">
        <v>241919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42981</v>
      </c>
      <c r="AB192" s="22">
        <v>249136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110556</v>
      </c>
      <c r="AL192" s="22">
        <v>0</v>
      </c>
      <c r="AM192" s="22">
        <v>0</v>
      </c>
      <c r="AN192" s="22">
        <v>0</v>
      </c>
      <c r="AO192" s="22">
        <v>0</v>
      </c>
      <c r="AP192" s="22">
        <v>722330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55191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55191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11731</v>
      </c>
      <c r="P194" s="22">
        <v>0</v>
      </c>
      <c r="Q194" s="22">
        <v>0</v>
      </c>
      <c r="R194" s="22">
        <v>388</v>
      </c>
      <c r="S194" s="22">
        <v>0</v>
      </c>
      <c r="T194" s="22">
        <v>237260</v>
      </c>
      <c r="U194" s="22">
        <v>84911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26881</v>
      </c>
      <c r="AB194" s="22">
        <v>0</v>
      </c>
      <c r="AC194" s="22">
        <v>0</v>
      </c>
      <c r="AD194" s="22">
        <v>15528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376699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233753</v>
      </c>
      <c r="P197" s="22">
        <v>0</v>
      </c>
      <c r="Q197" s="22">
        <v>0</v>
      </c>
      <c r="R197" s="22">
        <v>0</v>
      </c>
      <c r="S197" s="22">
        <v>0</v>
      </c>
      <c r="T197" s="22">
        <v>224267</v>
      </c>
      <c r="U197" s="22">
        <v>198878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47080</v>
      </c>
      <c r="AF197" s="22">
        <v>0</v>
      </c>
      <c r="AG197" s="22">
        <v>0</v>
      </c>
      <c r="AH197" s="22">
        <v>0</v>
      </c>
      <c r="AI197" s="22">
        <v>320110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1024088</v>
      </c>
    </row>
    <row r="198" spans="1:42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175751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83759</v>
      </c>
      <c r="V198" s="22">
        <v>66419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365959</v>
      </c>
      <c r="AE198" s="22">
        <v>0</v>
      </c>
      <c r="AF198" s="22">
        <v>0</v>
      </c>
      <c r="AG198" s="22">
        <v>0</v>
      </c>
      <c r="AH198" s="22">
        <v>0</v>
      </c>
      <c r="AI198" s="22">
        <v>642926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1334814</v>
      </c>
    </row>
    <row r="199" spans="1:42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7000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16000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12000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35000</v>
      </c>
    </row>
    <row r="200" spans="1:42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33927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28478</v>
      </c>
      <c r="U201" s="22">
        <v>34197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96602</v>
      </c>
    </row>
    <row r="202" spans="1:42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6570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6570</v>
      </c>
    </row>
    <row r="203" spans="1:42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20410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20410</v>
      </c>
    </row>
    <row r="207" spans="1:42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9424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9424</v>
      </c>
    </row>
    <row r="208" spans="1:42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18160</v>
      </c>
      <c r="O209" s="22">
        <v>18350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4803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2901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44214</v>
      </c>
    </row>
    <row r="210" spans="1:42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23757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23757</v>
      </c>
    </row>
    <row r="211" spans="1:42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2614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2614</v>
      </c>
    </row>
    <row r="213" spans="1:42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380405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380405</v>
      </c>
    </row>
    <row r="214" spans="1:42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3018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3018</v>
      </c>
    </row>
    <row r="215" spans="1:42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54199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54199</v>
      </c>
    </row>
    <row r="216" spans="1:42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37093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37093</v>
      </c>
    </row>
    <row r="218" spans="1:42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15000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4198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19198</v>
      </c>
    </row>
    <row r="220" spans="1:42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34088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34088</v>
      </c>
    </row>
    <row r="221" spans="1:42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22593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22593</v>
      </c>
    </row>
    <row r="222" spans="1:42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8661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145729</v>
      </c>
      <c r="U223" s="22">
        <v>42107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77188</v>
      </c>
      <c r="AE223" s="22">
        <v>0</v>
      </c>
      <c r="AF223" s="22">
        <v>0</v>
      </c>
      <c r="AG223" s="22">
        <v>0</v>
      </c>
      <c r="AH223" s="22">
        <v>0</v>
      </c>
      <c r="AI223" s="22">
        <v>92500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366185</v>
      </c>
    </row>
    <row r="224" spans="1:42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41886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41886</v>
      </c>
    </row>
    <row r="227" spans="1:42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153194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153194</v>
      </c>
    </row>
    <row r="231" spans="1:42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10000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14584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24584</v>
      </c>
    </row>
    <row r="237" spans="1:42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15141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15141</v>
      </c>
    </row>
    <row r="240" spans="1:42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671652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56173</v>
      </c>
      <c r="AJ240" s="22">
        <v>0</v>
      </c>
      <c r="AK240" s="22">
        <v>0</v>
      </c>
      <c r="AL240" s="22">
        <v>10000</v>
      </c>
      <c r="AM240" s="22">
        <v>0</v>
      </c>
      <c r="AN240" s="22">
        <v>0</v>
      </c>
      <c r="AO240" s="22">
        <v>0</v>
      </c>
      <c r="AP240" s="22">
        <v>737825</v>
      </c>
    </row>
    <row r="241" spans="1:42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9333</v>
      </c>
      <c r="P242" s="22">
        <v>0</v>
      </c>
      <c r="Q242" s="22">
        <v>0</v>
      </c>
      <c r="R242" s="22">
        <v>3537</v>
      </c>
      <c r="S242" s="22">
        <v>0</v>
      </c>
      <c r="T242" s="22">
        <v>5410</v>
      </c>
      <c r="U242" s="22">
        <v>3583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5369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27232</v>
      </c>
    </row>
    <row r="243" spans="1:42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86894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86894</v>
      </c>
    </row>
    <row r="248" spans="1:42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569933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569933</v>
      </c>
    </row>
    <row r="252" spans="1:42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21159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21159</v>
      </c>
    </row>
    <row r="253" spans="1:42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6341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6341</v>
      </c>
    </row>
    <row r="254" spans="1:42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36619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8092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44711</v>
      </c>
    </row>
    <row r="255" spans="1:42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18000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18000</v>
      </c>
    </row>
    <row r="257" spans="1:42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61031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83220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144251</v>
      </c>
    </row>
    <row r="258" spans="1:42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46932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46932</v>
      </c>
    </row>
    <row r="259" spans="1:42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22192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22192</v>
      </c>
    </row>
    <row r="261" spans="1:42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2357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5263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7620</v>
      </c>
    </row>
    <row r="262" spans="1:42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23534</v>
      </c>
      <c r="P262" s="22">
        <v>0</v>
      </c>
      <c r="Q262" s="22">
        <v>0</v>
      </c>
      <c r="R262" s="22">
        <v>0</v>
      </c>
      <c r="S262" s="22">
        <v>0</v>
      </c>
      <c r="T262" s="22">
        <v>26393</v>
      </c>
      <c r="U262" s="22">
        <v>42436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15084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107447</v>
      </c>
    </row>
    <row r="263" spans="1:42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19025</v>
      </c>
      <c r="P263" s="22">
        <v>0</v>
      </c>
      <c r="Q263" s="22">
        <v>0</v>
      </c>
      <c r="R263" s="22">
        <v>0</v>
      </c>
      <c r="S263" s="22">
        <v>0</v>
      </c>
      <c r="T263" s="22">
        <v>12367</v>
      </c>
      <c r="U263" s="22">
        <v>40865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12300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84557</v>
      </c>
    </row>
    <row r="264" spans="1:42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5241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5241</v>
      </c>
    </row>
    <row r="265" spans="1:42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10884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10884</v>
      </c>
    </row>
    <row r="267" spans="1:42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29448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29448</v>
      </c>
    </row>
    <row r="268" spans="1:42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23890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22146</v>
      </c>
      <c r="P268" s="22">
        <v>0</v>
      </c>
      <c r="Q268" s="22">
        <v>0</v>
      </c>
      <c r="R268" s="22">
        <v>0</v>
      </c>
      <c r="S268" s="22">
        <v>0</v>
      </c>
      <c r="T268" s="22">
        <v>100000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146036</v>
      </c>
    </row>
    <row r="269" spans="1:42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14863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14863</v>
      </c>
    </row>
    <row r="270" spans="1:42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20212</v>
      </c>
      <c r="P271" s="22">
        <v>0</v>
      </c>
      <c r="Q271" s="22">
        <v>0</v>
      </c>
      <c r="R271" s="22">
        <v>0</v>
      </c>
      <c r="S271" s="22">
        <v>0</v>
      </c>
      <c r="T271" s="22">
        <v>7197</v>
      </c>
      <c r="U271" s="22">
        <v>10202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37611</v>
      </c>
    </row>
    <row r="272" spans="1:42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4121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4121</v>
      </c>
    </row>
    <row r="274" spans="1:42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34600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34600</v>
      </c>
    </row>
    <row r="275" spans="1:42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193689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193689</v>
      </c>
    </row>
    <row r="276" spans="1:42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48539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14907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63446</v>
      </c>
    </row>
    <row r="278" spans="1:42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9000</v>
      </c>
      <c r="S278" s="22">
        <v>0</v>
      </c>
      <c r="T278" s="22">
        <v>0</v>
      </c>
      <c r="U278" s="22">
        <v>18106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11300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38406</v>
      </c>
    </row>
    <row r="279" spans="1:42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12194</v>
      </c>
      <c r="P280" s="22">
        <v>0</v>
      </c>
      <c r="Q280" s="22">
        <v>0</v>
      </c>
      <c r="R280" s="22">
        <v>0</v>
      </c>
      <c r="S280" s="22">
        <v>0</v>
      </c>
      <c r="T280" s="22">
        <v>9895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22089</v>
      </c>
    </row>
    <row r="281" spans="1:42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23894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23894</v>
      </c>
    </row>
    <row r="283" spans="1:42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196982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196982</v>
      </c>
    </row>
    <row r="287" spans="1:42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500000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500000</v>
      </c>
    </row>
    <row r="290" spans="1:42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6417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6417</v>
      </c>
    </row>
    <row r="319" spans="1:42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20956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20956</v>
      </c>
    </row>
    <row r="335" spans="1:42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992E6-5608-4EDD-B712-4787ECBED724}">
  <dimension ref="A1:AL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1175</v>
      </c>
      <c r="D1" s="20" t="s">
        <v>1176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1177</v>
      </c>
      <c r="F2" s="21" t="s">
        <v>1178</v>
      </c>
      <c r="G2" s="21" t="s">
        <v>1179</v>
      </c>
      <c r="H2" s="21" t="s">
        <v>1180</v>
      </c>
      <c r="I2" s="21" t="s">
        <v>1181</v>
      </c>
      <c r="J2" s="21" t="s">
        <v>1182</v>
      </c>
      <c r="K2" s="21" t="s">
        <v>1183</v>
      </c>
      <c r="L2" s="21" t="s">
        <v>1184</v>
      </c>
      <c r="M2" s="21" t="s">
        <v>1185</v>
      </c>
      <c r="N2" s="21" t="s">
        <v>1186</v>
      </c>
      <c r="O2" s="21" t="s">
        <v>1187</v>
      </c>
      <c r="P2" s="21" t="s">
        <v>1188</v>
      </c>
      <c r="Q2" s="21" t="s">
        <v>64</v>
      </c>
      <c r="R2" s="21" t="s">
        <v>1189</v>
      </c>
      <c r="S2" s="21" t="s">
        <v>1190</v>
      </c>
      <c r="T2" s="21" t="s">
        <v>1191</v>
      </c>
      <c r="U2" s="21" t="s">
        <v>1177</v>
      </c>
      <c r="V2" s="21" t="s">
        <v>1178</v>
      </c>
      <c r="W2" s="21" t="s">
        <v>1179</v>
      </c>
      <c r="X2" s="21" t="s">
        <v>1180</v>
      </c>
      <c r="Y2" s="21" t="s">
        <v>1181</v>
      </c>
      <c r="Z2" s="21" t="s">
        <v>1182</v>
      </c>
      <c r="AA2" s="21" t="s">
        <v>1183</v>
      </c>
      <c r="AB2" s="21" t="s">
        <v>1184</v>
      </c>
      <c r="AC2" s="21" t="s">
        <v>1192</v>
      </c>
      <c r="AD2" s="21" t="s">
        <v>1187</v>
      </c>
      <c r="AE2" s="21" t="s">
        <v>1188</v>
      </c>
      <c r="AF2" s="21" t="s">
        <v>64</v>
      </c>
      <c r="AG2" s="21" t="s">
        <v>1189</v>
      </c>
      <c r="AH2" s="21" t="s">
        <v>1190</v>
      </c>
      <c r="AI2" s="21" t="s">
        <v>1193</v>
      </c>
      <c r="AJ2" s="21" t="s">
        <v>1194</v>
      </c>
      <c r="AK2" s="21" t="s">
        <v>1195</v>
      </c>
      <c r="AL2" s="21" t="s">
        <v>1196</v>
      </c>
    </row>
    <row r="3" spans="1:38" x14ac:dyDescent="0.25">
      <c r="A3" s="21"/>
      <c r="B3" s="21"/>
      <c r="C3" s="21"/>
      <c r="D3" s="21" t="s">
        <v>88</v>
      </c>
      <c r="E3" s="21" t="s">
        <v>1197</v>
      </c>
      <c r="F3" s="21" t="s">
        <v>1198</v>
      </c>
      <c r="G3" s="21" t="s">
        <v>1199</v>
      </c>
      <c r="H3" s="21" t="s">
        <v>1200</v>
      </c>
      <c r="I3" s="21" t="s">
        <v>1201</v>
      </c>
      <c r="J3" s="21" t="s">
        <v>1202</v>
      </c>
      <c r="K3" s="21" t="s">
        <v>1203</v>
      </c>
      <c r="L3" s="21" t="s">
        <v>1204</v>
      </c>
      <c r="M3" s="21" t="s">
        <v>1205</v>
      </c>
      <c r="N3" s="21" t="s">
        <v>1206</v>
      </c>
      <c r="O3" s="21" t="s">
        <v>1207</v>
      </c>
      <c r="P3" s="21" t="s">
        <v>1208</v>
      </c>
      <c r="Q3" s="21" t="s">
        <v>1209</v>
      </c>
      <c r="R3" s="21" t="s">
        <v>1210</v>
      </c>
      <c r="S3" s="21" t="s">
        <v>1211</v>
      </c>
      <c r="T3" s="21" t="s">
        <v>1212</v>
      </c>
      <c r="U3" s="21" t="s">
        <v>1213</v>
      </c>
      <c r="V3" s="21" t="s">
        <v>1214</v>
      </c>
      <c r="W3" s="21" t="s">
        <v>1215</v>
      </c>
      <c r="X3" s="21" t="s">
        <v>1216</v>
      </c>
      <c r="Y3" s="21" t="s">
        <v>1217</v>
      </c>
      <c r="Z3" s="21" t="s">
        <v>1218</v>
      </c>
      <c r="AA3" s="21" t="s">
        <v>1219</v>
      </c>
      <c r="AB3" s="21" t="s">
        <v>1220</v>
      </c>
      <c r="AC3" s="21" t="s">
        <v>1221</v>
      </c>
      <c r="AD3" s="21" t="s">
        <v>1222</v>
      </c>
      <c r="AE3" s="21" t="s">
        <v>1223</v>
      </c>
      <c r="AF3" s="21" t="s">
        <v>1224</v>
      </c>
      <c r="AG3" s="21" t="s">
        <v>1225</v>
      </c>
      <c r="AH3" s="21" t="s">
        <v>1226</v>
      </c>
      <c r="AI3" s="21" t="s">
        <v>1227</v>
      </c>
      <c r="AJ3" s="21" t="s">
        <v>1228</v>
      </c>
      <c r="AK3" s="21" t="s">
        <v>1229</v>
      </c>
      <c r="AL3" s="21" t="s">
        <v>1230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257153986</v>
      </c>
      <c r="F4" s="22">
        <v>0</v>
      </c>
      <c r="G4" s="22">
        <v>97400520</v>
      </c>
      <c r="H4" s="22">
        <v>72843805</v>
      </c>
      <c r="I4" s="22">
        <v>84385736</v>
      </c>
      <c r="J4" s="22">
        <v>1045817</v>
      </c>
      <c r="K4" s="22">
        <v>0</v>
      </c>
      <c r="L4" s="22">
        <v>0</v>
      </c>
      <c r="M4" s="22">
        <v>512829864</v>
      </c>
      <c r="N4" s="22">
        <v>43184109</v>
      </c>
      <c r="O4" s="22">
        <v>133378499</v>
      </c>
      <c r="P4" s="22">
        <v>20045207</v>
      </c>
      <c r="Q4" s="22">
        <v>95937371</v>
      </c>
      <c r="R4" s="22">
        <v>54070015</v>
      </c>
      <c r="S4" s="22">
        <v>17677866</v>
      </c>
      <c r="T4" s="22">
        <v>877122931</v>
      </c>
      <c r="U4" s="22">
        <v>89340167</v>
      </c>
      <c r="V4" s="22">
        <v>0</v>
      </c>
      <c r="W4" s="22">
        <v>19656133</v>
      </c>
      <c r="X4" s="22">
        <v>18497604</v>
      </c>
      <c r="Y4" s="22">
        <v>16245650</v>
      </c>
      <c r="Z4" s="22">
        <v>206752</v>
      </c>
      <c r="AA4" s="22">
        <v>0</v>
      </c>
      <c r="AB4" s="22">
        <v>0</v>
      </c>
      <c r="AC4" s="22">
        <v>143946306</v>
      </c>
      <c r="AD4" s="22">
        <v>21575956</v>
      </c>
      <c r="AE4" s="22">
        <v>8554560</v>
      </c>
      <c r="AF4" s="22">
        <v>0</v>
      </c>
      <c r="AG4" s="22">
        <v>17314959</v>
      </c>
      <c r="AH4" s="22">
        <v>6467706</v>
      </c>
      <c r="AI4" s="22">
        <v>197859487</v>
      </c>
      <c r="AJ4" s="22">
        <v>679263444</v>
      </c>
      <c r="AK4" s="22">
        <v>59270585</v>
      </c>
      <c r="AL4" s="22">
        <v>619992859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83007574</v>
      </c>
      <c r="F5" s="22">
        <v>0</v>
      </c>
      <c r="G5" s="22">
        <v>23496220</v>
      </c>
      <c r="H5" s="22">
        <v>21644912</v>
      </c>
      <c r="I5" s="22">
        <v>8097538</v>
      </c>
      <c r="J5" s="22">
        <v>0</v>
      </c>
      <c r="K5" s="22">
        <v>0</v>
      </c>
      <c r="L5" s="22">
        <v>0</v>
      </c>
      <c r="M5" s="22">
        <v>136246244</v>
      </c>
      <c r="N5" s="22">
        <v>18976501</v>
      </c>
      <c r="O5" s="22">
        <v>30058064</v>
      </c>
      <c r="P5" s="22">
        <v>6004249</v>
      </c>
      <c r="Q5" s="22">
        <v>9105499</v>
      </c>
      <c r="R5" s="22">
        <v>15128875</v>
      </c>
      <c r="S5" s="22">
        <v>5844060</v>
      </c>
      <c r="T5" s="22">
        <v>221363492</v>
      </c>
      <c r="U5" s="22">
        <v>48316204</v>
      </c>
      <c r="V5" s="22">
        <v>0</v>
      </c>
      <c r="W5" s="22">
        <v>9523073</v>
      </c>
      <c r="X5" s="22">
        <v>4823589</v>
      </c>
      <c r="Y5" s="22">
        <v>1425338</v>
      </c>
      <c r="Z5" s="22">
        <v>0</v>
      </c>
      <c r="AA5" s="22">
        <v>0</v>
      </c>
      <c r="AB5" s="22">
        <v>0</v>
      </c>
      <c r="AC5" s="22">
        <v>64088204</v>
      </c>
      <c r="AD5" s="22">
        <v>9982599</v>
      </c>
      <c r="AE5" s="22">
        <v>3153456</v>
      </c>
      <c r="AF5" s="22">
        <v>0</v>
      </c>
      <c r="AG5" s="22">
        <v>4468599</v>
      </c>
      <c r="AH5" s="22">
        <v>2732527</v>
      </c>
      <c r="AI5" s="22">
        <v>84425385</v>
      </c>
      <c r="AJ5" s="22">
        <v>136938107</v>
      </c>
      <c r="AK5" s="22">
        <v>15171619</v>
      </c>
      <c r="AL5" s="22">
        <v>121766488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5654897000</v>
      </c>
      <c r="F6" s="22">
        <v>1893305000</v>
      </c>
      <c r="G6" s="22">
        <v>2156824000</v>
      </c>
      <c r="H6" s="22">
        <v>2200528000</v>
      </c>
      <c r="I6" s="22">
        <v>1907176000</v>
      </c>
      <c r="J6" s="22">
        <v>46799000</v>
      </c>
      <c r="K6" s="22">
        <v>0</v>
      </c>
      <c r="L6" s="22">
        <v>0</v>
      </c>
      <c r="M6" s="22">
        <v>13859529000</v>
      </c>
      <c r="N6" s="22">
        <v>1347964000</v>
      </c>
      <c r="O6" s="22">
        <v>2420595000</v>
      </c>
      <c r="P6" s="22">
        <v>876775000</v>
      </c>
      <c r="Q6" s="22">
        <v>2163392000</v>
      </c>
      <c r="R6" s="22">
        <v>1360796000</v>
      </c>
      <c r="S6" s="22">
        <v>1358330000</v>
      </c>
      <c r="T6" s="22">
        <v>23387381000</v>
      </c>
      <c r="U6" s="22">
        <v>2610578000</v>
      </c>
      <c r="V6" s="22">
        <v>518469000</v>
      </c>
      <c r="W6" s="22">
        <v>561390000</v>
      </c>
      <c r="X6" s="22">
        <v>529491000</v>
      </c>
      <c r="Y6" s="22">
        <v>420924000</v>
      </c>
      <c r="Z6" s="22">
        <v>17390000</v>
      </c>
      <c r="AA6" s="22">
        <v>0</v>
      </c>
      <c r="AB6" s="22">
        <v>0</v>
      </c>
      <c r="AC6" s="22">
        <v>4658242000</v>
      </c>
      <c r="AD6" s="22">
        <v>852187000</v>
      </c>
      <c r="AE6" s="22">
        <v>581319000</v>
      </c>
      <c r="AF6" s="22">
        <v>0</v>
      </c>
      <c r="AG6" s="22">
        <v>659346000</v>
      </c>
      <c r="AH6" s="22">
        <v>632992000</v>
      </c>
      <c r="AI6" s="22">
        <v>7384086000</v>
      </c>
      <c r="AJ6" s="22">
        <v>16003295000</v>
      </c>
      <c r="AK6" s="22">
        <v>3216672000</v>
      </c>
      <c r="AL6" s="22">
        <v>12786623000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110651924</v>
      </c>
      <c r="F7" s="22">
        <v>0</v>
      </c>
      <c r="G7" s="22">
        <v>49917828</v>
      </c>
      <c r="H7" s="22">
        <v>33747572</v>
      </c>
      <c r="I7" s="22">
        <v>31673040</v>
      </c>
      <c r="J7" s="22">
        <v>818944</v>
      </c>
      <c r="K7" s="22">
        <v>0</v>
      </c>
      <c r="L7" s="22">
        <v>0</v>
      </c>
      <c r="M7" s="22">
        <v>226809308</v>
      </c>
      <c r="N7" s="22">
        <v>3684545</v>
      </c>
      <c r="O7" s="22">
        <v>76184317</v>
      </c>
      <c r="P7" s="22">
        <v>9516101</v>
      </c>
      <c r="Q7" s="22">
        <v>7113386</v>
      </c>
      <c r="R7" s="22">
        <v>10363828</v>
      </c>
      <c r="S7" s="22">
        <v>6340770</v>
      </c>
      <c r="T7" s="22">
        <v>340012255</v>
      </c>
      <c r="U7" s="22">
        <v>55135100</v>
      </c>
      <c r="V7" s="22">
        <v>0</v>
      </c>
      <c r="W7" s="22">
        <v>16504248</v>
      </c>
      <c r="X7" s="22">
        <v>13064350</v>
      </c>
      <c r="Y7" s="22">
        <v>8326688</v>
      </c>
      <c r="Z7" s="22">
        <v>196077</v>
      </c>
      <c r="AA7" s="22">
        <v>0</v>
      </c>
      <c r="AB7" s="22">
        <v>0</v>
      </c>
      <c r="AC7" s="22">
        <v>93226463</v>
      </c>
      <c r="AD7" s="22">
        <v>16889653</v>
      </c>
      <c r="AE7" s="22">
        <v>3448966</v>
      </c>
      <c r="AF7" s="22">
        <v>0</v>
      </c>
      <c r="AG7" s="22">
        <v>5820936</v>
      </c>
      <c r="AH7" s="22">
        <v>2800024</v>
      </c>
      <c r="AI7" s="22">
        <v>122186042</v>
      </c>
      <c r="AJ7" s="22">
        <v>217826213</v>
      </c>
      <c r="AK7" s="22">
        <v>13404087</v>
      </c>
      <c r="AL7" s="22">
        <v>204422126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83767737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83767737</v>
      </c>
      <c r="N8" s="22">
        <v>4587602</v>
      </c>
      <c r="O8" s="22">
        <v>24043823</v>
      </c>
      <c r="P8" s="22">
        <v>8768204</v>
      </c>
      <c r="Q8" s="22">
        <v>23131556</v>
      </c>
      <c r="R8" s="22">
        <v>10910228</v>
      </c>
      <c r="S8" s="22">
        <v>6074398</v>
      </c>
      <c r="T8" s="22">
        <v>161283548</v>
      </c>
      <c r="U8" s="22">
        <v>36364298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36364298</v>
      </c>
      <c r="AD8" s="22">
        <v>3447323</v>
      </c>
      <c r="AE8" s="22">
        <v>3655101</v>
      </c>
      <c r="AF8" s="22">
        <v>0</v>
      </c>
      <c r="AG8" s="22">
        <v>2009430</v>
      </c>
      <c r="AH8" s="22">
        <v>2975259</v>
      </c>
      <c r="AI8" s="22">
        <v>48451411</v>
      </c>
      <c r="AJ8" s="22">
        <v>112832137</v>
      </c>
      <c r="AK8" s="22">
        <v>7778772</v>
      </c>
      <c r="AL8" s="22">
        <v>105053365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148800478</v>
      </c>
      <c r="F9" s="22">
        <v>0</v>
      </c>
      <c r="G9" s="22">
        <v>29256694</v>
      </c>
      <c r="H9" s="22">
        <v>48125875</v>
      </c>
      <c r="I9" s="22">
        <v>0</v>
      </c>
      <c r="J9" s="22">
        <v>2987028</v>
      </c>
      <c r="K9" s="22">
        <v>0</v>
      </c>
      <c r="L9" s="22">
        <v>0</v>
      </c>
      <c r="M9" s="22">
        <v>229170075</v>
      </c>
      <c r="N9" s="22">
        <v>40772542</v>
      </c>
      <c r="O9" s="22">
        <v>57259304</v>
      </c>
      <c r="P9" s="22">
        <v>14598832</v>
      </c>
      <c r="Q9" s="22">
        <v>38176419</v>
      </c>
      <c r="R9" s="22">
        <v>10411927</v>
      </c>
      <c r="S9" s="22">
        <v>5754519</v>
      </c>
      <c r="T9" s="22">
        <v>396143618</v>
      </c>
      <c r="U9" s="22">
        <v>71301815</v>
      </c>
      <c r="V9" s="22">
        <v>0</v>
      </c>
      <c r="W9" s="22">
        <v>9897713</v>
      </c>
      <c r="X9" s="22">
        <v>12074391</v>
      </c>
      <c r="Y9" s="22">
        <v>0</v>
      </c>
      <c r="Z9" s="22">
        <v>933204</v>
      </c>
      <c r="AA9" s="22">
        <v>0</v>
      </c>
      <c r="AB9" s="22">
        <v>0</v>
      </c>
      <c r="AC9" s="22">
        <v>94207123</v>
      </c>
      <c r="AD9" s="22">
        <v>8208267</v>
      </c>
      <c r="AE9" s="22">
        <v>4706159</v>
      </c>
      <c r="AF9" s="22">
        <v>0</v>
      </c>
      <c r="AG9" s="22">
        <v>1662519</v>
      </c>
      <c r="AH9" s="22">
        <v>2864413</v>
      </c>
      <c r="AI9" s="22">
        <v>111648481</v>
      </c>
      <c r="AJ9" s="22">
        <v>284495137</v>
      </c>
      <c r="AK9" s="22">
        <v>36016829</v>
      </c>
      <c r="AL9" s="22">
        <v>248478308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7176242000</v>
      </c>
      <c r="F10" s="22">
        <v>1300494000</v>
      </c>
      <c r="G10" s="22">
        <v>0</v>
      </c>
      <c r="H10" s="22">
        <v>1619725000</v>
      </c>
      <c r="I10" s="22">
        <v>2164931000</v>
      </c>
      <c r="J10" s="22">
        <v>11516000</v>
      </c>
      <c r="K10" s="22">
        <v>0</v>
      </c>
      <c r="L10" s="22">
        <v>0</v>
      </c>
      <c r="M10" s="22">
        <v>12272908000</v>
      </c>
      <c r="N10" s="22">
        <v>735663000</v>
      </c>
      <c r="O10" s="22">
        <v>2969294000</v>
      </c>
      <c r="P10" s="22">
        <v>852524000</v>
      </c>
      <c r="Q10" s="22">
        <v>1688026000</v>
      </c>
      <c r="R10" s="22">
        <v>1113529000</v>
      </c>
      <c r="S10" s="22">
        <v>993695000</v>
      </c>
      <c r="T10" s="22">
        <v>20625639000</v>
      </c>
      <c r="U10" s="22">
        <v>3416959000</v>
      </c>
      <c r="V10" s="22">
        <v>355743000</v>
      </c>
      <c r="W10" s="22">
        <v>0</v>
      </c>
      <c r="X10" s="22">
        <v>283805000</v>
      </c>
      <c r="Y10" s="22">
        <v>453990000</v>
      </c>
      <c r="Z10" s="22">
        <v>2513000</v>
      </c>
      <c r="AA10" s="22">
        <v>0</v>
      </c>
      <c r="AB10" s="22">
        <v>0</v>
      </c>
      <c r="AC10" s="22">
        <v>4513010000</v>
      </c>
      <c r="AD10" s="22">
        <v>1118772000</v>
      </c>
      <c r="AE10" s="22">
        <v>465072000</v>
      </c>
      <c r="AF10" s="22">
        <v>0</v>
      </c>
      <c r="AG10" s="22">
        <v>418683000</v>
      </c>
      <c r="AH10" s="22">
        <v>595056000</v>
      </c>
      <c r="AI10" s="22">
        <v>7110593000</v>
      </c>
      <c r="AJ10" s="22">
        <v>13515046000</v>
      </c>
      <c r="AK10" s="22">
        <v>3126297000</v>
      </c>
      <c r="AL10" s="22">
        <v>10388749000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184146000</v>
      </c>
      <c r="F11" s="22">
        <v>0</v>
      </c>
      <c r="G11" s="22">
        <v>58491000</v>
      </c>
      <c r="H11" s="22">
        <v>57337000</v>
      </c>
      <c r="I11" s="22">
        <v>55906000</v>
      </c>
      <c r="J11" s="22">
        <v>0</v>
      </c>
      <c r="K11" s="22">
        <v>0</v>
      </c>
      <c r="L11" s="22">
        <v>0</v>
      </c>
      <c r="M11" s="22">
        <v>355880000</v>
      </c>
      <c r="N11" s="22">
        <v>7178000</v>
      </c>
      <c r="O11" s="22">
        <v>79059000</v>
      </c>
      <c r="P11" s="22">
        <v>17981000</v>
      </c>
      <c r="Q11" s="22">
        <v>96851000</v>
      </c>
      <c r="R11" s="22">
        <v>21181000</v>
      </c>
      <c r="S11" s="22">
        <v>5615000</v>
      </c>
      <c r="T11" s="22">
        <v>583745000</v>
      </c>
      <c r="U11" s="22">
        <v>64946000</v>
      </c>
      <c r="V11" s="22">
        <v>0</v>
      </c>
      <c r="W11" s="22">
        <v>9608000</v>
      </c>
      <c r="X11" s="22">
        <v>9064000</v>
      </c>
      <c r="Y11" s="22">
        <v>7588000</v>
      </c>
      <c r="Z11" s="22">
        <v>0</v>
      </c>
      <c r="AA11" s="22">
        <v>0</v>
      </c>
      <c r="AB11" s="22">
        <v>0</v>
      </c>
      <c r="AC11" s="22">
        <v>91206000</v>
      </c>
      <c r="AD11" s="22">
        <v>16975000</v>
      </c>
      <c r="AE11" s="22">
        <v>9359000</v>
      </c>
      <c r="AF11" s="22">
        <v>0</v>
      </c>
      <c r="AG11" s="22">
        <v>10341000</v>
      </c>
      <c r="AH11" s="22">
        <v>2759000</v>
      </c>
      <c r="AI11" s="22">
        <v>130640000</v>
      </c>
      <c r="AJ11" s="22">
        <v>453105000</v>
      </c>
      <c r="AK11" s="22">
        <v>42727000</v>
      </c>
      <c r="AL11" s="22">
        <v>410378000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310980074</v>
      </c>
      <c r="F12" s="22">
        <v>0</v>
      </c>
      <c r="G12" s="22">
        <v>0</v>
      </c>
      <c r="H12" s="22">
        <v>0</v>
      </c>
      <c r="I12" s="22">
        <v>76283818</v>
      </c>
      <c r="J12" s="22">
        <v>0</v>
      </c>
      <c r="K12" s="22">
        <v>0</v>
      </c>
      <c r="L12" s="22">
        <v>0</v>
      </c>
      <c r="M12" s="22">
        <v>387263892</v>
      </c>
      <c r="N12" s="22">
        <v>35558230</v>
      </c>
      <c r="O12" s="22">
        <v>269952934</v>
      </c>
      <c r="P12" s="22">
        <v>21507453</v>
      </c>
      <c r="Q12" s="22">
        <v>84010973</v>
      </c>
      <c r="R12" s="22">
        <v>61600013</v>
      </c>
      <c r="S12" s="22">
        <v>21360934</v>
      </c>
      <c r="T12" s="22">
        <v>881254429</v>
      </c>
      <c r="U12" s="22">
        <v>122074679</v>
      </c>
      <c r="V12" s="22">
        <v>0</v>
      </c>
      <c r="W12" s="22">
        <v>0</v>
      </c>
      <c r="X12" s="22">
        <v>0</v>
      </c>
      <c r="Y12" s="22">
        <v>16437203</v>
      </c>
      <c r="Z12" s="22">
        <v>0</v>
      </c>
      <c r="AA12" s="22">
        <v>0</v>
      </c>
      <c r="AB12" s="22">
        <v>0</v>
      </c>
      <c r="AC12" s="22">
        <v>138511882</v>
      </c>
      <c r="AD12" s="22">
        <v>58690068</v>
      </c>
      <c r="AE12" s="22">
        <v>11071984</v>
      </c>
      <c r="AF12" s="22">
        <v>0</v>
      </c>
      <c r="AG12" s="22">
        <v>22682508</v>
      </c>
      <c r="AH12" s="22">
        <v>9905011</v>
      </c>
      <c r="AI12" s="22">
        <v>240861453</v>
      </c>
      <c r="AJ12" s="22">
        <v>640392976</v>
      </c>
      <c r="AK12" s="22">
        <v>136047413</v>
      </c>
      <c r="AL12" s="22">
        <v>504345563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78256838</v>
      </c>
      <c r="F13" s="22">
        <v>0</v>
      </c>
      <c r="G13" s="22">
        <v>22400278</v>
      </c>
      <c r="H13" s="22">
        <v>24010582</v>
      </c>
      <c r="I13" s="22">
        <v>17656038</v>
      </c>
      <c r="J13" s="22">
        <v>0</v>
      </c>
      <c r="K13" s="22">
        <v>0</v>
      </c>
      <c r="L13" s="22">
        <v>0</v>
      </c>
      <c r="M13" s="22">
        <v>142323736</v>
      </c>
      <c r="N13" s="22">
        <v>15472779</v>
      </c>
      <c r="O13" s="22">
        <v>35817527</v>
      </c>
      <c r="P13" s="22">
        <v>6225022</v>
      </c>
      <c r="Q13" s="22">
        <v>12336621</v>
      </c>
      <c r="R13" s="22">
        <v>6970057</v>
      </c>
      <c r="S13" s="22">
        <v>5774750</v>
      </c>
      <c r="T13" s="22">
        <v>224920492</v>
      </c>
      <c r="U13" s="22">
        <v>32847584</v>
      </c>
      <c r="V13" s="22">
        <v>0</v>
      </c>
      <c r="W13" s="22">
        <v>4781234</v>
      </c>
      <c r="X13" s="22">
        <v>5168062</v>
      </c>
      <c r="Y13" s="22">
        <v>3251708</v>
      </c>
      <c r="Z13" s="22">
        <v>0</v>
      </c>
      <c r="AA13" s="22">
        <v>0</v>
      </c>
      <c r="AB13" s="22">
        <v>0</v>
      </c>
      <c r="AC13" s="22">
        <v>46048588</v>
      </c>
      <c r="AD13" s="22">
        <v>9718120</v>
      </c>
      <c r="AE13" s="22">
        <v>2931180</v>
      </c>
      <c r="AF13" s="22">
        <v>0</v>
      </c>
      <c r="AG13" s="22">
        <v>2935757</v>
      </c>
      <c r="AH13" s="22">
        <v>3294828</v>
      </c>
      <c r="AI13" s="22">
        <v>64928473</v>
      </c>
      <c r="AJ13" s="22">
        <v>159992019</v>
      </c>
      <c r="AK13" s="22">
        <v>13605935</v>
      </c>
      <c r="AL13" s="22">
        <v>146386084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285538836</v>
      </c>
      <c r="F14" s="22">
        <v>0</v>
      </c>
      <c r="G14" s="22">
        <v>141002561</v>
      </c>
      <c r="H14" s="22">
        <v>119495631</v>
      </c>
      <c r="I14" s="22">
        <v>185452038</v>
      </c>
      <c r="J14" s="22">
        <v>0</v>
      </c>
      <c r="K14" s="22">
        <v>0</v>
      </c>
      <c r="L14" s="22">
        <v>0</v>
      </c>
      <c r="M14" s="22">
        <v>731489066</v>
      </c>
      <c r="N14" s="22">
        <v>4162356</v>
      </c>
      <c r="O14" s="22">
        <v>128623096</v>
      </c>
      <c r="P14" s="22">
        <v>24684363</v>
      </c>
      <c r="Q14" s="22">
        <v>110901766</v>
      </c>
      <c r="R14" s="22">
        <v>25847461</v>
      </c>
      <c r="S14" s="22">
        <v>10985502</v>
      </c>
      <c r="T14" s="22">
        <v>1036693610</v>
      </c>
      <c r="U14" s="22">
        <v>139449069</v>
      </c>
      <c r="V14" s="22">
        <v>0</v>
      </c>
      <c r="W14" s="22">
        <v>30756893</v>
      </c>
      <c r="X14" s="22">
        <v>27213158</v>
      </c>
      <c r="Y14" s="22">
        <v>37681749</v>
      </c>
      <c r="Z14" s="22">
        <v>0</v>
      </c>
      <c r="AA14" s="22">
        <v>0</v>
      </c>
      <c r="AB14" s="22">
        <v>0</v>
      </c>
      <c r="AC14" s="22">
        <v>235100869</v>
      </c>
      <c r="AD14" s="22">
        <v>29174865</v>
      </c>
      <c r="AE14" s="22">
        <v>11958902</v>
      </c>
      <c r="AF14" s="22">
        <v>0</v>
      </c>
      <c r="AG14" s="22">
        <v>7106467</v>
      </c>
      <c r="AH14" s="22">
        <v>4316736</v>
      </c>
      <c r="AI14" s="22">
        <v>287657839</v>
      </c>
      <c r="AJ14" s="22">
        <v>749035771</v>
      </c>
      <c r="AK14" s="22">
        <v>52273583</v>
      </c>
      <c r="AL14" s="22">
        <v>696762188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452637000</v>
      </c>
      <c r="F15" s="22">
        <v>0</v>
      </c>
      <c r="G15" s="22">
        <v>232286000</v>
      </c>
      <c r="H15" s="22">
        <v>195363000</v>
      </c>
      <c r="I15" s="22">
        <v>174801000</v>
      </c>
      <c r="J15" s="22">
        <v>3407000</v>
      </c>
      <c r="K15" s="22">
        <v>204818000</v>
      </c>
      <c r="L15" s="22">
        <v>0</v>
      </c>
      <c r="M15" s="22">
        <v>1263312000</v>
      </c>
      <c r="N15" s="22">
        <v>109149000</v>
      </c>
      <c r="O15" s="22">
        <v>348643000</v>
      </c>
      <c r="P15" s="22">
        <v>99957000</v>
      </c>
      <c r="Q15" s="22">
        <v>93557000</v>
      </c>
      <c r="R15" s="22">
        <v>82296000</v>
      </c>
      <c r="S15" s="22">
        <v>66894000</v>
      </c>
      <c r="T15" s="22">
        <v>2063808000</v>
      </c>
      <c r="U15" s="22">
        <v>177380000</v>
      </c>
      <c r="V15" s="22">
        <v>0</v>
      </c>
      <c r="W15" s="22">
        <v>54534000</v>
      </c>
      <c r="X15" s="22">
        <v>43546000</v>
      </c>
      <c r="Y15" s="22">
        <v>35042000</v>
      </c>
      <c r="Z15" s="22">
        <v>2696000</v>
      </c>
      <c r="AA15" s="22">
        <v>68688000</v>
      </c>
      <c r="AB15" s="22">
        <v>0</v>
      </c>
      <c r="AC15" s="22">
        <v>381886000</v>
      </c>
      <c r="AD15" s="22">
        <v>106752000</v>
      </c>
      <c r="AE15" s="22">
        <v>55353000</v>
      </c>
      <c r="AF15" s="22">
        <v>0</v>
      </c>
      <c r="AG15" s="22">
        <v>30146000</v>
      </c>
      <c r="AH15" s="22">
        <v>32634000</v>
      </c>
      <c r="AI15" s="22">
        <v>606771000</v>
      </c>
      <c r="AJ15" s="22">
        <v>1457037000</v>
      </c>
      <c r="AK15" s="22">
        <v>109526000</v>
      </c>
      <c r="AL15" s="22">
        <v>1347511000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234615963</v>
      </c>
      <c r="F16" s="22">
        <v>0</v>
      </c>
      <c r="G16" s="22">
        <v>123698196</v>
      </c>
      <c r="H16" s="22">
        <v>52459108</v>
      </c>
      <c r="I16" s="22">
        <v>64731840</v>
      </c>
      <c r="J16" s="22">
        <v>0</v>
      </c>
      <c r="K16" s="22">
        <v>0</v>
      </c>
      <c r="L16" s="22">
        <v>0</v>
      </c>
      <c r="M16" s="22">
        <v>475505107</v>
      </c>
      <c r="N16" s="22">
        <v>228097</v>
      </c>
      <c r="O16" s="22">
        <v>155966629</v>
      </c>
      <c r="P16" s="22">
        <v>42118256</v>
      </c>
      <c r="Q16" s="22">
        <v>25024977</v>
      </c>
      <c r="R16" s="22">
        <v>2498527</v>
      </c>
      <c r="S16" s="22">
        <v>10693813</v>
      </c>
      <c r="T16" s="22">
        <v>712035406</v>
      </c>
      <c r="U16" s="22">
        <v>77870974</v>
      </c>
      <c r="V16" s="22">
        <v>0</v>
      </c>
      <c r="W16" s="22">
        <v>45633432</v>
      </c>
      <c r="X16" s="22">
        <v>22492343</v>
      </c>
      <c r="Y16" s="22">
        <v>13319180</v>
      </c>
      <c r="Z16" s="22">
        <v>0</v>
      </c>
      <c r="AA16" s="22">
        <v>0</v>
      </c>
      <c r="AB16" s="22">
        <v>0</v>
      </c>
      <c r="AC16" s="22">
        <v>159315929</v>
      </c>
      <c r="AD16" s="22">
        <v>45810641</v>
      </c>
      <c r="AE16" s="22">
        <v>25208793</v>
      </c>
      <c r="AF16" s="22">
        <v>0</v>
      </c>
      <c r="AG16" s="22">
        <v>81627</v>
      </c>
      <c r="AH16" s="22">
        <v>5784074</v>
      </c>
      <c r="AI16" s="22">
        <v>236201064</v>
      </c>
      <c r="AJ16" s="22">
        <v>475834342</v>
      </c>
      <c r="AK16" s="22">
        <v>39406548</v>
      </c>
      <c r="AL16" s="22">
        <v>436427794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368230000</v>
      </c>
      <c r="F17" s="22">
        <v>0</v>
      </c>
      <c r="G17" s="22">
        <v>171060000</v>
      </c>
      <c r="H17" s="22">
        <v>132939000</v>
      </c>
      <c r="I17" s="22">
        <v>111053000</v>
      </c>
      <c r="J17" s="22">
        <v>0</v>
      </c>
      <c r="K17" s="22">
        <v>315431000</v>
      </c>
      <c r="L17" s="22">
        <v>880228000</v>
      </c>
      <c r="M17" s="22">
        <v>1978941000</v>
      </c>
      <c r="N17" s="22">
        <v>127391000</v>
      </c>
      <c r="O17" s="22">
        <v>303653000</v>
      </c>
      <c r="P17" s="22">
        <v>99160000</v>
      </c>
      <c r="Q17" s="22">
        <v>48596000</v>
      </c>
      <c r="R17" s="22">
        <v>105223000</v>
      </c>
      <c r="S17" s="22">
        <v>47402000</v>
      </c>
      <c r="T17" s="22">
        <v>2710366000</v>
      </c>
      <c r="U17" s="22">
        <v>189529500</v>
      </c>
      <c r="V17" s="22">
        <v>0</v>
      </c>
      <c r="W17" s="22">
        <v>52669000</v>
      </c>
      <c r="X17" s="22">
        <v>48363000</v>
      </c>
      <c r="Y17" s="22">
        <v>27899500</v>
      </c>
      <c r="Z17" s="22">
        <v>0</v>
      </c>
      <c r="AA17" s="22">
        <v>184441000</v>
      </c>
      <c r="AB17" s="22">
        <v>727817000</v>
      </c>
      <c r="AC17" s="22">
        <v>1230719000</v>
      </c>
      <c r="AD17" s="22">
        <v>82040000</v>
      </c>
      <c r="AE17" s="22">
        <v>44602000</v>
      </c>
      <c r="AF17" s="22">
        <v>0</v>
      </c>
      <c r="AG17" s="22">
        <v>41273000</v>
      </c>
      <c r="AH17" s="22">
        <v>25781000</v>
      </c>
      <c r="AI17" s="22">
        <v>1424415000</v>
      </c>
      <c r="AJ17" s="22">
        <v>1285951000</v>
      </c>
      <c r="AK17" s="22">
        <v>301881000</v>
      </c>
      <c r="AL17" s="22">
        <v>984070000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803476039</v>
      </c>
      <c r="F18" s="22">
        <v>0</v>
      </c>
      <c r="G18" s="22">
        <v>287002652</v>
      </c>
      <c r="H18" s="22">
        <v>336472164</v>
      </c>
      <c r="I18" s="22">
        <v>269203338</v>
      </c>
      <c r="J18" s="22">
        <v>1964881</v>
      </c>
      <c r="K18" s="22">
        <v>116050947</v>
      </c>
      <c r="L18" s="22">
        <v>0</v>
      </c>
      <c r="M18" s="22">
        <v>1814170021</v>
      </c>
      <c r="N18" s="22">
        <v>129253792</v>
      </c>
      <c r="O18" s="22">
        <v>333285985</v>
      </c>
      <c r="P18" s="22">
        <v>83367745</v>
      </c>
      <c r="Q18" s="22">
        <v>345181130</v>
      </c>
      <c r="R18" s="22">
        <v>90483224</v>
      </c>
      <c r="S18" s="22">
        <v>53667071</v>
      </c>
      <c r="T18" s="22">
        <v>2849408968</v>
      </c>
      <c r="U18" s="22">
        <v>397841415</v>
      </c>
      <c r="V18" s="22">
        <v>0</v>
      </c>
      <c r="W18" s="22">
        <v>83281898</v>
      </c>
      <c r="X18" s="22">
        <v>99922734</v>
      </c>
      <c r="Y18" s="22">
        <v>59957603</v>
      </c>
      <c r="Z18" s="22">
        <v>871716</v>
      </c>
      <c r="AA18" s="22">
        <v>37019441</v>
      </c>
      <c r="AB18" s="22">
        <v>0</v>
      </c>
      <c r="AC18" s="22">
        <v>678894807</v>
      </c>
      <c r="AD18" s="22">
        <v>103851548</v>
      </c>
      <c r="AE18" s="22">
        <v>42421669</v>
      </c>
      <c r="AF18" s="22">
        <v>0</v>
      </c>
      <c r="AG18" s="22">
        <v>42371856</v>
      </c>
      <c r="AH18" s="22">
        <v>25400582</v>
      </c>
      <c r="AI18" s="22">
        <v>892940462</v>
      </c>
      <c r="AJ18" s="22">
        <v>1956468506</v>
      </c>
      <c r="AK18" s="22">
        <v>245269681</v>
      </c>
      <c r="AL18" s="22">
        <v>1711198825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145521073</v>
      </c>
      <c r="F19" s="22">
        <v>1800377</v>
      </c>
      <c r="G19" s="22">
        <v>86363195</v>
      </c>
      <c r="H19" s="22">
        <v>36529188</v>
      </c>
      <c r="I19" s="22">
        <v>64928191</v>
      </c>
      <c r="J19" s="22">
        <v>0</v>
      </c>
      <c r="K19" s="22">
        <v>0</v>
      </c>
      <c r="L19" s="22">
        <v>0</v>
      </c>
      <c r="M19" s="22">
        <v>335142024</v>
      </c>
      <c r="N19" s="22">
        <v>20186127</v>
      </c>
      <c r="O19" s="22">
        <v>66350887</v>
      </c>
      <c r="P19" s="22">
        <v>23252579</v>
      </c>
      <c r="Q19" s="22">
        <v>145019214</v>
      </c>
      <c r="R19" s="22">
        <v>19965391</v>
      </c>
      <c r="S19" s="22">
        <v>6871637</v>
      </c>
      <c r="T19" s="22">
        <v>616787859</v>
      </c>
      <c r="U19" s="22">
        <v>58721721</v>
      </c>
      <c r="V19" s="22">
        <v>90019</v>
      </c>
      <c r="W19" s="22">
        <v>32577624</v>
      </c>
      <c r="X19" s="22">
        <v>10167720</v>
      </c>
      <c r="Y19" s="22">
        <v>14622142</v>
      </c>
      <c r="Z19" s="22">
        <v>0</v>
      </c>
      <c r="AA19" s="22">
        <v>0</v>
      </c>
      <c r="AB19" s="22">
        <v>0</v>
      </c>
      <c r="AC19" s="22">
        <v>116179226</v>
      </c>
      <c r="AD19" s="22">
        <v>13644418</v>
      </c>
      <c r="AE19" s="22">
        <v>11717572</v>
      </c>
      <c r="AF19" s="22">
        <v>0</v>
      </c>
      <c r="AG19" s="22">
        <v>7282116</v>
      </c>
      <c r="AH19" s="22">
        <v>2734711</v>
      </c>
      <c r="AI19" s="22">
        <v>151558043</v>
      </c>
      <c r="AJ19" s="22">
        <v>465229816</v>
      </c>
      <c r="AK19" s="22">
        <v>18316924</v>
      </c>
      <c r="AL19" s="22">
        <v>446912892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331039666</v>
      </c>
      <c r="F20" s="22">
        <v>87406</v>
      </c>
      <c r="G20" s="22">
        <v>96737749</v>
      </c>
      <c r="H20" s="22">
        <v>67120906</v>
      </c>
      <c r="I20" s="22">
        <v>107145749</v>
      </c>
      <c r="J20" s="22">
        <v>0</v>
      </c>
      <c r="K20" s="22">
        <v>0</v>
      </c>
      <c r="L20" s="22">
        <v>0</v>
      </c>
      <c r="M20" s="22">
        <v>602131476</v>
      </c>
      <c r="N20" s="22">
        <v>57745760</v>
      </c>
      <c r="O20" s="22">
        <v>138340687</v>
      </c>
      <c r="P20" s="22">
        <v>27163978</v>
      </c>
      <c r="Q20" s="22">
        <v>397391793</v>
      </c>
      <c r="R20" s="22">
        <v>49842896</v>
      </c>
      <c r="S20" s="22">
        <v>41866917</v>
      </c>
      <c r="T20" s="22">
        <v>1314483507</v>
      </c>
      <c r="U20" s="22">
        <v>190393447</v>
      </c>
      <c r="V20" s="22">
        <v>21853</v>
      </c>
      <c r="W20" s="22">
        <v>37082993</v>
      </c>
      <c r="X20" s="22">
        <v>18339458</v>
      </c>
      <c r="Y20" s="22">
        <v>24411638</v>
      </c>
      <c r="Z20" s="22">
        <v>0</v>
      </c>
      <c r="AA20" s="22">
        <v>0</v>
      </c>
      <c r="AB20" s="22">
        <v>0</v>
      </c>
      <c r="AC20" s="22">
        <v>270249389</v>
      </c>
      <c r="AD20" s="22">
        <v>63394394</v>
      </c>
      <c r="AE20" s="22">
        <v>13939085</v>
      </c>
      <c r="AF20" s="22">
        <v>0</v>
      </c>
      <c r="AG20" s="22">
        <v>26767457</v>
      </c>
      <c r="AH20" s="22">
        <v>18236208</v>
      </c>
      <c r="AI20" s="22">
        <v>392586533</v>
      </c>
      <c r="AJ20" s="22">
        <v>921896974</v>
      </c>
      <c r="AK20" s="22">
        <v>41586240</v>
      </c>
      <c r="AL20" s="22">
        <v>880310734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42666450</v>
      </c>
      <c r="F21" s="22">
        <v>0</v>
      </c>
      <c r="G21" s="22">
        <v>55769695</v>
      </c>
      <c r="H21" s="22">
        <v>21146790</v>
      </c>
      <c r="I21" s="22">
        <v>11746852</v>
      </c>
      <c r="J21" s="22">
        <v>170923</v>
      </c>
      <c r="K21" s="22">
        <v>0</v>
      </c>
      <c r="L21" s="22">
        <v>0</v>
      </c>
      <c r="M21" s="22">
        <v>131500710</v>
      </c>
      <c r="N21" s="22">
        <v>2477245</v>
      </c>
      <c r="O21" s="22">
        <v>39437201</v>
      </c>
      <c r="P21" s="22">
        <v>10678795</v>
      </c>
      <c r="Q21" s="22">
        <v>2372648</v>
      </c>
      <c r="R21" s="22">
        <v>14270141</v>
      </c>
      <c r="S21" s="22">
        <v>4863785</v>
      </c>
      <c r="T21" s="22">
        <v>205600525</v>
      </c>
      <c r="U21" s="22">
        <v>17780633</v>
      </c>
      <c r="V21" s="22">
        <v>0</v>
      </c>
      <c r="W21" s="22">
        <v>18533404</v>
      </c>
      <c r="X21" s="22">
        <v>6273768</v>
      </c>
      <c r="Y21" s="22">
        <v>3337332</v>
      </c>
      <c r="Z21" s="22">
        <v>97377</v>
      </c>
      <c r="AA21" s="22">
        <v>0</v>
      </c>
      <c r="AB21" s="22">
        <v>0</v>
      </c>
      <c r="AC21" s="22">
        <v>46022514</v>
      </c>
      <c r="AD21" s="22">
        <v>7553861</v>
      </c>
      <c r="AE21" s="22">
        <v>4662746</v>
      </c>
      <c r="AF21" s="22">
        <v>0</v>
      </c>
      <c r="AG21" s="22">
        <v>8947396</v>
      </c>
      <c r="AH21" s="22">
        <v>2288048</v>
      </c>
      <c r="AI21" s="22">
        <v>69474565</v>
      </c>
      <c r="AJ21" s="22">
        <v>136125960</v>
      </c>
      <c r="AK21" s="22">
        <v>27419615</v>
      </c>
      <c r="AL21" s="22">
        <v>108706345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128249365</v>
      </c>
      <c r="F22" s="22">
        <v>0</v>
      </c>
      <c r="G22" s="22">
        <v>36656153</v>
      </c>
      <c r="H22" s="22">
        <v>27354543</v>
      </c>
      <c r="I22" s="22">
        <v>4094783</v>
      </c>
      <c r="J22" s="22">
        <v>0</v>
      </c>
      <c r="K22" s="22">
        <v>0</v>
      </c>
      <c r="L22" s="22">
        <v>0</v>
      </c>
      <c r="M22" s="22">
        <v>196354844</v>
      </c>
      <c r="N22" s="22">
        <v>1793816</v>
      </c>
      <c r="O22" s="22">
        <v>7959917</v>
      </c>
      <c r="P22" s="22">
        <v>9672813</v>
      </c>
      <c r="Q22" s="22">
        <v>4473249</v>
      </c>
      <c r="R22" s="22">
        <v>3270626</v>
      </c>
      <c r="S22" s="22">
        <v>3064296</v>
      </c>
      <c r="T22" s="22">
        <v>226589561</v>
      </c>
      <c r="U22" s="22">
        <v>88734058</v>
      </c>
      <c r="V22" s="22">
        <v>0</v>
      </c>
      <c r="W22" s="22">
        <v>18624959</v>
      </c>
      <c r="X22" s="22">
        <v>11499331</v>
      </c>
      <c r="Y22" s="22">
        <v>1802897</v>
      </c>
      <c r="Z22" s="22">
        <v>0</v>
      </c>
      <c r="AA22" s="22">
        <v>0</v>
      </c>
      <c r="AB22" s="22">
        <v>0</v>
      </c>
      <c r="AC22" s="22">
        <v>120661245</v>
      </c>
      <c r="AD22" s="22">
        <v>4344895</v>
      </c>
      <c r="AE22" s="22">
        <v>5044410</v>
      </c>
      <c r="AF22" s="22">
        <v>0</v>
      </c>
      <c r="AG22" s="22">
        <v>1646783</v>
      </c>
      <c r="AH22" s="22">
        <v>1607245</v>
      </c>
      <c r="AI22" s="22">
        <v>133304578</v>
      </c>
      <c r="AJ22" s="22">
        <v>93284983</v>
      </c>
      <c r="AK22" s="22">
        <v>1236862</v>
      </c>
      <c r="AL22" s="22">
        <v>92048121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14161274</v>
      </c>
      <c r="F23" s="22">
        <v>0</v>
      </c>
      <c r="G23" s="22">
        <v>10508682</v>
      </c>
      <c r="H23" s="22">
        <v>18460875</v>
      </c>
      <c r="I23" s="22">
        <v>0</v>
      </c>
      <c r="J23" s="22">
        <v>0</v>
      </c>
      <c r="K23" s="22">
        <v>0</v>
      </c>
      <c r="L23" s="22">
        <v>0</v>
      </c>
      <c r="M23" s="22">
        <v>43130831</v>
      </c>
      <c r="N23" s="22">
        <v>0</v>
      </c>
      <c r="O23" s="22">
        <v>32619968</v>
      </c>
      <c r="P23" s="22">
        <v>5488883</v>
      </c>
      <c r="Q23" s="22">
        <v>403759</v>
      </c>
      <c r="R23" s="22">
        <v>4333690</v>
      </c>
      <c r="S23" s="22">
        <v>3243111</v>
      </c>
      <c r="T23" s="22">
        <v>89220242</v>
      </c>
      <c r="U23" s="22">
        <v>5639901</v>
      </c>
      <c r="V23" s="22">
        <v>0</v>
      </c>
      <c r="W23" s="22">
        <v>3472867</v>
      </c>
      <c r="X23" s="22">
        <v>4640834</v>
      </c>
      <c r="Y23" s="22">
        <v>490484</v>
      </c>
      <c r="Z23" s="22">
        <v>0</v>
      </c>
      <c r="AA23" s="22">
        <v>0</v>
      </c>
      <c r="AB23" s="22">
        <v>0</v>
      </c>
      <c r="AC23" s="22">
        <v>14244086</v>
      </c>
      <c r="AD23" s="22">
        <v>9128921</v>
      </c>
      <c r="AE23" s="22">
        <v>3156305</v>
      </c>
      <c r="AF23" s="22">
        <v>0</v>
      </c>
      <c r="AG23" s="22">
        <v>2574922</v>
      </c>
      <c r="AH23" s="22">
        <v>1683326</v>
      </c>
      <c r="AI23" s="22">
        <v>30787560</v>
      </c>
      <c r="AJ23" s="22">
        <v>58432682</v>
      </c>
      <c r="AK23" s="22">
        <v>3404743</v>
      </c>
      <c r="AL23" s="22">
        <v>55027939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243219225</v>
      </c>
      <c r="F24" s="22">
        <v>0</v>
      </c>
      <c r="G24" s="22">
        <v>68682899</v>
      </c>
      <c r="H24" s="22">
        <v>32726639</v>
      </c>
      <c r="I24" s="22">
        <v>0</v>
      </c>
      <c r="J24" s="22">
        <v>0</v>
      </c>
      <c r="K24" s="22">
        <v>0</v>
      </c>
      <c r="L24" s="22">
        <v>0</v>
      </c>
      <c r="M24" s="22">
        <v>344628763</v>
      </c>
      <c r="N24" s="22">
        <v>0</v>
      </c>
      <c r="O24" s="22">
        <v>19887587</v>
      </c>
      <c r="P24" s="22">
        <v>14575665</v>
      </c>
      <c r="Q24" s="22">
        <v>4522424</v>
      </c>
      <c r="R24" s="22">
        <v>6004693</v>
      </c>
      <c r="S24" s="22">
        <v>4773200</v>
      </c>
      <c r="T24" s="22">
        <v>394392332</v>
      </c>
      <c r="U24" s="22">
        <v>169173783</v>
      </c>
      <c r="V24" s="22">
        <v>0</v>
      </c>
      <c r="W24" s="22">
        <v>14223786</v>
      </c>
      <c r="X24" s="22">
        <v>9687844</v>
      </c>
      <c r="Y24" s="22">
        <v>0</v>
      </c>
      <c r="Z24" s="22">
        <v>0</v>
      </c>
      <c r="AA24" s="22">
        <v>0</v>
      </c>
      <c r="AB24" s="22">
        <v>0</v>
      </c>
      <c r="AC24" s="22">
        <v>193085413</v>
      </c>
      <c r="AD24" s="22">
        <v>4370227</v>
      </c>
      <c r="AE24" s="22">
        <v>4532162</v>
      </c>
      <c r="AF24" s="22">
        <v>0</v>
      </c>
      <c r="AG24" s="22">
        <v>1520087</v>
      </c>
      <c r="AH24" s="22">
        <v>2012539</v>
      </c>
      <c r="AI24" s="22">
        <v>205520428</v>
      </c>
      <c r="AJ24" s="22">
        <v>188871904</v>
      </c>
      <c r="AK24" s="22">
        <v>14657290</v>
      </c>
      <c r="AL24" s="22">
        <v>174214614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756563710</v>
      </c>
      <c r="F25" s="22">
        <v>0</v>
      </c>
      <c r="G25" s="22">
        <v>169688749</v>
      </c>
      <c r="H25" s="22">
        <v>113618228</v>
      </c>
      <c r="I25" s="22">
        <v>112170916</v>
      </c>
      <c r="J25" s="22">
        <v>1269450</v>
      </c>
      <c r="K25" s="22">
        <v>0</v>
      </c>
      <c r="L25" s="22">
        <v>5778576</v>
      </c>
      <c r="M25" s="22">
        <v>1159089629</v>
      </c>
      <c r="N25" s="22">
        <v>41784290</v>
      </c>
      <c r="O25" s="22">
        <v>445159086</v>
      </c>
      <c r="P25" s="22">
        <v>77619516</v>
      </c>
      <c r="Q25" s="22">
        <v>491112619</v>
      </c>
      <c r="R25" s="22">
        <v>106236169</v>
      </c>
      <c r="S25" s="22">
        <v>75517442</v>
      </c>
      <c r="T25" s="22">
        <v>2396518751</v>
      </c>
      <c r="U25" s="22">
        <v>251570756</v>
      </c>
      <c r="V25" s="22">
        <v>0</v>
      </c>
      <c r="W25" s="22">
        <v>34936320</v>
      </c>
      <c r="X25" s="22">
        <v>32637967</v>
      </c>
      <c r="Y25" s="22">
        <v>25015247</v>
      </c>
      <c r="Z25" s="22">
        <v>642999</v>
      </c>
      <c r="AA25" s="22">
        <v>0</v>
      </c>
      <c r="AB25" s="22">
        <v>1480977</v>
      </c>
      <c r="AC25" s="22">
        <v>346284266</v>
      </c>
      <c r="AD25" s="22">
        <v>100401639</v>
      </c>
      <c r="AE25" s="22">
        <v>39944253</v>
      </c>
      <c r="AF25" s="22">
        <v>0</v>
      </c>
      <c r="AG25" s="22">
        <v>34000770</v>
      </c>
      <c r="AH25" s="22">
        <v>34053602</v>
      </c>
      <c r="AI25" s="22">
        <v>554684530</v>
      </c>
      <c r="AJ25" s="22">
        <v>1841834221</v>
      </c>
      <c r="AK25" s="22">
        <v>165526142</v>
      </c>
      <c r="AL25" s="22">
        <v>1676308079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715358577</v>
      </c>
      <c r="F26" s="22">
        <v>0</v>
      </c>
      <c r="G26" s="22">
        <v>864401396</v>
      </c>
      <c r="H26" s="22">
        <v>645134699</v>
      </c>
      <c r="I26" s="22">
        <v>165973323</v>
      </c>
      <c r="J26" s="22">
        <v>0</v>
      </c>
      <c r="K26" s="22">
        <v>0</v>
      </c>
      <c r="L26" s="22">
        <v>0</v>
      </c>
      <c r="M26" s="22">
        <v>2390867995</v>
      </c>
      <c r="N26" s="22">
        <v>705787980</v>
      </c>
      <c r="O26" s="22">
        <v>905791372</v>
      </c>
      <c r="P26" s="22">
        <v>137876930</v>
      </c>
      <c r="Q26" s="22">
        <v>400831504</v>
      </c>
      <c r="R26" s="22">
        <v>264621467</v>
      </c>
      <c r="S26" s="22">
        <v>90813961</v>
      </c>
      <c r="T26" s="22">
        <v>4896591209</v>
      </c>
      <c r="U26" s="22">
        <v>196389849</v>
      </c>
      <c r="V26" s="22">
        <v>0</v>
      </c>
      <c r="W26" s="22">
        <v>196335238</v>
      </c>
      <c r="X26" s="22">
        <v>111615529</v>
      </c>
      <c r="Y26" s="22">
        <v>29906452</v>
      </c>
      <c r="Z26" s="22">
        <v>0</v>
      </c>
      <c r="AA26" s="22">
        <v>0</v>
      </c>
      <c r="AB26" s="22">
        <v>0</v>
      </c>
      <c r="AC26" s="22">
        <v>534247068</v>
      </c>
      <c r="AD26" s="22">
        <v>125333586</v>
      </c>
      <c r="AE26" s="22">
        <v>65573222</v>
      </c>
      <c r="AF26" s="22">
        <v>0</v>
      </c>
      <c r="AG26" s="22">
        <v>53937033</v>
      </c>
      <c r="AH26" s="22">
        <v>51943393</v>
      </c>
      <c r="AI26" s="22">
        <v>831034302</v>
      </c>
      <c r="AJ26" s="22">
        <v>4065556907</v>
      </c>
      <c r="AK26" s="22">
        <v>406462526</v>
      </c>
      <c r="AL26" s="22">
        <v>3659094381</v>
      </c>
    </row>
    <row r="27" spans="1:3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7485779</v>
      </c>
      <c r="F27" s="22">
        <v>0</v>
      </c>
      <c r="G27" s="22">
        <v>1677864</v>
      </c>
      <c r="H27" s="22">
        <v>1205059</v>
      </c>
      <c r="I27" s="22">
        <v>0</v>
      </c>
      <c r="J27" s="22">
        <v>0</v>
      </c>
      <c r="K27" s="22">
        <v>0</v>
      </c>
      <c r="L27" s="22">
        <v>0</v>
      </c>
      <c r="M27" s="22">
        <v>10368702</v>
      </c>
      <c r="N27" s="22">
        <v>0</v>
      </c>
      <c r="O27" s="22">
        <v>1159146</v>
      </c>
      <c r="P27" s="22">
        <v>839489</v>
      </c>
      <c r="Q27" s="22">
        <v>2848639</v>
      </c>
      <c r="R27" s="22">
        <v>44677</v>
      </c>
      <c r="S27" s="22">
        <v>354981</v>
      </c>
      <c r="T27" s="22">
        <v>15615634</v>
      </c>
      <c r="U27" s="22">
        <v>4987439</v>
      </c>
      <c r="V27" s="22">
        <v>0</v>
      </c>
      <c r="W27" s="22">
        <v>584777</v>
      </c>
      <c r="X27" s="22">
        <v>168930</v>
      </c>
      <c r="Y27" s="22">
        <v>0</v>
      </c>
      <c r="Z27" s="22">
        <v>0</v>
      </c>
      <c r="AA27" s="22">
        <v>0</v>
      </c>
      <c r="AB27" s="22">
        <v>0</v>
      </c>
      <c r="AC27" s="22">
        <v>5741146</v>
      </c>
      <c r="AD27" s="22">
        <v>169181</v>
      </c>
      <c r="AE27" s="22">
        <v>509037</v>
      </c>
      <c r="AF27" s="22">
        <v>0</v>
      </c>
      <c r="AG27" s="22">
        <v>5503</v>
      </c>
      <c r="AH27" s="22">
        <v>193974</v>
      </c>
      <c r="AI27" s="22">
        <v>6618841</v>
      </c>
      <c r="AJ27" s="22">
        <v>8996793</v>
      </c>
      <c r="AK27" s="22">
        <v>0</v>
      </c>
      <c r="AL27" s="22">
        <v>8996793</v>
      </c>
    </row>
    <row r="28" spans="1:3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163205397</v>
      </c>
      <c r="F28" s="22">
        <v>0</v>
      </c>
      <c r="G28" s="22">
        <v>5149252</v>
      </c>
      <c r="H28" s="22">
        <v>2689263</v>
      </c>
      <c r="I28" s="22">
        <v>0</v>
      </c>
      <c r="J28" s="22">
        <v>0</v>
      </c>
      <c r="K28" s="22">
        <v>0</v>
      </c>
      <c r="L28" s="22">
        <v>0</v>
      </c>
      <c r="M28" s="22">
        <v>171043912</v>
      </c>
      <c r="N28" s="22">
        <v>0</v>
      </c>
      <c r="O28" s="22">
        <v>16567088</v>
      </c>
      <c r="P28" s="22">
        <v>11906433</v>
      </c>
      <c r="Q28" s="22">
        <v>1473497</v>
      </c>
      <c r="R28" s="22">
        <v>0</v>
      </c>
      <c r="S28" s="22">
        <v>6048534</v>
      </c>
      <c r="T28" s="22">
        <v>207039464</v>
      </c>
      <c r="U28" s="22">
        <v>109749081</v>
      </c>
      <c r="V28" s="22">
        <v>0</v>
      </c>
      <c r="W28" s="22">
        <v>2164043</v>
      </c>
      <c r="X28" s="22">
        <v>1333219</v>
      </c>
      <c r="Y28" s="22">
        <v>0</v>
      </c>
      <c r="Z28" s="22">
        <v>0</v>
      </c>
      <c r="AA28" s="22">
        <v>0</v>
      </c>
      <c r="AB28" s="22">
        <v>0</v>
      </c>
      <c r="AC28" s="22">
        <v>113246343</v>
      </c>
      <c r="AD28" s="22">
        <v>3975119</v>
      </c>
      <c r="AE28" s="22">
        <v>6307099</v>
      </c>
      <c r="AF28" s="22">
        <v>0</v>
      </c>
      <c r="AG28" s="22">
        <v>0</v>
      </c>
      <c r="AH28" s="22">
        <v>2746401</v>
      </c>
      <c r="AI28" s="22">
        <v>126274962</v>
      </c>
      <c r="AJ28" s="22">
        <v>80764502</v>
      </c>
      <c r="AK28" s="22">
        <v>0</v>
      </c>
      <c r="AL28" s="22">
        <v>80764502</v>
      </c>
    </row>
    <row r="29" spans="1:3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62561835</v>
      </c>
      <c r="F29" s="22">
        <v>0</v>
      </c>
      <c r="G29" s="22">
        <v>2940761</v>
      </c>
      <c r="H29" s="22">
        <v>990799</v>
      </c>
      <c r="I29" s="22">
        <v>0</v>
      </c>
      <c r="J29" s="22">
        <v>0</v>
      </c>
      <c r="K29" s="22">
        <v>0</v>
      </c>
      <c r="L29" s="22">
        <v>0</v>
      </c>
      <c r="M29" s="22">
        <v>66493395</v>
      </c>
      <c r="N29" s="22">
        <v>35417</v>
      </c>
      <c r="O29" s="22">
        <v>2015740</v>
      </c>
      <c r="P29" s="22">
        <v>8356292</v>
      </c>
      <c r="Q29" s="22">
        <v>2086770</v>
      </c>
      <c r="R29" s="22">
        <v>1165318</v>
      </c>
      <c r="S29" s="22">
        <v>3391151</v>
      </c>
      <c r="T29" s="22">
        <v>83544083</v>
      </c>
      <c r="U29" s="22">
        <v>22376488</v>
      </c>
      <c r="V29" s="22">
        <v>0</v>
      </c>
      <c r="W29" s="22">
        <v>1146224</v>
      </c>
      <c r="X29" s="22">
        <v>328436</v>
      </c>
      <c r="Y29" s="22">
        <v>0</v>
      </c>
      <c r="Z29" s="22">
        <v>0</v>
      </c>
      <c r="AA29" s="22">
        <v>0</v>
      </c>
      <c r="AB29" s="22">
        <v>0</v>
      </c>
      <c r="AC29" s="22">
        <v>23851148</v>
      </c>
      <c r="AD29" s="22">
        <v>705720</v>
      </c>
      <c r="AE29" s="22">
        <v>3127584</v>
      </c>
      <c r="AF29" s="22">
        <v>0</v>
      </c>
      <c r="AG29" s="22">
        <v>760211</v>
      </c>
      <c r="AH29" s="22">
        <v>1470476</v>
      </c>
      <c r="AI29" s="22">
        <v>29915139</v>
      </c>
      <c r="AJ29" s="22">
        <v>53628944</v>
      </c>
      <c r="AK29" s="22">
        <v>0</v>
      </c>
      <c r="AL29" s="22">
        <v>53628944</v>
      </c>
    </row>
    <row r="30" spans="1:3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79787563</v>
      </c>
      <c r="F30" s="22">
        <v>0</v>
      </c>
      <c r="G30" s="22">
        <v>2306514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82094077</v>
      </c>
      <c r="N30" s="22">
        <v>0</v>
      </c>
      <c r="O30" s="22">
        <v>5660726</v>
      </c>
      <c r="P30" s="22">
        <v>9720280</v>
      </c>
      <c r="Q30" s="22">
        <v>698323</v>
      </c>
      <c r="R30" s="22">
        <v>440571</v>
      </c>
      <c r="S30" s="22">
        <v>2444577</v>
      </c>
      <c r="T30" s="22">
        <v>101058554</v>
      </c>
      <c r="U30" s="22">
        <v>52250353</v>
      </c>
      <c r="V30" s="22">
        <v>0</v>
      </c>
      <c r="W30" s="22">
        <v>669751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52920104</v>
      </c>
      <c r="AD30" s="22">
        <v>1243825</v>
      </c>
      <c r="AE30" s="22">
        <v>3380427</v>
      </c>
      <c r="AF30" s="22">
        <v>0</v>
      </c>
      <c r="AG30" s="22">
        <v>215918</v>
      </c>
      <c r="AH30" s="22">
        <v>1573591</v>
      </c>
      <c r="AI30" s="22">
        <v>59333865</v>
      </c>
      <c r="AJ30" s="22">
        <v>41724689</v>
      </c>
      <c r="AK30" s="22">
        <v>0</v>
      </c>
      <c r="AL30" s="22">
        <v>41724689</v>
      </c>
    </row>
    <row r="31" spans="1:3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304575751</v>
      </c>
      <c r="F31" s="22">
        <v>0</v>
      </c>
      <c r="G31" s="22">
        <v>30261154</v>
      </c>
      <c r="H31" s="22">
        <v>23061083</v>
      </c>
      <c r="I31" s="22">
        <v>7319078</v>
      </c>
      <c r="J31" s="22">
        <v>0</v>
      </c>
      <c r="K31" s="22">
        <v>0</v>
      </c>
      <c r="L31" s="22">
        <v>0</v>
      </c>
      <c r="M31" s="22">
        <v>365217066</v>
      </c>
      <c r="N31" s="22">
        <v>2203610</v>
      </c>
      <c r="O31" s="22">
        <v>15333049</v>
      </c>
      <c r="P31" s="22">
        <v>8425452</v>
      </c>
      <c r="Q31" s="22">
        <v>4569735</v>
      </c>
      <c r="R31" s="22">
        <v>2253572</v>
      </c>
      <c r="S31" s="22">
        <v>4790153</v>
      </c>
      <c r="T31" s="22">
        <v>402792637</v>
      </c>
      <c r="U31" s="22">
        <v>93584583</v>
      </c>
      <c r="V31" s="22">
        <v>0</v>
      </c>
      <c r="W31" s="22">
        <v>10442750</v>
      </c>
      <c r="X31" s="22">
        <v>5177787</v>
      </c>
      <c r="Y31" s="22">
        <v>3045047</v>
      </c>
      <c r="Z31" s="22">
        <v>0</v>
      </c>
      <c r="AA31" s="22">
        <v>0</v>
      </c>
      <c r="AB31" s="22">
        <v>0</v>
      </c>
      <c r="AC31" s="22">
        <v>112250167</v>
      </c>
      <c r="AD31" s="22">
        <v>4886877</v>
      </c>
      <c r="AE31" s="22">
        <v>4415571</v>
      </c>
      <c r="AF31" s="22">
        <v>0</v>
      </c>
      <c r="AG31" s="22">
        <v>830943</v>
      </c>
      <c r="AH31" s="22">
        <v>2707168</v>
      </c>
      <c r="AI31" s="22">
        <v>125090726</v>
      </c>
      <c r="AJ31" s="22">
        <v>277701911</v>
      </c>
      <c r="AK31" s="22">
        <v>4702421</v>
      </c>
      <c r="AL31" s="22">
        <v>272999490</v>
      </c>
    </row>
    <row r="32" spans="1:3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44524905</v>
      </c>
      <c r="F32" s="22">
        <v>0</v>
      </c>
      <c r="G32" s="22">
        <v>24187262</v>
      </c>
      <c r="H32" s="22">
        <v>6018874</v>
      </c>
      <c r="I32" s="22">
        <v>1889724</v>
      </c>
      <c r="J32" s="22">
        <v>0</v>
      </c>
      <c r="K32" s="22">
        <v>0</v>
      </c>
      <c r="L32" s="22">
        <v>0</v>
      </c>
      <c r="M32" s="22">
        <v>76620765</v>
      </c>
      <c r="N32" s="22">
        <v>421512</v>
      </c>
      <c r="O32" s="22">
        <v>1794189</v>
      </c>
      <c r="P32" s="22">
        <v>2788459</v>
      </c>
      <c r="Q32" s="22">
        <v>17406317</v>
      </c>
      <c r="R32" s="22">
        <v>1822790</v>
      </c>
      <c r="S32" s="22">
        <v>2730611</v>
      </c>
      <c r="T32" s="22">
        <v>103584643</v>
      </c>
      <c r="U32" s="22">
        <v>19706633</v>
      </c>
      <c r="V32" s="22">
        <v>0</v>
      </c>
      <c r="W32" s="22">
        <v>1638475</v>
      </c>
      <c r="X32" s="22">
        <v>1034280</v>
      </c>
      <c r="Y32" s="22">
        <v>744088</v>
      </c>
      <c r="Z32" s="22">
        <v>0</v>
      </c>
      <c r="AA32" s="22">
        <v>0</v>
      </c>
      <c r="AB32" s="22">
        <v>0</v>
      </c>
      <c r="AC32" s="22">
        <v>23123476</v>
      </c>
      <c r="AD32" s="22">
        <v>974885</v>
      </c>
      <c r="AE32" s="22">
        <v>1386653</v>
      </c>
      <c r="AF32" s="22">
        <v>0</v>
      </c>
      <c r="AG32" s="22">
        <v>1406526</v>
      </c>
      <c r="AH32" s="22">
        <v>1301810</v>
      </c>
      <c r="AI32" s="22">
        <v>28193350</v>
      </c>
      <c r="AJ32" s="22">
        <v>75391293</v>
      </c>
      <c r="AK32" s="22">
        <v>3432522</v>
      </c>
      <c r="AL32" s="22">
        <v>71958771</v>
      </c>
    </row>
    <row r="33" spans="1:3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173029249</v>
      </c>
      <c r="F33" s="22">
        <v>0</v>
      </c>
      <c r="G33" s="22">
        <v>3605452</v>
      </c>
      <c r="H33" s="22">
        <v>2131690</v>
      </c>
      <c r="I33" s="22">
        <v>0</v>
      </c>
      <c r="J33" s="22">
        <v>0</v>
      </c>
      <c r="K33" s="22">
        <v>0</v>
      </c>
      <c r="L33" s="22">
        <v>0</v>
      </c>
      <c r="M33" s="22">
        <v>178766391</v>
      </c>
      <c r="N33" s="22">
        <v>156382</v>
      </c>
      <c r="O33" s="22">
        <v>6329601</v>
      </c>
      <c r="P33" s="22">
        <v>3844369</v>
      </c>
      <c r="Q33" s="22">
        <v>900097</v>
      </c>
      <c r="R33" s="22">
        <v>0</v>
      </c>
      <c r="S33" s="22">
        <v>2289828</v>
      </c>
      <c r="T33" s="22">
        <v>192286668</v>
      </c>
      <c r="U33" s="22">
        <v>148701362</v>
      </c>
      <c r="V33" s="22">
        <v>0</v>
      </c>
      <c r="W33" s="22">
        <v>1193589</v>
      </c>
      <c r="X33" s="22">
        <v>559618</v>
      </c>
      <c r="Y33" s="22">
        <v>0</v>
      </c>
      <c r="Z33" s="22">
        <v>0</v>
      </c>
      <c r="AA33" s="22">
        <v>0</v>
      </c>
      <c r="AB33" s="22">
        <v>0</v>
      </c>
      <c r="AC33" s="22">
        <v>150454569</v>
      </c>
      <c r="AD33" s="22">
        <v>1557830</v>
      </c>
      <c r="AE33" s="22">
        <v>1626635</v>
      </c>
      <c r="AF33" s="22">
        <v>0</v>
      </c>
      <c r="AG33" s="22">
        <v>0</v>
      </c>
      <c r="AH33" s="22">
        <v>1225101</v>
      </c>
      <c r="AI33" s="22">
        <v>154864135</v>
      </c>
      <c r="AJ33" s="22">
        <v>37422533</v>
      </c>
      <c r="AK33" s="22">
        <v>0</v>
      </c>
      <c r="AL33" s="22">
        <v>37422533</v>
      </c>
    </row>
    <row r="34" spans="1:3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552247737</v>
      </c>
      <c r="F34" s="22">
        <v>0</v>
      </c>
      <c r="G34" s="22">
        <v>9529928</v>
      </c>
      <c r="H34" s="22">
        <v>9235359</v>
      </c>
      <c r="I34" s="22">
        <v>0</v>
      </c>
      <c r="J34" s="22">
        <v>0</v>
      </c>
      <c r="K34" s="22">
        <v>0</v>
      </c>
      <c r="L34" s="22">
        <v>0</v>
      </c>
      <c r="M34" s="22">
        <v>571013024</v>
      </c>
      <c r="N34" s="22">
        <v>8992423</v>
      </c>
      <c r="O34" s="22">
        <v>42337246</v>
      </c>
      <c r="P34" s="22">
        <v>28410389</v>
      </c>
      <c r="Q34" s="22">
        <v>10022641</v>
      </c>
      <c r="R34" s="22">
        <v>0</v>
      </c>
      <c r="S34" s="22">
        <v>14150703</v>
      </c>
      <c r="T34" s="22">
        <v>674926426</v>
      </c>
      <c r="U34" s="22">
        <v>413021060</v>
      </c>
      <c r="V34" s="22">
        <v>0</v>
      </c>
      <c r="W34" s="22">
        <v>2521612</v>
      </c>
      <c r="X34" s="22">
        <v>1756019</v>
      </c>
      <c r="Y34" s="22">
        <v>0</v>
      </c>
      <c r="Z34" s="22">
        <v>0</v>
      </c>
      <c r="AA34" s="22">
        <v>0</v>
      </c>
      <c r="AB34" s="22">
        <v>0</v>
      </c>
      <c r="AC34" s="22">
        <v>417298691</v>
      </c>
      <c r="AD34" s="22">
        <v>5030691</v>
      </c>
      <c r="AE34" s="22">
        <v>11472389</v>
      </c>
      <c r="AF34" s="22">
        <v>0</v>
      </c>
      <c r="AG34" s="22">
        <v>0</v>
      </c>
      <c r="AH34" s="22">
        <v>8158920</v>
      </c>
      <c r="AI34" s="22">
        <v>441960691</v>
      </c>
      <c r="AJ34" s="22">
        <v>232965735</v>
      </c>
      <c r="AK34" s="22">
        <v>0</v>
      </c>
      <c r="AL34" s="22">
        <v>232965735</v>
      </c>
    </row>
    <row r="35" spans="1:3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334187500</v>
      </c>
      <c r="F35" s="22">
        <v>0</v>
      </c>
      <c r="G35" s="22">
        <v>11192423</v>
      </c>
      <c r="H35" s="22">
        <v>9825218</v>
      </c>
      <c r="I35" s="22">
        <v>1263612</v>
      </c>
      <c r="J35" s="22">
        <v>0</v>
      </c>
      <c r="K35" s="22">
        <v>0</v>
      </c>
      <c r="L35" s="22">
        <v>0</v>
      </c>
      <c r="M35" s="22">
        <v>356468753</v>
      </c>
      <c r="N35" s="22">
        <v>4120599</v>
      </c>
      <c r="O35" s="22">
        <v>24562797</v>
      </c>
      <c r="P35" s="22">
        <v>12311768</v>
      </c>
      <c r="Q35" s="22">
        <v>6082149</v>
      </c>
      <c r="R35" s="22">
        <v>7464159</v>
      </c>
      <c r="S35" s="22">
        <v>5593877</v>
      </c>
      <c r="T35" s="22">
        <v>416604102</v>
      </c>
      <c r="U35" s="22">
        <v>222799444</v>
      </c>
      <c r="V35" s="22">
        <v>0</v>
      </c>
      <c r="W35" s="22">
        <v>1349482</v>
      </c>
      <c r="X35" s="22">
        <v>2635109</v>
      </c>
      <c r="Y35" s="22">
        <v>145790</v>
      </c>
      <c r="Z35" s="22">
        <v>0</v>
      </c>
      <c r="AA35" s="22">
        <v>0</v>
      </c>
      <c r="AB35" s="22">
        <v>0</v>
      </c>
      <c r="AC35" s="22">
        <v>226929825</v>
      </c>
      <c r="AD35" s="22">
        <v>5538500</v>
      </c>
      <c r="AE35" s="22">
        <v>4170764</v>
      </c>
      <c r="AF35" s="22">
        <v>0</v>
      </c>
      <c r="AG35" s="22">
        <v>1961604</v>
      </c>
      <c r="AH35" s="22">
        <v>2354887</v>
      </c>
      <c r="AI35" s="22">
        <v>240955580</v>
      </c>
      <c r="AJ35" s="22">
        <v>175648522</v>
      </c>
      <c r="AK35" s="22">
        <v>3007990</v>
      </c>
      <c r="AL35" s="22">
        <v>172640532</v>
      </c>
    </row>
    <row r="36" spans="1:3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56444502</v>
      </c>
      <c r="F36" s="22">
        <v>0</v>
      </c>
      <c r="G36" s="22">
        <v>9901516</v>
      </c>
      <c r="H36" s="22">
        <v>4213723</v>
      </c>
      <c r="I36" s="22">
        <v>0</v>
      </c>
      <c r="J36" s="22">
        <v>0</v>
      </c>
      <c r="K36" s="22">
        <v>0</v>
      </c>
      <c r="L36" s="22">
        <v>0</v>
      </c>
      <c r="M36" s="22">
        <v>70559741</v>
      </c>
      <c r="N36" s="22">
        <v>0</v>
      </c>
      <c r="O36" s="22">
        <v>6514038</v>
      </c>
      <c r="P36" s="22">
        <v>11096093</v>
      </c>
      <c r="Q36" s="22">
        <v>5538350</v>
      </c>
      <c r="R36" s="22">
        <v>3488784</v>
      </c>
      <c r="S36" s="22">
        <v>5110554</v>
      </c>
      <c r="T36" s="22">
        <v>102307560</v>
      </c>
      <c r="U36" s="22">
        <v>22329030</v>
      </c>
      <c r="V36" s="22">
        <v>0</v>
      </c>
      <c r="W36" s="22">
        <v>537396</v>
      </c>
      <c r="X36" s="22">
        <v>1459854</v>
      </c>
      <c r="Y36" s="22">
        <v>0</v>
      </c>
      <c r="Z36" s="22">
        <v>0</v>
      </c>
      <c r="AA36" s="22">
        <v>0</v>
      </c>
      <c r="AB36" s="22">
        <v>0</v>
      </c>
      <c r="AC36" s="22">
        <v>24326280</v>
      </c>
      <c r="AD36" s="22">
        <v>1446606</v>
      </c>
      <c r="AE36" s="22">
        <v>6662494</v>
      </c>
      <c r="AF36" s="22">
        <v>0</v>
      </c>
      <c r="AG36" s="22">
        <v>1960491</v>
      </c>
      <c r="AH36" s="22">
        <v>3423619</v>
      </c>
      <c r="AI36" s="22">
        <v>37819490</v>
      </c>
      <c r="AJ36" s="22">
        <v>64488070</v>
      </c>
      <c r="AK36" s="22">
        <v>6618817</v>
      </c>
      <c r="AL36" s="22">
        <v>57869253</v>
      </c>
    </row>
    <row r="37" spans="1:3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63774613</v>
      </c>
      <c r="F37" s="22">
        <v>0</v>
      </c>
      <c r="G37" s="22">
        <v>121346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63895959</v>
      </c>
      <c r="N37" s="22">
        <v>406333</v>
      </c>
      <c r="O37" s="22">
        <v>2275837</v>
      </c>
      <c r="P37" s="22">
        <v>9958299</v>
      </c>
      <c r="Q37" s="22">
        <v>3917661</v>
      </c>
      <c r="R37" s="22">
        <v>0</v>
      </c>
      <c r="S37" s="22">
        <v>2081541</v>
      </c>
      <c r="T37" s="22">
        <v>82535630</v>
      </c>
      <c r="U37" s="22">
        <v>41896008</v>
      </c>
      <c r="V37" s="22">
        <v>0</v>
      </c>
      <c r="W37" s="22">
        <v>18871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41914879</v>
      </c>
      <c r="AD37" s="22">
        <v>597070</v>
      </c>
      <c r="AE37" s="22">
        <v>4491345</v>
      </c>
      <c r="AF37" s="22">
        <v>0</v>
      </c>
      <c r="AG37" s="22">
        <v>0</v>
      </c>
      <c r="AH37" s="22">
        <v>1525190</v>
      </c>
      <c r="AI37" s="22">
        <v>48528484</v>
      </c>
      <c r="AJ37" s="22">
        <v>34007146</v>
      </c>
      <c r="AK37" s="22">
        <v>0</v>
      </c>
      <c r="AL37" s="22">
        <v>34007146</v>
      </c>
    </row>
    <row r="38" spans="1:3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117115808</v>
      </c>
      <c r="F38" s="22">
        <v>0</v>
      </c>
      <c r="G38" s="22">
        <v>7755768</v>
      </c>
      <c r="H38" s="22">
        <v>817736</v>
      </c>
      <c r="I38" s="22">
        <v>0</v>
      </c>
      <c r="J38" s="22">
        <v>0</v>
      </c>
      <c r="K38" s="22">
        <v>0</v>
      </c>
      <c r="L38" s="22">
        <v>0</v>
      </c>
      <c r="M38" s="22">
        <v>125689312</v>
      </c>
      <c r="N38" s="22">
        <v>0</v>
      </c>
      <c r="O38" s="22">
        <v>2469333</v>
      </c>
      <c r="P38" s="22">
        <v>3230957</v>
      </c>
      <c r="Q38" s="22">
        <v>616864</v>
      </c>
      <c r="R38" s="22">
        <v>0</v>
      </c>
      <c r="S38" s="22">
        <v>815098</v>
      </c>
      <c r="T38" s="22">
        <v>132821564</v>
      </c>
      <c r="U38" s="22">
        <v>48767697</v>
      </c>
      <c r="V38" s="22">
        <v>0</v>
      </c>
      <c r="W38" s="22">
        <v>2869449</v>
      </c>
      <c r="X38" s="22">
        <v>251961</v>
      </c>
      <c r="Y38" s="22">
        <v>0</v>
      </c>
      <c r="Z38" s="22">
        <v>0</v>
      </c>
      <c r="AA38" s="22">
        <v>0</v>
      </c>
      <c r="AB38" s="22">
        <v>0</v>
      </c>
      <c r="AC38" s="22">
        <v>51889107</v>
      </c>
      <c r="AD38" s="22">
        <v>1670105</v>
      </c>
      <c r="AE38" s="22">
        <v>1254771</v>
      </c>
      <c r="AF38" s="22">
        <v>0</v>
      </c>
      <c r="AG38" s="22">
        <v>0</v>
      </c>
      <c r="AH38" s="22">
        <v>521749</v>
      </c>
      <c r="AI38" s="22">
        <v>55335732</v>
      </c>
      <c r="AJ38" s="22">
        <v>77485832</v>
      </c>
      <c r="AK38" s="22">
        <v>0</v>
      </c>
      <c r="AL38" s="22">
        <v>77485832</v>
      </c>
    </row>
    <row r="39" spans="1:3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619528445</v>
      </c>
      <c r="F39" s="22">
        <v>0</v>
      </c>
      <c r="G39" s="22">
        <v>5910255</v>
      </c>
      <c r="H39" s="22">
        <v>12495500</v>
      </c>
      <c r="I39" s="22">
        <v>0</v>
      </c>
      <c r="J39" s="22">
        <v>0</v>
      </c>
      <c r="K39" s="22">
        <v>0</v>
      </c>
      <c r="L39" s="22">
        <v>0</v>
      </c>
      <c r="M39" s="22">
        <v>637934200</v>
      </c>
      <c r="N39" s="22">
        <v>8406254</v>
      </c>
      <c r="O39" s="22">
        <v>12749610</v>
      </c>
      <c r="P39" s="22">
        <v>14922010</v>
      </c>
      <c r="Q39" s="22">
        <v>43151730</v>
      </c>
      <c r="R39" s="22">
        <v>911827</v>
      </c>
      <c r="S39" s="22">
        <v>2416722</v>
      </c>
      <c r="T39" s="22">
        <v>720492353</v>
      </c>
      <c r="U39" s="22">
        <v>356853277</v>
      </c>
      <c r="V39" s="22">
        <v>0</v>
      </c>
      <c r="W39" s="22">
        <v>583729</v>
      </c>
      <c r="X39" s="22">
        <v>2054755</v>
      </c>
      <c r="Y39" s="22">
        <v>0</v>
      </c>
      <c r="Z39" s="22">
        <v>0</v>
      </c>
      <c r="AA39" s="22">
        <v>0</v>
      </c>
      <c r="AB39" s="22">
        <v>0</v>
      </c>
      <c r="AC39" s="22">
        <v>359491761</v>
      </c>
      <c r="AD39" s="22">
        <v>1977418</v>
      </c>
      <c r="AE39" s="22">
        <v>5683835</v>
      </c>
      <c r="AF39" s="22">
        <v>0</v>
      </c>
      <c r="AG39" s="22">
        <v>58543</v>
      </c>
      <c r="AH39" s="22">
        <v>1174127</v>
      </c>
      <c r="AI39" s="22">
        <v>368385684</v>
      </c>
      <c r="AJ39" s="22">
        <v>352106669</v>
      </c>
      <c r="AK39" s="22">
        <v>0</v>
      </c>
      <c r="AL39" s="22">
        <v>352106669</v>
      </c>
    </row>
    <row r="40" spans="1:3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230371701</v>
      </c>
      <c r="F40" s="22">
        <v>0</v>
      </c>
      <c r="G40" s="22">
        <v>41646723</v>
      </c>
      <c r="H40" s="22">
        <v>7471372</v>
      </c>
      <c r="I40" s="22">
        <v>1384020</v>
      </c>
      <c r="J40" s="22">
        <v>0</v>
      </c>
      <c r="K40" s="22">
        <v>0</v>
      </c>
      <c r="L40" s="22">
        <v>0</v>
      </c>
      <c r="M40" s="22">
        <v>280873816</v>
      </c>
      <c r="N40" s="22">
        <v>0</v>
      </c>
      <c r="O40" s="22">
        <v>12511706</v>
      </c>
      <c r="P40" s="22">
        <v>12701253</v>
      </c>
      <c r="Q40" s="22">
        <v>6583024</v>
      </c>
      <c r="R40" s="22">
        <v>25420</v>
      </c>
      <c r="S40" s="22">
        <v>7938342</v>
      </c>
      <c r="T40" s="22">
        <v>320633561</v>
      </c>
      <c r="U40" s="22">
        <v>148318972</v>
      </c>
      <c r="V40" s="22">
        <v>0</v>
      </c>
      <c r="W40" s="22">
        <v>10535320</v>
      </c>
      <c r="X40" s="22">
        <v>3028462</v>
      </c>
      <c r="Y40" s="22">
        <v>525077</v>
      </c>
      <c r="Z40" s="22">
        <v>0</v>
      </c>
      <c r="AA40" s="22">
        <v>0</v>
      </c>
      <c r="AB40" s="22">
        <v>0</v>
      </c>
      <c r="AC40" s="22">
        <v>162407831</v>
      </c>
      <c r="AD40" s="22">
        <v>4338523</v>
      </c>
      <c r="AE40" s="22">
        <v>3679546</v>
      </c>
      <c r="AF40" s="22">
        <v>0</v>
      </c>
      <c r="AG40" s="22">
        <v>473665</v>
      </c>
      <c r="AH40" s="22">
        <v>2130970</v>
      </c>
      <c r="AI40" s="22">
        <v>173030535</v>
      </c>
      <c r="AJ40" s="22">
        <v>147603026</v>
      </c>
      <c r="AK40" s="22">
        <v>10675296</v>
      </c>
      <c r="AL40" s="22">
        <v>136927730</v>
      </c>
    </row>
    <row r="41" spans="1:3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36324492</v>
      </c>
      <c r="F41" s="22">
        <v>0</v>
      </c>
      <c r="G41" s="22">
        <v>2191138</v>
      </c>
      <c r="H41" s="22">
        <v>823698</v>
      </c>
      <c r="I41" s="22">
        <v>0</v>
      </c>
      <c r="J41" s="22">
        <v>0</v>
      </c>
      <c r="K41" s="22">
        <v>0</v>
      </c>
      <c r="L41" s="22">
        <v>0</v>
      </c>
      <c r="M41" s="22">
        <v>39339328</v>
      </c>
      <c r="N41" s="22">
        <v>0</v>
      </c>
      <c r="O41" s="22">
        <v>2896754</v>
      </c>
      <c r="P41" s="22">
        <v>6396333</v>
      </c>
      <c r="Q41" s="22">
        <v>286344</v>
      </c>
      <c r="R41" s="22">
        <v>2085486</v>
      </c>
      <c r="S41" s="22">
        <v>481759</v>
      </c>
      <c r="T41" s="22">
        <v>51486004</v>
      </c>
      <c r="U41" s="22">
        <v>25607240</v>
      </c>
      <c r="V41" s="22">
        <v>0</v>
      </c>
      <c r="W41" s="22">
        <v>938066</v>
      </c>
      <c r="X41" s="22">
        <v>361578</v>
      </c>
      <c r="Y41" s="22">
        <v>0</v>
      </c>
      <c r="Z41" s="22">
        <v>0</v>
      </c>
      <c r="AA41" s="22">
        <v>0</v>
      </c>
      <c r="AB41" s="22">
        <v>0</v>
      </c>
      <c r="AC41" s="22">
        <v>26906884</v>
      </c>
      <c r="AD41" s="22">
        <v>684542</v>
      </c>
      <c r="AE41" s="22">
        <v>3594666</v>
      </c>
      <c r="AF41" s="22">
        <v>0</v>
      </c>
      <c r="AG41" s="22">
        <v>1359889</v>
      </c>
      <c r="AH41" s="22">
        <v>357178</v>
      </c>
      <c r="AI41" s="22">
        <v>32903159</v>
      </c>
      <c r="AJ41" s="22">
        <v>18582845</v>
      </c>
      <c r="AK41" s="22">
        <v>0</v>
      </c>
      <c r="AL41" s="22">
        <v>18582845</v>
      </c>
    </row>
    <row r="42" spans="1:3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122547056</v>
      </c>
      <c r="F42" s="22">
        <v>0</v>
      </c>
      <c r="G42" s="22">
        <v>4085325</v>
      </c>
      <c r="H42" s="22">
        <v>2145477</v>
      </c>
      <c r="I42" s="22">
        <v>5828</v>
      </c>
      <c r="J42" s="22">
        <v>0</v>
      </c>
      <c r="K42" s="22">
        <v>0</v>
      </c>
      <c r="L42" s="22">
        <v>132874</v>
      </c>
      <c r="M42" s="22">
        <v>128916560</v>
      </c>
      <c r="N42" s="22">
        <v>0</v>
      </c>
      <c r="O42" s="22">
        <v>12450429</v>
      </c>
      <c r="P42" s="22">
        <v>16902043</v>
      </c>
      <c r="Q42" s="22">
        <v>760177</v>
      </c>
      <c r="R42" s="22">
        <v>432687</v>
      </c>
      <c r="S42" s="22">
        <v>4811968</v>
      </c>
      <c r="T42" s="22">
        <v>164273864</v>
      </c>
      <c r="U42" s="22">
        <v>69731179</v>
      </c>
      <c r="V42" s="22">
        <v>0</v>
      </c>
      <c r="W42" s="22">
        <v>857403</v>
      </c>
      <c r="X42" s="22">
        <v>1104050</v>
      </c>
      <c r="Y42" s="22">
        <v>5828</v>
      </c>
      <c r="Z42" s="22">
        <v>0</v>
      </c>
      <c r="AA42" s="22">
        <v>0</v>
      </c>
      <c r="AB42" s="22">
        <v>104370</v>
      </c>
      <c r="AC42" s="22">
        <v>71802830</v>
      </c>
      <c r="AD42" s="22">
        <v>3358680</v>
      </c>
      <c r="AE42" s="22">
        <v>6032495</v>
      </c>
      <c r="AF42" s="22">
        <v>0</v>
      </c>
      <c r="AG42" s="22">
        <v>164939</v>
      </c>
      <c r="AH42" s="22">
        <v>2697638</v>
      </c>
      <c r="AI42" s="22">
        <v>84056582</v>
      </c>
      <c r="AJ42" s="22">
        <v>80217282</v>
      </c>
      <c r="AK42" s="22">
        <v>158705</v>
      </c>
      <c r="AL42" s="22">
        <v>80058577</v>
      </c>
    </row>
    <row r="43" spans="1:3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327375368</v>
      </c>
      <c r="F43" s="22">
        <v>0</v>
      </c>
      <c r="G43" s="22">
        <v>18585393</v>
      </c>
      <c r="H43" s="22">
        <v>5373013</v>
      </c>
      <c r="I43" s="22">
        <v>0</v>
      </c>
      <c r="J43" s="22">
        <v>0</v>
      </c>
      <c r="K43" s="22">
        <v>0</v>
      </c>
      <c r="L43" s="22">
        <v>0</v>
      </c>
      <c r="M43" s="22">
        <v>351333774</v>
      </c>
      <c r="N43" s="22">
        <v>622593</v>
      </c>
      <c r="O43" s="22">
        <v>41911164</v>
      </c>
      <c r="P43" s="22">
        <v>22503528</v>
      </c>
      <c r="Q43" s="22">
        <v>10376738</v>
      </c>
      <c r="R43" s="22">
        <v>1880345</v>
      </c>
      <c r="S43" s="22">
        <v>13719447</v>
      </c>
      <c r="T43" s="22">
        <v>442347589</v>
      </c>
      <c r="U43" s="22">
        <v>183514563</v>
      </c>
      <c r="V43" s="22">
        <v>0</v>
      </c>
      <c r="W43" s="22">
        <v>6084739</v>
      </c>
      <c r="X43" s="22">
        <v>3151</v>
      </c>
      <c r="Y43" s="22">
        <v>0</v>
      </c>
      <c r="Z43" s="22">
        <v>0</v>
      </c>
      <c r="AA43" s="22">
        <v>0</v>
      </c>
      <c r="AB43" s="22">
        <v>0</v>
      </c>
      <c r="AC43" s="22">
        <v>189602453</v>
      </c>
      <c r="AD43" s="22">
        <v>7004986</v>
      </c>
      <c r="AE43" s="22">
        <v>10973663</v>
      </c>
      <c r="AF43" s="22">
        <v>0</v>
      </c>
      <c r="AG43" s="22">
        <v>404718</v>
      </c>
      <c r="AH43" s="22">
        <v>7077000</v>
      </c>
      <c r="AI43" s="22">
        <v>215062820</v>
      </c>
      <c r="AJ43" s="22">
        <v>227284769</v>
      </c>
      <c r="AK43" s="22">
        <v>11077279</v>
      </c>
      <c r="AL43" s="22">
        <v>216207490</v>
      </c>
    </row>
    <row r="44" spans="1:3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108012587</v>
      </c>
      <c r="F44" s="22">
        <v>0</v>
      </c>
      <c r="G44" s="22">
        <v>1157422</v>
      </c>
      <c r="H44" s="22">
        <v>1541190</v>
      </c>
      <c r="I44" s="22">
        <v>0</v>
      </c>
      <c r="J44" s="22">
        <v>11036</v>
      </c>
      <c r="K44" s="22">
        <v>0</v>
      </c>
      <c r="L44" s="22">
        <v>0</v>
      </c>
      <c r="M44" s="22">
        <v>110722235</v>
      </c>
      <c r="N44" s="22">
        <v>0</v>
      </c>
      <c r="O44" s="22">
        <v>8315927</v>
      </c>
      <c r="P44" s="22">
        <v>15597621</v>
      </c>
      <c r="Q44" s="22">
        <v>26254632</v>
      </c>
      <c r="R44" s="22">
        <v>0</v>
      </c>
      <c r="S44" s="22">
        <v>6232861</v>
      </c>
      <c r="T44" s="22">
        <v>167123276</v>
      </c>
      <c r="U44" s="22">
        <v>80618768</v>
      </c>
      <c r="V44" s="22">
        <v>0</v>
      </c>
      <c r="W44" s="22">
        <v>729552</v>
      </c>
      <c r="X44" s="22">
        <v>174834</v>
      </c>
      <c r="Y44" s="22">
        <v>0</v>
      </c>
      <c r="Z44" s="22">
        <v>1710</v>
      </c>
      <c r="AA44" s="22">
        <v>0</v>
      </c>
      <c r="AB44" s="22">
        <v>0</v>
      </c>
      <c r="AC44" s="22">
        <v>81524864</v>
      </c>
      <c r="AD44" s="22">
        <v>1420027</v>
      </c>
      <c r="AE44" s="22">
        <v>8782323</v>
      </c>
      <c r="AF44" s="22">
        <v>0</v>
      </c>
      <c r="AG44" s="22">
        <v>0</v>
      </c>
      <c r="AH44" s="22">
        <v>3469785</v>
      </c>
      <c r="AI44" s="22">
        <v>95196999</v>
      </c>
      <c r="AJ44" s="22">
        <v>71926277</v>
      </c>
      <c r="AK44" s="22">
        <v>104613</v>
      </c>
      <c r="AL44" s="22">
        <v>71821664</v>
      </c>
    </row>
    <row r="45" spans="1:3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348738191</v>
      </c>
      <c r="F45" s="22">
        <v>0</v>
      </c>
      <c r="G45" s="22">
        <v>3952049</v>
      </c>
      <c r="H45" s="22">
        <v>3537087</v>
      </c>
      <c r="I45" s="22">
        <v>4934942</v>
      </c>
      <c r="J45" s="22">
        <v>0</v>
      </c>
      <c r="K45" s="22">
        <v>0</v>
      </c>
      <c r="L45" s="22">
        <v>0</v>
      </c>
      <c r="M45" s="22">
        <v>361162269</v>
      </c>
      <c r="N45" s="22">
        <v>14162474</v>
      </c>
      <c r="O45" s="22">
        <v>94125200</v>
      </c>
      <c r="P45" s="22">
        <v>32550715</v>
      </c>
      <c r="Q45" s="22">
        <v>77428740</v>
      </c>
      <c r="R45" s="22">
        <v>19682964</v>
      </c>
      <c r="S45" s="22">
        <v>13189612</v>
      </c>
      <c r="T45" s="22">
        <v>612301974</v>
      </c>
      <c r="U45" s="22">
        <v>155163819</v>
      </c>
      <c r="V45" s="22">
        <v>0</v>
      </c>
      <c r="W45" s="22">
        <v>367768</v>
      </c>
      <c r="X45" s="22">
        <v>706728</v>
      </c>
      <c r="Y45" s="22">
        <v>168321</v>
      </c>
      <c r="Z45" s="22">
        <v>0</v>
      </c>
      <c r="AA45" s="22">
        <v>0</v>
      </c>
      <c r="AB45" s="22">
        <v>0</v>
      </c>
      <c r="AC45" s="22">
        <v>156406636</v>
      </c>
      <c r="AD45" s="22">
        <v>10835020</v>
      </c>
      <c r="AE45" s="22">
        <v>13821404</v>
      </c>
      <c r="AF45" s="22">
        <v>0</v>
      </c>
      <c r="AG45" s="22">
        <v>5647628</v>
      </c>
      <c r="AH45" s="22">
        <v>7243643</v>
      </c>
      <c r="AI45" s="22">
        <v>193954331</v>
      </c>
      <c r="AJ45" s="22">
        <v>418347643</v>
      </c>
      <c r="AK45" s="22">
        <v>34317940</v>
      </c>
      <c r="AL45" s="22">
        <v>384029703</v>
      </c>
    </row>
    <row r="46" spans="1:3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470803781</v>
      </c>
      <c r="F46" s="22">
        <v>0</v>
      </c>
      <c r="G46" s="22">
        <v>11055621</v>
      </c>
      <c r="H46" s="22">
        <v>9818619</v>
      </c>
      <c r="I46" s="22">
        <v>143523</v>
      </c>
      <c r="J46" s="22">
        <v>0</v>
      </c>
      <c r="K46" s="22">
        <v>0</v>
      </c>
      <c r="L46" s="22">
        <v>0</v>
      </c>
      <c r="M46" s="22">
        <v>491821544</v>
      </c>
      <c r="N46" s="22">
        <v>38092786</v>
      </c>
      <c r="O46" s="22">
        <v>23310652</v>
      </c>
      <c r="P46" s="22">
        <v>10096133</v>
      </c>
      <c r="Q46" s="22">
        <v>6116450</v>
      </c>
      <c r="R46" s="22">
        <v>0</v>
      </c>
      <c r="S46" s="22">
        <v>12545516</v>
      </c>
      <c r="T46" s="22">
        <v>581983081</v>
      </c>
      <c r="U46" s="22">
        <v>327291101</v>
      </c>
      <c r="V46" s="22">
        <v>0</v>
      </c>
      <c r="W46" s="22">
        <v>1170779</v>
      </c>
      <c r="X46" s="22">
        <v>1321004</v>
      </c>
      <c r="Y46" s="22">
        <v>0</v>
      </c>
      <c r="Z46" s="22">
        <v>0</v>
      </c>
      <c r="AA46" s="22">
        <v>0</v>
      </c>
      <c r="AB46" s="22">
        <v>0</v>
      </c>
      <c r="AC46" s="22">
        <v>329782884</v>
      </c>
      <c r="AD46" s="22">
        <v>5037049</v>
      </c>
      <c r="AE46" s="22">
        <v>3604883</v>
      </c>
      <c r="AF46" s="22">
        <v>0</v>
      </c>
      <c r="AG46" s="22">
        <v>0</v>
      </c>
      <c r="AH46" s="22">
        <v>5980832</v>
      </c>
      <c r="AI46" s="22">
        <v>344405648</v>
      </c>
      <c r="AJ46" s="22">
        <v>237577433</v>
      </c>
      <c r="AK46" s="22">
        <v>0</v>
      </c>
      <c r="AL46" s="22">
        <v>237577433</v>
      </c>
    </row>
    <row r="47" spans="1:3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100353367</v>
      </c>
      <c r="F47" s="22">
        <v>0</v>
      </c>
      <c r="G47" s="22">
        <v>51313044</v>
      </c>
      <c r="H47" s="22">
        <v>1791644</v>
      </c>
      <c r="I47" s="22">
        <v>0</v>
      </c>
      <c r="J47" s="22">
        <v>0</v>
      </c>
      <c r="K47" s="22">
        <v>0</v>
      </c>
      <c r="L47" s="22">
        <v>0</v>
      </c>
      <c r="M47" s="22">
        <v>153458055</v>
      </c>
      <c r="N47" s="22">
        <v>674101</v>
      </c>
      <c r="O47" s="22">
        <v>16989152</v>
      </c>
      <c r="P47" s="22">
        <v>9841503</v>
      </c>
      <c r="Q47" s="22">
        <v>2617080</v>
      </c>
      <c r="R47" s="22">
        <v>2220286</v>
      </c>
      <c r="S47" s="22">
        <v>8588321</v>
      </c>
      <c r="T47" s="22">
        <v>194388498</v>
      </c>
      <c r="U47" s="22">
        <v>65030701</v>
      </c>
      <c r="V47" s="22">
        <v>0</v>
      </c>
      <c r="W47" s="22">
        <v>6740462</v>
      </c>
      <c r="X47" s="22">
        <v>879222</v>
      </c>
      <c r="Y47" s="22">
        <v>0</v>
      </c>
      <c r="Z47" s="22">
        <v>0</v>
      </c>
      <c r="AA47" s="22">
        <v>0</v>
      </c>
      <c r="AB47" s="22">
        <v>0</v>
      </c>
      <c r="AC47" s="22">
        <v>72650385</v>
      </c>
      <c r="AD47" s="22">
        <v>1834109</v>
      </c>
      <c r="AE47" s="22">
        <v>2872651</v>
      </c>
      <c r="AF47" s="22">
        <v>0</v>
      </c>
      <c r="AG47" s="22">
        <v>924719</v>
      </c>
      <c r="AH47" s="22">
        <v>4031947</v>
      </c>
      <c r="AI47" s="22">
        <v>82313811</v>
      </c>
      <c r="AJ47" s="22">
        <v>112074687</v>
      </c>
      <c r="AK47" s="22">
        <v>0</v>
      </c>
      <c r="AL47" s="22">
        <v>112074687</v>
      </c>
    </row>
    <row r="48" spans="1:3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240578932</v>
      </c>
      <c r="F48" s="22">
        <v>0</v>
      </c>
      <c r="G48" s="22">
        <v>33409340</v>
      </c>
      <c r="H48" s="22">
        <v>60844952</v>
      </c>
      <c r="I48" s="22">
        <v>10047942</v>
      </c>
      <c r="J48" s="22">
        <v>0</v>
      </c>
      <c r="K48" s="22">
        <v>0</v>
      </c>
      <c r="L48" s="22">
        <v>1931203</v>
      </c>
      <c r="M48" s="22">
        <v>346812369</v>
      </c>
      <c r="N48" s="22">
        <v>23996636</v>
      </c>
      <c r="O48" s="22">
        <v>71052033</v>
      </c>
      <c r="P48" s="22">
        <v>21638652</v>
      </c>
      <c r="Q48" s="22">
        <v>48051749</v>
      </c>
      <c r="R48" s="22">
        <v>14099797</v>
      </c>
      <c r="S48" s="22">
        <v>9284328</v>
      </c>
      <c r="T48" s="22">
        <v>534935564</v>
      </c>
      <c r="U48" s="22">
        <v>123199880</v>
      </c>
      <c r="V48" s="22">
        <v>0</v>
      </c>
      <c r="W48" s="22">
        <v>7895697</v>
      </c>
      <c r="X48" s="22">
        <v>11435884</v>
      </c>
      <c r="Y48" s="22">
        <v>3666965</v>
      </c>
      <c r="Z48" s="22">
        <v>0</v>
      </c>
      <c r="AA48" s="22">
        <v>0</v>
      </c>
      <c r="AB48" s="22">
        <v>1755259</v>
      </c>
      <c r="AC48" s="22">
        <v>147953685</v>
      </c>
      <c r="AD48" s="22">
        <v>13840194</v>
      </c>
      <c r="AE48" s="22">
        <v>8415070</v>
      </c>
      <c r="AF48" s="22">
        <v>0</v>
      </c>
      <c r="AG48" s="22">
        <v>6435601</v>
      </c>
      <c r="AH48" s="22">
        <v>5475633</v>
      </c>
      <c r="AI48" s="22">
        <v>182120183</v>
      </c>
      <c r="AJ48" s="22">
        <v>352815381</v>
      </c>
      <c r="AK48" s="22">
        <v>21336019</v>
      </c>
      <c r="AL48" s="22">
        <v>331479362</v>
      </c>
    </row>
    <row r="49" spans="1:3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97027491</v>
      </c>
      <c r="F49" s="22">
        <v>0</v>
      </c>
      <c r="G49" s="22">
        <v>917645</v>
      </c>
      <c r="H49" s="22">
        <v>4620222</v>
      </c>
      <c r="I49" s="22">
        <v>0</v>
      </c>
      <c r="J49" s="22">
        <v>2254508</v>
      </c>
      <c r="K49" s="22">
        <v>0</v>
      </c>
      <c r="L49" s="22">
        <v>0</v>
      </c>
      <c r="M49" s="22">
        <v>104819866</v>
      </c>
      <c r="N49" s="22">
        <v>14979899</v>
      </c>
      <c r="O49" s="22">
        <v>10207586</v>
      </c>
      <c r="P49" s="22">
        <v>11429468</v>
      </c>
      <c r="Q49" s="22">
        <v>2193132</v>
      </c>
      <c r="R49" s="22">
        <v>7598466</v>
      </c>
      <c r="S49" s="22">
        <v>0</v>
      </c>
      <c r="T49" s="22">
        <v>151228417</v>
      </c>
      <c r="U49" s="22">
        <v>80497001</v>
      </c>
      <c r="V49" s="22">
        <v>0</v>
      </c>
      <c r="W49" s="22">
        <v>642976</v>
      </c>
      <c r="X49" s="22">
        <v>1841325</v>
      </c>
      <c r="Y49" s="22">
        <v>0</v>
      </c>
      <c r="Z49" s="22">
        <v>214196</v>
      </c>
      <c r="AA49" s="22">
        <v>0</v>
      </c>
      <c r="AB49" s="22">
        <v>0</v>
      </c>
      <c r="AC49" s="22">
        <v>83195498</v>
      </c>
      <c r="AD49" s="22">
        <v>2495411</v>
      </c>
      <c r="AE49" s="22">
        <v>5644323</v>
      </c>
      <c r="AF49" s="22">
        <v>0</v>
      </c>
      <c r="AG49" s="22">
        <v>1149553</v>
      </c>
      <c r="AH49" s="22">
        <v>5576022</v>
      </c>
      <c r="AI49" s="22">
        <v>98060807</v>
      </c>
      <c r="AJ49" s="22">
        <v>53167610</v>
      </c>
      <c r="AK49" s="22">
        <v>669359</v>
      </c>
      <c r="AL49" s="22">
        <v>52498251</v>
      </c>
    </row>
    <row r="50" spans="1:3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654477939</v>
      </c>
      <c r="F50" s="22">
        <v>0</v>
      </c>
      <c r="G50" s="22">
        <v>0</v>
      </c>
      <c r="H50" s="22">
        <v>18495555</v>
      </c>
      <c r="I50" s="22">
        <v>0</v>
      </c>
      <c r="J50" s="22">
        <v>0</v>
      </c>
      <c r="K50" s="22">
        <v>0</v>
      </c>
      <c r="L50" s="22">
        <v>0</v>
      </c>
      <c r="M50" s="22">
        <v>672973494</v>
      </c>
      <c r="N50" s="22">
        <v>0</v>
      </c>
      <c r="O50" s="22">
        <v>20858060</v>
      </c>
      <c r="P50" s="22">
        <v>17671115</v>
      </c>
      <c r="Q50" s="22">
        <v>23061655</v>
      </c>
      <c r="R50" s="22">
        <v>4389844</v>
      </c>
      <c r="S50" s="22">
        <v>7044997</v>
      </c>
      <c r="T50" s="22">
        <v>745999165</v>
      </c>
      <c r="U50" s="22">
        <v>409928062</v>
      </c>
      <c r="V50" s="22">
        <v>0</v>
      </c>
      <c r="W50" s="22">
        <v>0</v>
      </c>
      <c r="X50" s="22">
        <v>933629</v>
      </c>
      <c r="Y50" s="22">
        <v>0</v>
      </c>
      <c r="Z50" s="22">
        <v>0</v>
      </c>
      <c r="AA50" s="22">
        <v>0</v>
      </c>
      <c r="AB50" s="22">
        <v>0</v>
      </c>
      <c r="AC50" s="22">
        <v>410861691</v>
      </c>
      <c r="AD50" s="22">
        <v>3388294</v>
      </c>
      <c r="AE50" s="22">
        <v>11368598</v>
      </c>
      <c r="AF50" s="22">
        <v>0</v>
      </c>
      <c r="AG50" s="22">
        <v>791898</v>
      </c>
      <c r="AH50" s="22">
        <v>3201395</v>
      </c>
      <c r="AI50" s="22">
        <v>429611876</v>
      </c>
      <c r="AJ50" s="22">
        <v>316387289</v>
      </c>
      <c r="AK50" s="22">
        <v>0</v>
      </c>
      <c r="AL50" s="22">
        <v>316387289</v>
      </c>
    </row>
    <row r="51" spans="1:3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73934410</v>
      </c>
      <c r="F51" s="22">
        <v>0</v>
      </c>
      <c r="G51" s="22">
        <v>4391901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78326311</v>
      </c>
      <c r="N51" s="22">
        <v>0</v>
      </c>
      <c r="O51" s="22">
        <v>4436851</v>
      </c>
      <c r="P51" s="22">
        <v>16257982</v>
      </c>
      <c r="Q51" s="22">
        <v>1662287</v>
      </c>
      <c r="R51" s="22">
        <v>0</v>
      </c>
      <c r="S51" s="22">
        <v>1830256</v>
      </c>
      <c r="T51" s="22">
        <v>102513687</v>
      </c>
      <c r="U51" s="22">
        <v>49166555</v>
      </c>
      <c r="V51" s="22">
        <v>0</v>
      </c>
      <c r="W51" s="22">
        <v>799623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49966178</v>
      </c>
      <c r="AD51" s="22">
        <v>622293</v>
      </c>
      <c r="AE51" s="22">
        <v>5056209</v>
      </c>
      <c r="AF51" s="22">
        <v>0</v>
      </c>
      <c r="AG51" s="22">
        <v>0</v>
      </c>
      <c r="AH51" s="22">
        <v>982173</v>
      </c>
      <c r="AI51" s="22">
        <v>56626853</v>
      </c>
      <c r="AJ51" s="22">
        <v>45886834</v>
      </c>
      <c r="AK51" s="22">
        <v>0</v>
      </c>
      <c r="AL51" s="22">
        <v>45886834</v>
      </c>
    </row>
    <row r="52" spans="1:3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899172922</v>
      </c>
      <c r="F52" s="22">
        <v>0</v>
      </c>
      <c r="G52" s="22">
        <v>30856995</v>
      </c>
      <c r="H52" s="22">
        <v>23930416</v>
      </c>
      <c r="I52" s="22">
        <v>3480112</v>
      </c>
      <c r="J52" s="22">
        <v>0</v>
      </c>
      <c r="K52" s="22">
        <v>0</v>
      </c>
      <c r="L52" s="22">
        <v>0</v>
      </c>
      <c r="M52" s="22">
        <v>957440445</v>
      </c>
      <c r="N52" s="22">
        <v>3052404</v>
      </c>
      <c r="O52" s="22">
        <v>20337048</v>
      </c>
      <c r="P52" s="22">
        <v>14949910</v>
      </c>
      <c r="Q52" s="22">
        <v>93010152</v>
      </c>
      <c r="R52" s="22">
        <v>5476313</v>
      </c>
      <c r="S52" s="22">
        <v>13477812</v>
      </c>
      <c r="T52" s="22">
        <v>1107744084</v>
      </c>
      <c r="U52" s="22">
        <v>778281679</v>
      </c>
      <c r="V52" s="22">
        <v>0</v>
      </c>
      <c r="W52" s="22">
        <v>7961210</v>
      </c>
      <c r="X52" s="22">
        <v>4314498</v>
      </c>
      <c r="Y52" s="22">
        <v>231724</v>
      </c>
      <c r="Z52" s="22">
        <v>0</v>
      </c>
      <c r="AA52" s="22">
        <v>0</v>
      </c>
      <c r="AB52" s="22">
        <v>0</v>
      </c>
      <c r="AC52" s="22">
        <v>790789111</v>
      </c>
      <c r="AD52" s="22">
        <v>6077127</v>
      </c>
      <c r="AE52" s="22">
        <v>7695980</v>
      </c>
      <c r="AF52" s="22">
        <v>0</v>
      </c>
      <c r="AG52" s="22">
        <v>2101910</v>
      </c>
      <c r="AH52" s="22">
        <v>5036124</v>
      </c>
      <c r="AI52" s="22">
        <v>811700252</v>
      </c>
      <c r="AJ52" s="22">
        <v>296043832</v>
      </c>
      <c r="AK52" s="22">
        <v>27569537</v>
      </c>
      <c r="AL52" s="22">
        <v>268474295</v>
      </c>
    </row>
    <row r="53" spans="1:3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111524718</v>
      </c>
      <c r="F53" s="22">
        <v>0</v>
      </c>
      <c r="G53" s="22">
        <v>19076514</v>
      </c>
      <c r="H53" s="22">
        <v>12036786</v>
      </c>
      <c r="I53" s="22">
        <v>0</v>
      </c>
      <c r="J53" s="22">
        <v>0</v>
      </c>
      <c r="K53" s="22">
        <v>0</v>
      </c>
      <c r="L53" s="22">
        <v>0</v>
      </c>
      <c r="M53" s="22">
        <v>142638018</v>
      </c>
      <c r="N53" s="22">
        <v>5000839</v>
      </c>
      <c r="O53" s="22">
        <v>34097289</v>
      </c>
      <c r="P53" s="22">
        <v>9194039</v>
      </c>
      <c r="Q53" s="22">
        <v>2733201</v>
      </c>
      <c r="R53" s="22">
        <v>1486974</v>
      </c>
      <c r="S53" s="22">
        <v>1271615</v>
      </c>
      <c r="T53" s="22">
        <v>196421975</v>
      </c>
      <c r="U53" s="22">
        <v>74747310</v>
      </c>
      <c r="V53" s="22">
        <v>0</v>
      </c>
      <c r="W53" s="22">
        <v>1553818</v>
      </c>
      <c r="X53" s="22">
        <v>1471686</v>
      </c>
      <c r="Y53" s="22">
        <v>0</v>
      </c>
      <c r="Z53" s="22">
        <v>0</v>
      </c>
      <c r="AA53" s="22">
        <v>0</v>
      </c>
      <c r="AB53" s="22">
        <v>0</v>
      </c>
      <c r="AC53" s="22">
        <v>77772814</v>
      </c>
      <c r="AD53" s="22">
        <v>13483276</v>
      </c>
      <c r="AE53" s="22">
        <v>5472088</v>
      </c>
      <c r="AF53" s="22">
        <v>0</v>
      </c>
      <c r="AG53" s="22">
        <v>823177</v>
      </c>
      <c r="AH53" s="22">
        <v>1001480</v>
      </c>
      <c r="AI53" s="22">
        <v>98552835</v>
      </c>
      <c r="AJ53" s="22">
        <v>97869140</v>
      </c>
      <c r="AK53" s="22">
        <v>795142</v>
      </c>
      <c r="AL53" s="22">
        <v>97073998</v>
      </c>
    </row>
    <row r="54" spans="1:3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292378481</v>
      </c>
      <c r="F54" s="22">
        <v>0</v>
      </c>
      <c r="G54" s="22">
        <v>20182753</v>
      </c>
      <c r="H54" s="22">
        <v>25182478</v>
      </c>
      <c r="I54" s="22">
        <v>9631634</v>
      </c>
      <c r="J54" s="22">
        <v>0</v>
      </c>
      <c r="K54" s="22">
        <v>0</v>
      </c>
      <c r="L54" s="22">
        <v>0</v>
      </c>
      <c r="M54" s="22">
        <v>347375346</v>
      </c>
      <c r="N54" s="22">
        <v>0</v>
      </c>
      <c r="O54" s="22">
        <v>12402068</v>
      </c>
      <c r="P54" s="22">
        <v>15056105</v>
      </c>
      <c r="Q54" s="22">
        <v>8849566</v>
      </c>
      <c r="R54" s="22">
        <v>12264843</v>
      </c>
      <c r="S54" s="22">
        <v>4492345</v>
      </c>
      <c r="T54" s="22">
        <v>400440273</v>
      </c>
      <c r="U54" s="22">
        <v>230415199</v>
      </c>
      <c r="V54" s="22">
        <v>0</v>
      </c>
      <c r="W54" s="22">
        <v>4864245</v>
      </c>
      <c r="X54" s="22">
        <v>8112081</v>
      </c>
      <c r="Y54" s="22">
        <v>1419902</v>
      </c>
      <c r="Z54" s="22">
        <v>0</v>
      </c>
      <c r="AA54" s="22">
        <v>0</v>
      </c>
      <c r="AB54" s="22">
        <v>0</v>
      </c>
      <c r="AC54" s="22">
        <v>244811427</v>
      </c>
      <c r="AD54" s="22">
        <v>9195297</v>
      </c>
      <c r="AE54" s="22">
        <v>6790229</v>
      </c>
      <c r="AF54" s="22">
        <v>0</v>
      </c>
      <c r="AG54" s="22">
        <v>9081538</v>
      </c>
      <c r="AH54" s="22">
        <v>2709086</v>
      </c>
      <c r="AI54" s="22">
        <v>272587577</v>
      </c>
      <c r="AJ54" s="22">
        <v>127852696</v>
      </c>
      <c r="AK54" s="22">
        <v>10034403</v>
      </c>
      <c r="AL54" s="22">
        <v>117818293</v>
      </c>
    </row>
    <row r="55" spans="1:3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102903407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102903407</v>
      </c>
      <c r="N55" s="22">
        <v>0</v>
      </c>
      <c r="O55" s="22">
        <v>3123169</v>
      </c>
      <c r="P55" s="22">
        <v>11264542</v>
      </c>
      <c r="Q55" s="22">
        <v>513002</v>
      </c>
      <c r="R55" s="22">
        <v>881038</v>
      </c>
      <c r="S55" s="22">
        <v>4022893</v>
      </c>
      <c r="T55" s="22">
        <v>122708051</v>
      </c>
      <c r="U55" s="22">
        <v>92035625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92035625</v>
      </c>
      <c r="AD55" s="22">
        <v>975075</v>
      </c>
      <c r="AE55" s="22">
        <v>4800330</v>
      </c>
      <c r="AF55" s="22">
        <v>0</v>
      </c>
      <c r="AG55" s="22">
        <v>267375</v>
      </c>
      <c r="AH55" s="22">
        <v>2264477</v>
      </c>
      <c r="AI55" s="22">
        <v>100342882</v>
      </c>
      <c r="AJ55" s="22">
        <v>22365169</v>
      </c>
      <c r="AK55" s="22">
        <v>0</v>
      </c>
      <c r="AL55" s="22">
        <v>22365169</v>
      </c>
    </row>
    <row r="56" spans="1:3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396748875</v>
      </c>
      <c r="F56" s="22">
        <v>0</v>
      </c>
      <c r="G56" s="22">
        <v>3308421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400057296</v>
      </c>
      <c r="N56" s="22">
        <v>8151007</v>
      </c>
      <c r="O56" s="22">
        <v>15472571</v>
      </c>
      <c r="P56" s="22">
        <v>16130053</v>
      </c>
      <c r="Q56" s="22">
        <v>15796712</v>
      </c>
      <c r="R56" s="22">
        <v>3472528</v>
      </c>
      <c r="S56" s="22">
        <v>6434326</v>
      </c>
      <c r="T56" s="22">
        <v>465514493</v>
      </c>
      <c r="U56" s="22">
        <v>296414645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296414645</v>
      </c>
      <c r="AD56" s="22">
        <v>3829331</v>
      </c>
      <c r="AE56" s="22">
        <v>6978602</v>
      </c>
      <c r="AF56" s="22">
        <v>0</v>
      </c>
      <c r="AG56" s="22">
        <v>1197484</v>
      </c>
      <c r="AH56" s="22">
        <v>2705169</v>
      </c>
      <c r="AI56" s="22">
        <v>311125231</v>
      </c>
      <c r="AJ56" s="22">
        <v>154389262</v>
      </c>
      <c r="AK56" s="22">
        <v>0</v>
      </c>
      <c r="AL56" s="22">
        <v>154389262</v>
      </c>
    </row>
    <row r="57" spans="1:3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126058804</v>
      </c>
      <c r="F57" s="22">
        <v>0</v>
      </c>
      <c r="G57" s="22">
        <v>60932055</v>
      </c>
      <c r="H57" s="22">
        <v>11734526</v>
      </c>
      <c r="I57" s="22">
        <v>11779818</v>
      </c>
      <c r="J57" s="22">
        <v>0</v>
      </c>
      <c r="K57" s="22">
        <v>148439</v>
      </c>
      <c r="L57" s="22">
        <v>0</v>
      </c>
      <c r="M57" s="22">
        <v>210653642</v>
      </c>
      <c r="N57" s="22">
        <v>36989318</v>
      </c>
      <c r="O57" s="22">
        <v>19160729</v>
      </c>
      <c r="P57" s="22">
        <v>11885537</v>
      </c>
      <c r="Q57" s="22">
        <v>5353168</v>
      </c>
      <c r="R57" s="22">
        <v>2037162</v>
      </c>
      <c r="S57" s="22">
        <v>5095144</v>
      </c>
      <c r="T57" s="22">
        <v>291174700</v>
      </c>
      <c r="U57" s="22">
        <v>50210110</v>
      </c>
      <c r="V57" s="22">
        <v>0</v>
      </c>
      <c r="W57" s="22">
        <v>2309347</v>
      </c>
      <c r="X57" s="22">
        <v>1283633</v>
      </c>
      <c r="Y57" s="22">
        <v>632724</v>
      </c>
      <c r="Z57" s="22">
        <v>0</v>
      </c>
      <c r="AA57" s="22">
        <v>31334</v>
      </c>
      <c r="AB57" s="22">
        <v>0</v>
      </c>
      <c r="AC57" s="22">
        <v>54467148</v>
      </c>
      <c r="AD57" s="22">
        <v>1389690</v>
      </c>
      <c r="AE57" s="22">
        <v>5165435</v>
      </c>
      <c r="AF57" s="22">
        <v>0</v>
      </c>
      <c r="AG57" s="22">
        <v>832994</v>
      </c>
      <c r="AH57" s="22">
        <v>2367095</v>
      </c>
      <c r="AI57" s="22">
        <v>64222362</v>
      </c>
      <c r="AJ57" s="22">
        <v>226952338</v>
      </c>
      <c r="AK57" s="22">
        <v>24414424</v>
      </c>
      <c r="AL57" s="22">
        <v>202537914</v>
      </c>
    </row>
    <row r="58" spans="1:3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59038755</v>
      </c>
      <c r="F58" s="22">
        <v>0</v>
      </c>
      <c r="G58" s="22">
        <v>24679408</v>
      </c>
      <c r="H58" s="22">
        <v>1375731</v>
      </c>
      <c r="I58" s="22">
        <v>0</v>
      </c>
      <c r="J58" s="22">
        <v>0</v>
      </c>
      <c r="K58" s="22">
        <v>0</v>
      </c>
      <c r="L58" s="22">
        <v>0</v>
      </c>
      <c r="M58" s="22">
        <v>85093894</v>
      </c>
      <c r="N58" s="22">
        <v>771894</v>
      </c>
      <c r="O58" s="22">
        <v>4819065</v>
      </c>
      <c r="P58" s="22">
        <v>7198810</v>
      </c>
      <c r="Q58" s="22">
        <v>835018</v>
      </c>
      <c r="R58" s="22">
        <v>0</v>
      </c>
      <c r="S58" s="22">
        <v>3133319</v>
      </c>
      <c r="T58" s="22">
        <v>101852000</v>
      </c>
      <c r="U58" s="22">
        <v>21571704</v>
      </c>
      <c r="V58" s="22">
        <v>0</v>
      </c>
      <c r="W58" s="22">
        <v>3803512</v>
      </c>
      <c r="X58" s="22">
        <v>777669</v>
      </c>
      <c r="Y58" s="22">
        <v>0</v>
      </c>
      <c r="Z58" s="22">
        <v>0</v>
      </c>
      <c r="AA58" s="22">
        <v>0</v>
      </c>
      <c r="AB58" s="22">
        <v>0</v>
      </c>
      <c r="AC58" s="22">
        <v>26152885</v>
      </c>
      <c r="AD58" s="22">
        <v>1701422</v>
      </c>
      <c r="AE58" s="22">
        <v>3224994</v>
      </c>
      <c r="AF58" s="22">
        <v>0</v>
      </c>
      <c r="AG58" s="22">
        <v>0</v>
      </c>
      <c r="AH58" s="22">
        <v>1797286</v>
      </c>
      <c r="AI58" s="22">
        <v>32876587</v>
      </c>
      <c r="AJ58" s="22">
        <v>68975413</v>
      </c>
      <c r="AK58" s="22">
        <v>13144493</v>
      </c>
      <c r="AL58" s="22">
        <v>55830920</v>
      </c>
    </row>
    <row r="59" spans="1:3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131884576</v>
      </c>
      <c r="F59" s="22">
        <v>0</v>
      </c>
      <c r="G59" s="22">
        <v>9641531</v>
      </c>
      <c r="H59" s="22">
        <v>24625402</v>
      </c>
      <c r="I59" s="22">
        <v>988048</v>
      </c>
      <c r="J59" s="22">
        <v>0</v>
      </c>
      <c r="K59" s="22">
        <v>0</v>
      </c>
      <c r="L59" s="22">
        <v>0</v>
      </c>
      <c r="M59" s="22">
        <v>167139557</v>
      </c>
      <c r="N59" s="22">
        <v>7951955</v>
      </c>
      <c r="O59" s="22">
        <v>18685830</v>
      </c>
      <c r="P59" s="22">
        <v>9327408</v>
      </c>
      <c r="Q59" s="22">
        <v>3059091</v>
      </c>
      <c r="R59" s="22">
        <v>10152011</v>
      </c>
      <c r="S59" s="22">
        <v>4774580</v>
      </c>
      <c r="T59" s="22">
        <v>221090432</v>
      </c>
      <c r="U59" s="22">
        <v>59563989</v>
      </c>
      <c r="V59" s="22">
        <v>0</v>
      </c>
      <c r="W59" s="22">
        <v>3547750</v>
      </c>
      <c r="X59" s="22">
        <v>1274038</v>
      </c>
      <c r="Y59" s="22">
        <v>86225</v>
      </c>
      <c r="Z59" s="22">
        <v>0</v>
      </c>
      <c r="AA59" s="22">
        <v>0</v>
      </c>
      <c r="AB59" s="22">
        <v>0</v>
      </c>
      <c r="AC59" s="22">
        <v>64472002</v>
      </c>
      <c r="AD59" s="22">
        <v>2428398</v>
      </c>
      <c r="AE59" s="22">
        <v>5452394</v>
      </c>
      <c r="AF59" s="22">
        <v>152921</v>
      </c>
      <c r="AG59" s="22">
        <v>6089253</v>
      </c>
      <c r="AH59" s="22">
        <v>2620075</v>
      </c>
      <c r="AI59" s="22">
        <v>81215043</v>
      </c>
      <c r="AJ59" s="22">
        <v>139875389</v>
      </c>
      <c r="AK59" s="22">
        <v>10110885</v>
      </c>
      <c r="AL59" s="22">
        <v>129764504</v>
      </c>
    </row>
    <row r="60" spans="1:3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206399870</v>
      </c>
      <c r="F60" s="22">
        <v>0</v>
      </c>
      <c r="G60" s="22">
        <v>64827933</v>
      </c>
      <c r="H60" s="22">
        <v>47326520</v>
      </c>
      <c r="I60" s="22">
        <v>163219</v>
      </c>
      <c r="J60" s="22">
        <v>0</v>
      </c>
      <c r="K60" s="22">
        <v>0</v>
      </c>
      <c r="L60" s="22">
        <v>0</v>
      </c>
      <c r="M60" s="22">
        <v>318717542</v>
      </c>
      <c r="N60" s="22">
        <v>19725426</v>
      </c>
      <c r="O60" s="22">
        <v>90045854</v>
      </c>
      <c r="P60" s="22">
        <v>16394355</v>
      </c>
      <c r="Q60" s="22">
        <v>2393018</v>
      </c>
      <c r="R60" s="22">
        <v>5566405</v>
      </c>
      <c r="S60" s="22">
        <v>16089754</v>
      </c>
      <c r="T60" s="22">
        <v>468932354</v>
      </c>
      <c r="U60" s="22">
        <v>114019558</v>
      </c>
      <c r="V60" s="22">
        <v>0</v>
      </c>
      <c r="W60" s="22">
        <v>14914542</v>
      </c>
      <c r="X60" s="22">
        <v>8642858</v>
      </c>
      <c r="Y60" s="22">
        <v>47488</v>
      </c>
      <c r="Z60" s="22">
        <v>0</v>
      </c>
      <c r="AA60" s="22">
        <v>0</v>
      </c>
      <c r="AB60" s="22">
        <v>0</v>
      </c>
      <c r="AC60" s="22">
        <v>137624446</v>
      </c>
      <c r="AD60" s="22">
        <v>17751967</v>
      </c>
      <c r="AE60" s="22">
        <v>8420326</v>
      </c>
      <c r="AF60" s="22">
        <v>0</v>
      </c>
      <c r="AG60" s="22">
        <v>763104</v>
      </c>
      <c r="AH60" s="22">
        <v>6786863</v>
      </c>
      <c r="AI60" s="22">
        <v>171346706</v>
      </c>
      <c r="AJ60" s="22">
        <v>297585648</v>
      </c>
      <c r="AK60" s="22">
        <v>0</v>
      </c>
      <c r="AL60" s="22">
        <v>297585648</v>
      </c>
    </row>
    <row r="61" spans="1:3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38708184</v>
      </c>
      <c r="F61" s="22">
        <v>0</v>
      </c>
      <c r="G61" s="22">
        <v>11030111</v>
      </c>
      <c r="H61" s="22">
        <v>12578</v>
      </c>
      <c r="I61" s="22">
        <v>16363</v>
      </c>
      <c r="J61" s="22">
        <v>0</v>
      </c>
      <c r="K61" s="22">
        <v>0</v>
      </c>
      <c r="L61" s="22">
        <v>0</v>
      </c>
      <c r="M61" s="22">
        <v>49767236</v>
      </c>
      <c r="N61" s="22">
        <v>272089</v>
      </c>
      <c r="O61" s="22">
        <v>5068897</v>
      </c>
      <c r="P61" s="22">
        <v>13097120</v>
      </c>
      <c r="Q61" s="22">
        <v>1571075</v>
      </c>
      <c r="R61" s="22">
        <v>784915</v>
      </c>
      <c r="S61" s="22">
        <v>4936020</v>
      </c>
      <c r="T61" s="22">
        <v>75497352</v>
      </c>
      <c r="U61" s="22">
        <v>18721161</v>
      </c>
      <c r="V61" s="22">
        <v>0</v>
      </c>
      <c r="W61" s="22">
        <v>1217826</v>
      </c>
      <c r="X61" s="22">
        <v>11391</v>
      </c>
      <c r="Y61" s="22">
        <v>0</v>
      </c>
      <c r="Z61" s="22">
        <v>0</v>
      </c>
      <c r="AA61" s="22">
        <v>0</v>
      </c>
      <c r="AB61" s="22">
        <v>0</v>
      </c>
      <c r="AC61" s="22">
        <v>19950378</v>
      </c>
      <c r="AD61" s="22">
        <v>950288</v>
      </c>
      <c r="AE61" s="22">
        <v>4525035</v>
      </c>
      <c r="AF61" s="22">
        <v>52546</v>
      </c>
      <c r="AG61" s="22">
        <v>278948</v>
      </c>
      <c r="AH61" s="22">
        <v>2390003</v>
      </c>
      <c r="AI61" s="22">
        <v>28147198</v>
      </c>
      <c r="AJ61" s="22">
        <v>47350154</v>
      </c>
      <c r="AK61" s="22">
        <v>0</v>
      </c>
      <c r="AL61" s="22">
        <v>47350154</v>
      </c>
    </row>
    <row r="62" spans="1:3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389796944</v>
      </c>
      <c r="F62" s="22">
        <v>0</v>
      </c>
      <c r="G62" s="22">
        <v>31130000</v>
      </c>
      <c r="H62" s="22">
        <v>35669568</v>
      </c>
      <c r="I62" s="22">
        <v>32769062</v>
      </c>
      <c r="J62" s="22">
        <v>0</v>
      </c>
      <c r="K62" s="22">
        <v>0</v>
      </c>
      <c r="L62" s="22">
        <v>0</v>
      </c>
      <c r="M62" s="22">
        <v>489365574</v>
      </c>
      <c r="N62" s="22">
        <v>5707414</v>
      </c>
      <c r="O62" s="22">
        <v>40680720</v>
      </c>
      <c r="P62" s="22">
        <v>26265934</v>
      </c>
      <c r="Q62" s="22">
        <v>149891286</v>
      </c>
      <c r="R62" s="22">
        <v>6608181</v>
      </c>
      <c r="S62" s="22">
        <v>14825592</v>
      </c>
      <c r="T62" s="22">
        <v>733344701</v>
      </c>
      <c r="U62" s="22">
        <v>235082288</v>
      </c>
      <c r="V62" s="22">
        <v>0</v>
      </c>
      <c r="W62" s="22">
        <v>4591371</v>
      </c>
      <c r="X62" s="22">
        <v>5933308</v>
      </c>
      <c r="Y62" s="22">
        <v>1482955</v>
      </c>
      <c r="Z62" s="22">
        <v>0</v>
      </c>
      <c r="AA62" s="22">
        <v>0</v>
      </c>
      <c r="AB62" s="22">
        <v>0</v>
      </c>
      <c r="AC62" s="22">
        <v>247089922</v>
      </c>
      <c r="AD62" s="22">
        <v>9748297</v>
      </c>
      <c r="AE62" s="22">
        <v>8364310</v>
      </c>
      <c r="AF62" s="22">
        <v>0</v>
      </c>
      <c r="AG62" s="22">
        <v>1820903</v>
      </c>
      <c r="AH62" s="22">
        <v>5015647</v>
      </c>
      <c r="AI62" s="22">
        <v>272039079</v>
      </c>
      <c r="AJ62" s="22">
        <v>461305622</v>
      </c>
      <c r="AK62" s="22">
        <v>19435300</v>
      </c>
      <c r="AL62" s="22">
        <v>441870322</v>
      </c>
    </row>
    <row r="63" spans="1:3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7481535</v>
      </c>
      <c r="F63" s="22">
        <v>0</v>
      </c>
      <c r="G63" s="22">
        <v>550122</v>
      </c>
      <c r="H63" s="22">
        <v>264525</v>
      </c>
      <c r="I63" s="22">
        <v>500856</v>
      </c>
      <c r="J63" s="22">
        <v>0</v>
      </c>
      <c r="K63" s="22">
        <v>0</v>
      </c>
      <c r="L63" s="22">
        <v>0</v>
      </c>
      <c r="M63" s="22">
        <v>8797038</v>
      </c>
      <c r="N63" s="22">
        <v>16129</v>
      </c>
      <c r="O63" s="22">
        <v>3512300</v>
      </c>
      <c r="P63" s="22">
        <v>3807259</v>
      </c>
      <c r="Q63" s="22">
        <v>324334</v>
      </c>
      <c r="R63" s="22">
        <v>369393</v>
      </c>
      <c r="S63" s="22">
        <v>1372072</v>
      </c>
      <c r="T63" s="22">
        <v>18198525</v>
      </c>
      <c r="U63" s="22">
        <v>2593792</v>
      </c>
      <c r="V63" s="22">
        <v>0</v>
      </c>
      <c r="W63" s="22">
        <v>234743</v>
      </c>
      <c r="X63" s="22">
        <v>172857</v>
      </c>
      <c r="Y63" s="22">
        <v>237386</v>
      </c>
      <c r="Z63" s="22">
        <v>0</v>
      </c>
      <c r="AA63" s="22">
        <v>0</v>
      </c>
      <c r="AB63" s="22">
        <v>0</v>
      </c>
      <c r="AC63" s="22">
        <v>3238778</v>
      </c>
      <c r="AD63" s="22">
        <v>551649</v>
      </c>
      <c r="AE63" s="22">
        <v>1631445</v>
      </c>
      <c r="AF63" s="22">
        <v>0</v>
      </c>
      <c r="AG63" s="22">
        <v>167949</v>
      </c>
      <c r="AH63" s="22">
        <v>554034</v>
      </c>
      <c r="AI63" s="22">
        <v>6143855</v>
      </c>
      <c r="AJ63" s="22">
        <v>12054670</v>
      </c>
      <c r="AK63" s="22">
        <v>0</v>
      </c>
      <c r="AL63" s="22">
        <v>12054670</v>
      </c>
    </row>
    <row r="64" spans="1:3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168210937</v>
      </c>
      <c r="F64" s="22">
        <v>0</v>
      </c>
      <c r="G64" s="22">
        <v>9692162</v>
      </c>
      <c r="H64" s="22">
        <v>1748869</v>
      </c>
      <c r="I64" s="22">
        <v>0</v>
      </c>
      <c r="J64" s="22">
        <v>0</v>
      </c>
      <c r="K64" s="22">
        <v>0</v>
      </c>
      <c r="L64" s="22">
        <v>0</v>
      </c>
      <c r="M64" s="22">
        <v>179651968</v>
      </c>
      <c r="N64" s="22">
        <v>854600</v>
      </c>
      <c r="O64" s="22">
        <v>7351912</v>
      </c>
      <c r="P64" s="22">
        <v>9150946</v>
      </c>
      <c r="Q64" s="22">
        <v>3095629</v>
      </c>
      <c r="R64" s="22">
        <v>60768</v>
      </c>
      <c r="S64" s="22">
        <v>2530726</v>
      </c>
      <c r="T64" s="22">
        <v>202696549</v>
      </c>
      <c r="U64" s="22">
        <v>138562659</v>
      </c>
      <c r="V64" s="22">
        <v>0</v>
      </c>
      <c r="W64" s="22">
        <v>1687400</v>
      </c>
      <c r="X64" s="22">
        <v>786468</v>
      </c>
      <c r="Y64" s="22">
        <v>0</v>
      </c>
      <c r="Z64" s="22">
        <v>0</v>
      </c>
      <c r="AA64" s="22">
        <v>0</v>
      </c>
      <c r="AB64" s="22">
        <v>0</v>
      </c>
      <c r="AC64" s="22">
        <v>141036527</v>
      </c>
      <c r="AD64" s="22">
        <v>1204835</v>
      </c>
      <c r="AE64" s="22">
        <v>5037536</v>
      </c>
      <c r="AF64" s="22">
        <v>0</v>
      </c>
      <c r="AG64" s="22">
        <v>51941</v>
      </c>
      <c r="AH64" s="22">
        <v>1515216</v>
      </c>
      <c r="AI64" s="22">
        <v>148846055</v>
      </c>
      <c r="AJ64" s="22">
        <v>53850494</v>
      </c>
      <c r="AK64" s="22">
        <v>3543450</v>
      </c>
      <c r="AL64" s="22">
        <v>50307044</v>
      </c>
    </row>
    <row r="65" spans="1:3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100912802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100912802</v>
      </c>
      <c r="N65" s="22">
        <v>0</v>
      </c>
      <c r="O65" s="22">
        <v>5560345</v>
      </c>
      <c r="P65" s="22">
        <v>11528309</v>
      </c>
      <c r="Q65" s="22">
        <v>1993420</v>
      </c>
      <c r="R65" s="22">
        <v>0</v>
      </c>
      <c r="S65" s="22">
        <v>2668572</v>
      </c>
      <c r="T65" s="22">
        <v>122663448</v>
      </c>
      <c r="U65" s="22">
        <v>32722004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32722004</v>
      </c>
      <c r="AD65" s="22">
        <v>1310127</v>
      </c>
      <c r="AE65" s="22">
        <v>2005716</v>
      </c>
      <c r="AF65" s="22">
        <v>0</v>
      </c>
      <c r="AG65" s="22">
        <v>0</v>
      </c>
      <c r="AH65" s="22">
        <v>2145156</v>
      </c>
      <c r="AI65" s="22">
        <v>38183003</v>
      </c>
      <c r="AJ65" s="22">
        <v>84480445</v>
      </c>
      <c r="AK65" s="22">
        <v>0</v>
      </c>
      <c r="AL65" s="22">
        <v>84480445</v>
      </c>
    </row>
    <row r="66" spans="1:3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180102533</v>
      </c>
      <c r="F66" s="22">
        <v>0</v>
      </c>
      <c r="G66" s="22">
        <v>1953938</v>
      </c>
      <c r="H66" s="22">
        <v>865864</v>
      </c>
      <c r="I66" s="22">
        <v>0</v>
      </c>
      <c r="J66" s="22">
        <v>0</v>
      </c>
      <c r="K66" s="22">
        <v>0</v>
      </c>
      <c r="L66" s="22">
        <v>0</v>
      </c>
      <c r="M66" s="22">
        <v>182922335</v>
      </c>
      <c r="N66" s="22">
        <v>0</v>
      </c>
      <c r="O66" s="22">
        <v>8583239</v>
      </c>
      <c r="P66" s="22">
        <v>10896337</v>
      </c>
      <c r="Q66" s="22">
        <v>146426</v>
      </c>
      <c r="R66" s="22">
        <v>0</v>
      </c>
      <c r="S66" s="22">
        <v>5842768</v>
      </c>
      <c r="T66" s="22">
        <v>208391105</v>
      </c>
      <c r="U66" s="22">
        <v>75784869</v>
      </c>
      <c r="V66" s="22">
        <v>0</v>
      </c>
      <c r="W66" s="22">
        <v>297095</v>
      </c>
      <c r="X66" s="22">
        <v>329738</v>
      </c>
      <c r="Y66" s="22">
        <v>0</v>
      </c>
      <c r="Z66" s="22">
        <v>0</v>
      </c>
      <c r="AA66" s="22">
        <v>0</v>
      </c>
      <c r="AB66" s="22">
        <v>0</v>
      </c>
      <c r="AC66" s="22">
        <v>76411702</v>
      </c>
      <c r="AD66" s="22">
        <v>1273009</v>
      </c>
      <c r="AE66" s="22">
        <v>4505220</v>
      </c>
      <c r="AF66" s="22">
        <v>0</v>
      </c>
      <c r="AG66" s="22">
        <v>0</v>
      </c>
      <c r="AH66" s="22">
        <v>2335989</v>
      </c>
      <c r="AI66" s="22">
        <v>84525920</v>
      </c>
      <c r="AJ66" s="22">
        <v>123865185</v>
      </c>
      <c r="AK66" s="22">
        <v>0</v>
      </c>
      <c r="AL66" s="22">
        <v>123865185</v>
      </c>
    </row>
    <row r="67" spans="1:3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11126071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11126071</v>
      </c>
      <c r="N67" s="22">
        <v>221165</v>
      </c>
      <c r="O67" s="22">
        <v>1178335</v>
      </c>
      <c r="P67" s="22">
        <v>1787087</v>
      </c>
      <c r="Q67" s="22">
        <v>423258</v>
      </c>
      <c r="R67" s="22">
        <v>31640</v>
      </c>
      <c r="S67" s="22">
        <v>371884</v>
      </c>
      <c r="T67" s="22">
        <v>15139440</v>
      </c>
      <c r="U67" s="22">
        <v>4973271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4973271</v>
      </c>
      <c r="AD67" s="22">
        <v>379212</v>
      </c>
      <c r="AE67" s="22">
        <v>369667</v>
      </c>
      <c r="AF67" s="22">
        <v>0</v>
      </c>
      <c r="AG67" s="22">
        <v>22299</v>
      </c>
      <c r="AH67" s="22">
        <v>150442</v>
      </c>
      <c r="AI67" s="22">
        <v>5894891</v>
      </c>
      <c r="AJ67" s="22">
        <v>9244549</v>
      </c>
      <c r="AK67" s="22">
        <v>0</v>
      </c>
      <c r="AL67" s="22">
        <v>9244549</v>
      </c>
    </row>
    <row r="68" spans="1:3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997739708</v>
      </c>
      <c r="F68" s="22">
        <v>0</v>
      </c>
      <c r="G68" s="22">
        <v>28632738</v>
      </c>
      <c r="H68" s="22">
        <v>15728164</v>
      </c>
      <c r="I68" s="22">
        <v>12107612</v>
      </c>
      <c r="J68" s="22">
        <v>0</v>
      </c>
      <c r="K68" s="22">
        <v>0</v>
      </c>
      <c r="L68" s="22">
        <v>0</v>
      </c>
      <c r="M68" s="22">
        <v>1054208222</v>
      </c>
      <c r="N68" s="22">
        <v>0</v>
      </c>
      <c r="O68" s="22">
        <v>20128133</v>
      </c>
      <c r="P68" s="22">
        <v>4945194</v>
      </c>
      <c r="Q68" s="22">
        <v>42222207</v>
      </c>
      <c r="R68" s="22">
        <v>8990428</v>
      </c>
      <c r="S68" s="22">
        <v>8533660</v>
      </c>
      <c r="T68" s="22">
        <v>1139027844</v>
      </c>
      <c r="U68" s="22">
        <v>503623661</v>
      </c>
      <c r="V68" s="22">
        <v>0</v>
      </c>
      <c r="W68" s="22">
        <v>5044065</v>
      </c>
      <c r="X68" s="22">
        <v>3257374</v>
      </c>
      <c r="Y68" s="22">
        <v>856224</v>
      </c>
      <c r="Z68" s="22">
        <v>0</v>
      </c>
      <c r="AA68" s="22">
        <v>0</v>
      </c>
      <c r="AB68" s="22">
        <v>0</v>
      </c>
      <c r="AC68" s="22">
        <v>512781324</v>
      </c>
      <c r="AD68" s="22">
        <v>4691849</v>
      </c>
      <c r="AE68" s="22">
        <v>2891831</v>
      </c>
      <c r="AF68" s="22">
        <v>0</v>
      </c>
      <c r="AG68" s="22">
        <v>5142619</v>
      </c>
      <c r="AH68" s="22">
        <v>4765920</v>
      </c>
      <c r="AI68" s="22">
        <v>530273543</v>
      </c>
      <c r="AJ68" s="22">
        <v>608754301</v>
      </c>
      <c r="AK68" s="22">
        <v>362441</v>
      </c>
      <c r="AL68" s="22">
        <v>608391860</v>
      </c>
    </row>
    <row r="69" spans="1:3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643671397</v>
      </c>
      <c r="F69" s="22">
        <v>0</v>
      </c>
      <c r="G69" s="22">
        <v>90487449</v>
      </c>
      <c r="H69" s="22">
        <v>110903951</v>
      </c>
      <c r="I69" s="22">
        <v>27705267</v>
      </c>
      <c r="J69" s="22">
        <v>0</v>
      </c>
      <c r="K69" s="22">
        <v>0</v>
      </c>
      <c r="L69" s="22">
        <v>0</v>
      </c>
      <c r="M69" s="22">
        <v>872768064</v>
      </c>
      <c r="N69" s="22">
        <v>15706021</v>
      </c>
      <c r="O69" s="22">
        <v>48335968</v>
      </c>
      <c r="P69" s="22">
        <v>13602972</v>
      </c>
      <c r="Q69" s="22">
        <v>108952634</v>
      </c>
      <c r="R69" s="22">
        <v>530728</v>
      </c>
      <c r="S69" s="22">
        <v>15209802</v>
      </c>
      <c r="T69" s="22">
        <v>1075106189</v>
      </c>
      <c r="U69" s="22">
        <v>458051651</v>
      </c>
      <c r="V69" s="22">
        <v>0</v>
      </c>
      <c r="W69" s="22">
        <v>6132167</v>
      </c>
      <c r="X69" s="22">
        <v>17648803</v>
      </c>
      <c r="Y69" s="22">
        <v>1395370</v>
      </c>
      <c r="Z69" s="22">
        <v>0</v>
      </c>
      <c r="AA69" s="22">
        <v>0</v>
      </c>
      <c r="AB69" s="22">
        <v>0</v>
      </c>
      <c r="AC69" s="22">
        <v>483227991</v>
      </c>
      <c r="AD69" s="22">
        <v>7947732</v>
      </c>
      <c r="AE69" s="22">
        <v>9743252</v>
      </c>
      <c r="AF69" s="22">
        <v>0</v>
      </c>
      <c r="AG69" s="22">
        <v>28764</v>
      </c>
      <c r="AH69" s="22">
        <v>7676468</v>
      </c>
      <c r="AI69" s="22">
        <v>508624207</v>
      </c>
      <c r="AJ69" s="22">
        <v>566481982</v>
      </c>
      <c r="AK69" s="22">
        <v>41989446</v>
      </c>
      <c r="AL69" s="22">
        <v>524492536</v>
      </c>
    </row>
    <row r="70" spans="1:3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107858781</v>
      </c>
      <c r="F70" s="22">
        <v>0</v>
      </c>
      <c r="G70" s="22">
        <v>16627282</v>
      </c>
      <c r="H70" s="22">
        <v>1491758</v>
      </c>
      <c r="I70" s="22">
        <v>0</v>
      </c>
      <c r="J70" s="22">
        <v>3075437</v>
      </c>
      <c r="K70" s="22">
        <v>0</v>
      </c>
      <c r="L70" s="22">
        <v>0</v>
      </c>
      <c r="M70" s="22">
        <v>129053258</v>
      </c>
      <c r="N70" s="22">
        <v>0</v>
      </c>
      <c r="O70" s="22">
        <v>17502525</v>
      </c>
      <c r="P70" s="22">
        <v>11301264</v>
      </c>
      <c r="Q70" s="22">
        <v>1321040</v>
      </c>
      <c r="R70" s="22">
        <v>2340050</v>
      </c>
      <c r="S70" s="22">
        <v>1497641</v>
      </c>
      <c r="T70" s="22">
        <v>163015778</v>
      </c>
      <c r="U70" s="22">
        <v>41219702</v>
      </c>
      <c r="V70" s="22">
        <v>0</v>
      </c>
      <c r="W70" s="22">
        <v>1422278</v>
      </c>
      <c r="X70" s="22">
        <v>618474</v>
      </c>
      <c r="Y70" s="22">
        <v>0</v>
      </c>
      <c r="Z70" s="22">
        <v>30751</v>
      </c>
      <c r="AA70" s="22">
        <v>0</v>
      </c>
      <c r="AB70" s="22">
        <v>0</v>
      </c>
      <c r="AC70" s="22">
        <v>43291205</v>
      </c>
      <c r="AD70" s="22">
        <v>1460968</v>
      </c>
      <c r="AE70" s="22">
        <v>6348043</v>
      </c>
      <c r="AF70" s="22">
        <v>0</v>
      </c>
      <c r="AG70" s="22">
        <v>408403</v>
      </c>
      <c r="AH70" s="22">
        <v>639961</v>
      </c>
      <c r="AI70" s="22">
        <v>52148580</v>
      </c>
      <c r="AJ70" s="22">
        <v>110867198</v>
      </c>
      <c r="AK70" s="22">
        <v>0</v>
      </c>
      <c r="AL70" s="22">
        <v>110867198</v>
      </c>
    </row>
    <row r="71" spans="1:3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35413348</v>
      </c>
      <c r="F71" s="22">
        <v>0</v>
      </c>
      <c r="G71" s="22">
        <v>2854668</v>
      </c>
      <c r="H71" s="22">
        <v>876979</v>
      </c>
      <c r="I71" s="22">
        <v>0</v>
      </c>
      <c r="J71" s="22">
        <v>750000</v>
      </c>
      <c r="K71" s="22">
        <v>0</v>
      </c>
      <c r="L71" s="22">
        <v>6862992</v>
      </c>
      <c r="M71" s="22">
        <v>46757987</v>
      </c>
      <c r="N71" s="22">
        <v>478362</v>
      </c>
      <c r="O71" s="22">
        <v>4580931</v>
      </c>
      <c r="P71" s="22">
        <v>11286686</v>
      </c>
      <c r="Q71" s="22">
        <v>5143588</v>
      </c>
      <c r="R71" s="22">
        <v>1210229</v>
      </c>
      <c r="S71" s="22">
        <v>5801986</v>
      </c>
      <c r="T71" s="22">
        <v>75259769</v>
      </c>
      <c r="U71" s="22">
        <v>19593303</v>
      </c>
      <c r="V71" s="22">
        <v>0</v>
      </c>
      <c r="W71" s="22">
        <v>559202</v>
      </c>
      <c r="X71" s="22">
        <v>556256</v>
      </c>
      <c r="Y71" s="22">
        <v>0</v>
      </c>
      <c r="Z71" s="22">
        <v>673226</v>
      </c>
      <c r="AA71" s="22">
        <v>0</v>
      </c>
      <c r="AB71" s="22">
        <v>4544733</v>
      </c>
      <c r="AC71" s="22">
        <v>25926720</v>
      </c>
      <c r="AD71" s="22">
        <v>1269637</v>
      </c>
      <c r="AE71" s="22">
        <v>4772242</v>
      </c>
      <c r="AF71" s="22">
        <v>0</v>
      </c>
      <c r="AG71" s="22">
        <v>777371</v>
      </c>
      <c r="AH71" s="22">
        <v>3239990</v>
      </c>
      <c r="AI71" s="22">
        <v>35985960</v>
      </c>
      <c r="AJ71" s="22">
        <v>39273809</v>
      </c>
      <c r="AK71" s="22">
        <v>0</v>
      </c>
      <c r="AL71" s="22">
        <v>39273809</v>
      </c>
    </row>
    <row r="72" spans="1:3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90871077</v>
      </c>
      <c r="F72" s="22">
        <v>0</v>
      </c>
      <c r="G72" s="22">
        <v>724727</v>
      </c>
      <c r="H72" s="22">
        <v>1185232</v>
      </c>
      <c r="I72" s="22">
        <v>3526660</v>
      </c>
      <c r="J72" s="22">
        <v>0</v>
      </c>
      <c r="K72" s="22">
        <v>0</v>
      </c>
      <c r="L72" s="22">
        <v>0</v>
      </c>
      <c r="M72" s="22">
        <v>96307696</v>
      </c>
      <c r="N72" s="22">
        <v>2838888</v>
      </c>
      <c r="O72" s="22">
        <v>2655236</v>
      </c>
      <c r="P72" s="22">
        <v>6306481</v>
      </c>
      <c r="Q72" s="22">
        <v>603207</v>
      </c>
      <c r="R72" s="22">
        <v>990803</v>
      </c>
      <c r="S72" s="22">
        <v>3197839</v>
      </c>
      <c r="T72" s="22">
        <v>112900150</v>
      </c>
      <c r="U72" s="22">
        <v>51616440</v>
      </c>
      <c r="V72" s="22">
        <v>0</v>
      </c>
      <c r="W72" s="22">
        <v>353225</v>
      </c>
      <c r="X72" s="22">
        <v>646250</v>
      </c>
      <c r="Y72" s="22">
        <v>1010889</v>
      </c>
      <c r="Z72" s="22">
        <v>0</v>
      </c>
      <c r="AA72" s="22">
        <v>0</v>
      </c>
      <c r="AB72" s="22">
        <v>0</v>
      </c>
      <c r="AC72" s="22">
        <v>53626804</v>
      </c>
      <c r="AD72" s="22">
        <v>1048578</v>
      </c>
      <c r="AE72" s="22">
        <v>1911679</v>
      </c>
      <c r="AF72" s="22">
        <v>0</v>
      </c>
      <c r="AG72" s="22">
        <v>490898</v>
      </c>
      <c r="AH72" s="22">
        <v>1162483</v>
      </c>
      <c r="AI72" s="22">
        <v>58240442</v>
      </c>
      <c r="AJ72" s="22">
        <v>54659708</v>
      </c>
      <c r="AK72" s="22">
        <v>28620</v>
      </c>
      <c r="AL72" s="22">
        <v>54631088</v>
      </c>
    </row>
    <row r="73" spans="1:3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68232364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68232364</v>
      </c>
      <c r="N73" s="22">
        <v>423980</v>
      </c>
      <c r="O73" s="22">
        <v>676378</v>
      </c>
      <c r="P73" s="22">
        <v>2491943</v>
      </c>
      <c r="Q73" s="22">
        <v>658661</v>
      </c>
      <c r="R73" s="22">
        <v>0</v>
      </c>
      <c r="S73" s="22">
        <v>922587</v>
      </c>
      <c r="T73" s="22">
        <v>73405913</v>
      </c>
      <c r="U73" s="22">
        <v>46430849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46430849</v>
      </c>
      <c r="AD73" s="22">
        <v>203687</v>
      </c>
      <c r="AE73" s="22">
        <v>646976</v>
      </c>
      <c r="AF73" s="22">
        <v>0</v>
      </c>
      <c r="AG73" s="22">
        <v>0</v>
      </c>
      <c r="AH73" s="22">
        <v>787901</v>
      </c>
      <c r="AI73" s="22">
        <v>48069413</v>
      </c>
      <c r="AJ73" s="22">
        <v>25336500</v>
      </c>
      <c r="AK73" s="22">
        <v>0</v>
      </c>
      <c r="AL73" s="22">
        <v>25336500</v>
      </c>
    </row>
    <row r="74" spans="1:3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105051209</v>
      </c>
      <c r="F74" s="22">
        <v>0</v>
      </c>
      <c r="G74" s="22">
        <v>5569812</v>
      </c>
      <c r="H74" s="22">
        <v>2104173</v>
      </c>
      <c r="I74" s="22">
        <v>0</v>
      </c>
      <c r="J74" s="22">
        <v>455000</v>
      </c>
      <c r="K74" s="22">
        <v>0</v>
      </c>
      <c r="L74" s="22">
        <v>0</v>
      </c>
      <c r="M74" s="22">
        <v>113180194</v>
      </c>
      <c r="N74" s="22">
        <v>8496848</v>
      </c>
      <c r="O74" s="22">
        <v>8788349</v>
      </c>
      <c r="P74" s="22">
        <v>23119777</v>
      </c>
      <c r="Q74" s="22">
        <v>7946329</v>
      </c>
      <c r="R74" s="22">
        <v>576278</v>
      </c>
      <c r="S74" s="22">
        <v>8206266</v>
      </c>
      <c r="T74" s="22">
        <v>170314041</v>
      </c>
      <c r="U74" s="22">
        <v>53255523</v>
      </c>
      <c r="V74" s="22">
        <v>0</v>
      </c>
      <c r="W74" s="22">
        <v>1180469</v>
      </c>
      <c r="X74" s="22">
        <v>781391</v>
      </c>
      <c r="Y74" s="22">
        <v>0</v>
      </c>
      <c r="Z74" s="22">
        <v>88156</v>
      </c>
      <c r="AA74" s="22">
        <v>0</v>
      </c>
      <c r="AB74" s="22">
        <v>0</v>
      </c>
      <c r="AC74" s="22">
        <v>55305539</v>
      </c>
      <c r="AD74" s="22">
        <v>1345716</v>
      </c>
      <c r="AE74" s="22">
        <v>7519662</v>
      </c>
      <c r="AF74" s="22">
        <v>0</v>
      </c>
      <c r="AG74" s="22">
        <v>201672</v>
      </c>
      <c r="AH74" s="22">
        <v>3535999</v>
      </c>
      <c r="AI74" s="22">
        <v>67908588</v>
      </c>
      <c r="AJ74" s="22">
        <v>102405453</v>
      </c>
      <c r="AK74" s="22">
        <v>9066139</v>
      </c>
      <c r="AL74" s="22">
        <v>93339314</v>
      </c>
    </row>
    <row r="75" spans="1:3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52654907</v>
      </c>
      <c r="F75" s="22">
        <v>0</v>
      </c>
      <c r="G75" s="22">
        <v>16443658</v>
      </c>
      <c r="H75" s="22">
        <v>1901980</v>
      </c>
      <c r="I75" s="22">
        <v>0</v>
      </c>
      <c r="J75" s="22">
        <v>0</v>
      </c>
      <c r="K75" s="22">
        <v>0</v>
      </c>
      <c r="L75" s="22">
        <v>0</v>
      </c>
      <c r="M75" s="22">
        <v>71000545</v>
      </c>
      <c r="N75" s="22">
        <v>1794414</v>
      </c>
      <c r="O75" s="22">
        <v>3502334</v>
      </c>
      <c r="P75" s="22">
        <v>12446784</v>
      </c>
      <c r="Q75" s="22">
        <v>2059119</v>
      </c>
      <c r="R75" s="22">
        <v>611827</v>
      </c>
      <c r="S75" s="22">
        <v>3978069</v>
      </c>
      <c r="T75" s="22">
        <v>95393092</v>
      </c>
      <c r="U75" s="22">
        <v>30402045</v>
      </c>
      <c r="V75" s="22">
        <v>0</v>
      </c>
      <c r="W75" s="22">
        <v>2053066</v>
      </c>
      <c r="X75" s="22">
        <v>449943</v>
      </c>
      <c r="Y75" s="22">
        <v>0</v>
      </c>
      <c r="Z75" s="22">
        <v>0</v>
      </c>
      <c r="AA75" s="22">
        <v>0</v>
      </c>
      <c r="AB75" s="22">
        <v>0</v>
      </c>
      <c r="AC75" s="22">
        <v>32905054</v>
      </c>
      <c r="AD75" s="22">
        <v>799233</v>
      </c>
      <c r="AE75" s="22">
        <v>6378058</v>
      </c>
      <c r="AF75" s="22">
        <v>0</v>
      </c>
      <c r="AG75" s="22">
        <v>217401</v>
      </c>
      <c r="AH75" s="22">
        <v>2142000</v>
      </c>
      <c r="AI75" s="22">
        <v>42441746</v>
      </c>
      <c r="AJ75" s="22">
        <v>52951346</v>
      </c>
      <c r="AK75" s="22">
        <v>0</v>
      </c>
      <c r="AL75" s="22">
        <v>52951346</v>
      </c>
    </row>
    <row r="76" spans="1:3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130536879</v>
      </c>
      <c r="F76" s="22">
        <v>0</v>
      </c>
      <c r="G76" s="22">
        <v>17239669</v>
      </c>
      <c r="H76" s="22">
        <v>4317556</v>
      </c>
      <c r="I76" s="22">
        <v>0</v>
      </c>
      <c r="J76" s="22">
        <v>0</v>
      </c>
      <c r="K76" s="22">
        <v>0</v>
      </c>
      <c r="L76" s="22">
        <v>0</v>
      </c>
      <c r="M76" s="22">
        <v>152094104</v>
      </c>
      <c r="N76" s="22">
        <v>7277737</v>
      </c>
      <c r="O76" s="22">
        <v>4271121</v>
      </c>
      <c r="P76" s="22">
        <v>14058182</v>
      </c>
      <c r="Q76" s="22">
        <v>1282337</v>
      </c>
      <c r="R76" s="22">
        <v>349304</v>
      </c>
      <c r="S76" s="22">
        <v>6802896</v>
      </c>
      <c r="T76" s="22">
        <v>186135681</v>
      </c>
      <c r="U76" s="22">
        <v>74862681</v>
      </c>
      <c r="V76" s="22">
        <v>0</v>
      </c>
      <c r="W76" s="22">
        <v>1415445</v>
      </c>
      <c r="X76" s="22">
        <v>1447719</v>
      </c>
      <c r="Y76" s="22">
        <v>0</v>
      </c>
      <c r="Z76" s="22">
        <v>0</v>
      </c>
      <c r="AA76" s="22">
        <v>0</v>
      </c>
      <c r="AB76" s="22">
        <v>0</v>
      </c>
      <c r="AC76" s="22">
        <v>77725845</v>
      </c>
      <c r="AD76" s="22">
        <v>1532453</v>
      </c>
      <c r="AE76" s="22">
        <v>7101398</v>
      </c>
      <c r="AF76" s="22">
        <v>0</v>
      </c>
      <c r="AG76" s="22">
        <v>101335</v>
      </c>
      <c r="AH76" s="22">
        <v>3537260</v>
      </c>
      <c r="AI76" s="22">
        <v>89998291</v>
      </c>
      <c r="AJ76" s="22">
        <v>96137390</v>
      </c>
      <c r="AK76" s="22">
        <v>0</v>
      </c>
      <c r="AL76" s="22">
        <v>96137390</v>
      </c>
    </row>
    <row r="77" spans="1:3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227061900</v>
      </c>
      <c r="F77" s="22">
        <v>0</v>
      </c>
      <c r="G77" s="22">
        <v>37314831</v>
      </c>
      <c r="H77" s="22">
        <v>25295527</v>
      </c>
      <c r="I77" s="22">
        <v>4725216</v>
      </c>
      <c r="J77" s="22">
        <v>0</v>
      </c>
      <c r="K77" s="22">
        <v>0</v>
      </c>
      <c r="L77" s="22">
        <v>0</v>
      </c>
      <c r="M77" s="22">
        <v>294397474</v>
      </c>
      <c r="N77" s="22">
        <v>15142795</v>
      </c>
      <c r="O77" s="22">
        <v>12322966</v>
      </c>
      <c r="P77" s="22">
        <v>18012082</v>
      </c>
      <c r="Q77" s="22">
        <v>26339163</v>
      </c>
      <c r="R77" s="22">
        <v>2760647</v>
      </c>
      <c r="S77" s="22">
        <v>8860229</v>
      </c>
      <c r="T77" s="22">
        <v>377835356</v>
      </c>
      <c r="U77" s="22">
        <v>99494377</v>
      </c>
      <c r="V77" s="22">
        <v>0</v>
      </c>
      <c r="W77" s="22">
        <v>9538388</v>
      </c>
      <c r="X77" s="22">
        <v>5138769</v>
      </c>
      <c r="Y77" s="22">
        <v>486785</v>
      </c>
      <c r="Z77" s="22">
        <v>0</v>
      </c>
      <c r="AA77" s="22">
        <v>0</v>
      </c>
      <c r="AB77" s="22">
        <v>0</v>
      </c>
      <c r="AC77" s="22">
        <v>114658319</v>
      </c>
      <c r="AD77" s="22">
        <v>3276119</v>
      </c>
      <c r="AE77" s="22">
        <v>5333305</v>
      </c>
      <c r="AF77" s="22">
        <v>0</v>
      </c>
      <c r="AG77" s="22">
        <v>828988</v>
      </c>
      <c r="AH77" s="22">
        <v>3868723</v>
      </c>
      <c r="AI77" s="22">
        <v>127965454</v>
      </c>
      <c r="AJ77" s="22">
        <v>249869902</v>
      </c>
      <c r="AK77" s="22">
        <v>23815610</v>
      </c>
      <c r="AL77" s="22">
        <v>226054292</v>
      </c>
    </row>
    <row r="78" spans="1:3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93427549</v>
      </c>
      <c r="F78" s="22">
        <v>0</v>
      </c>
      <c r="G78" s="22">
        <v>7855222</v>
      </c>
      <c r="H78" s="22">
        <v>3623199</v>
      </c>
      <c r="I78" s="22">
        <v>0</v>
      </c>
      <c r="J78" s="22">
        <v>1236888</v>
      </c>
      <c r="K78" s="22">
        <v>0</v>
      </c>
      <c r="L78" s="22">
        <v>0</v>
      </c>
      <c r="M78" s="22">
        <v>106142858</v>
      </c>
      <c r="N78" s="22">
        <v>548596</v>
      </c>
      <c r="O78" s="22">
        <v>3397528</v>
      </c>
      <c r="P78" s="22">
        <v>16118482</v>
      </c>
      <c r="Q78" s="22">
        <v>40780435</v>
      </c>
      <c r="R78" s="22">
        <v>1749508</v>
      </c>
      <c r="S78" s="22">
        <v>6932544</v>
      </c>
      <c r="T78" s="22">
        <v>175669951</v>
      </c>
      <c r="U78" s="22">
        <v>47496487</v>
      </c>
      <c r="V78" s="22">
        <v>0</v>
      </c>
      <c r="W78" s="22">
        <v>2481342</v>
      </c>
      <c r="X78" s="22">
        <v>690984</v>
      </c>
      <c r="Y78" s="22">
        <v>0</v>
      </c>
      <c r="Z78" s="22">
        <v>236522</v>
      </c>
      <c r="AA78" s="22">
        <v>0</v>
      </c>
      <c r="AB78" s="22">
        <v>0</v>
      </c>
      <c r="AC78" s="22">
        <v>50905335</v>
      </c>
      <c r="AD78" s="22">
        <v>1060163</v>
      </c>
      <c r="AE78" s="22">
        <v>7755075</v>
      </c>
      <c r="AF78" s="22">
        <v>0</v>
      </c>
      <c r="AG78" s="22">
        <v>130936</v>
      </c>
      <c r="AH78" s="22">
        <v>3767814</v>
      </c>
      <c r="AI78" s="22">
        <v>63619323</v>
      </c>
      <c r="AJ78" s="22">
        <v>112050628</v>
      </c>
      <c r="AK78" s="22">
        <v>2808132</v>
      </c>
      <c r="AL78" s="22">
        <v>109242496</v>
      </c>
    </row>
    <row r="79" spans="1:3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123578974</v>
      </c>
      <c r="F79" s="22">
        <v>0</v>
      </c>
      <c r="G79" s="22">
        <v>5015332</v>
      </c>
      <c r="H79" s="22">
        <v>2925080</v>
      </c>
      <c r="I79" s="22">
        <v>0</v>
      </c>
      <c r="J79" s="22">
        <v>0</v>
      </c>
      <c r="K79" s="22">
        <v>0</v>
      </c>
      <c r="L79" s="22">
        <v>7924710</v>
      </c>
      <c r="M79" s="22">
        <v>139444096</v>
      </c>
      <c r="N79" s="22">
        <v>339933</v>
      </c>
      <c r="O79" s="22">
        <v>4295692</v>
      </c>
      <c r="P79" s="22">
        <v>10490069</v>
      </c>
      <c r="Q79" s="22">
        <v>3030166</v>
      </c>
      <c r="R79" s="22">
        <v>2216282</v>
      </c>
      <c r="S79" s="22">
        <v>3830824</v>
      </c>
      <c r="T79" s="22">
        <v>163647062</v>
      </c>
      <c r="U79" s="22">
        <v>100470803</v>
      </c>
      <c r="V79" s="22">
        <v>0</v>
      </c>
      <c r="W79" s="22">
        <v>1588200</v>
      </c>
      <c r="X79" s="22">
        <v>1335900</v>
      </c>
      <c r="Y79" s="22">
        <v>0</v>
      </c>
      <c r="Z79" s="22">
        <v>0</v>
      </c>
      <c r="AA79" s="22">
        <v>0</v>
      </c>
      <c r="AB79" s="22">
        <v>3355884</v>
      </c>
      <c r="AC79" s="22">
        <v>106750787</v>
      </c>
      <c r="AD79" s="22">
        <v>1965821</v>
      </c>
      <c r="AE79" s="22">
        <v>4552961</v>
      </c>
      <c r="AF79" s="22">
        <v>0</v>
      </c>
      <c r="AG79" s="22">
        <v>571411</v>
      </c>
      <c r="AH79" s="22">
        <v>2114157</v>
      </c>
      <c r="AI79" s="22">
        <v>115955137</v>
      </c>
      <c r="AJ79" s="22">
        <v>47691925</v>
      </c>
      <c r="AK79" s="22">
        <v>70185</v>
      </c>
      <c r="AL79" s="22">
        <v>47621740</v>
      </c>
    </row>
    <row r="80" spans="1:3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74532079</v>
      </c>
      <c r="F80" s="22">
        <v>0</v>
      </c>
      <c r="G80" s="22">
        <v>877187</v>
      </c>
      <c r="H80" s="22">
        <v>358326</v>
      </c>
      <c r="I80" s="22">
        <v>0</v>
      </c>
      <c r="J80" s="22">
        <v>0</v>
      </c>
      <c r="K80" s="22">
        <v>0</v>
      </c>
      <c r="L80" s="22">
        <v>9955837</v>
      </c>
      <c r="M80" s="22">
        <v>85723429</v>
      </c>
      <c r="N80" s="22">
        <v>1941705</v>
      </c>
      <c r="O80" s="22">
        <v>3935358</v>
      </c>
      <c r="P80" s="22">
        <v>17680890</v>
      </c>
      <c r="Q80" s="22">
        <v>2674613</v>
      </c>
      <c r="R80" s="22">
        <v>214430</v>
      </c>
      <c r="S80" s="22">
        <v>4958892</v>
      </c>
      <c r="T80" s="22">
        <v>117129317</v>
      </c>
      <c r="U80" s="22">
        <v>44641297</v>
      </c>
      <c r="V80" s="22">
        <v>0</v>
      </c>
      <c r="W80" s="22">
        <v>414417</v>
      </c>
      <c r="X80" s="22">
        <v>199680</v>
      </c>
      <c r="Y80" s="22">
        <v>0</v>
      </c>
      <c r="Z80" s="22">
        <v>0</v>
      </c>
      <c r="AA80" s="22">
        <v>0</v>
      </c>
      <c r="AB80" s="22">
        <v>4072817</v>
      </c>
      <c r="AC80" s="22">
        <v>49328211</v>
      </c>
      <c r="AD80" s="22">
        <v>1770901</v>
      </c>
      <c r="AE80" s="22">
        <v>7828338</v>
      </c>
      <c r="AF80" s="22">
        <v>0</v>
      </c>
      <c r="AG80" s="22">
        <v>66477</v>
      </c>
      <c r="AH80" s="22">
        <v>2253935</v>
      </c>
      <c r="AI80" s="22">
        <v>61247862</v>
      </c>
      <c r="AJ80" s="22">
        <v>55881455</v>
      </c>
      <c r="AK80" s="22">
        <v>0</v>
      </c>
      <c r="AL80" s="22">
        <v>55881455</v>
      </c>
    </row>
    <row r="81" spans="1:3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442148950</v>
      </c>
      <c r="F81" s="22">
        <v>0</v>
      </c>
      <c r="G81" s="22">
        <v>9585431</v>
      </c>
      <c r="H81" s="22">
        <v>0</v>
      </c>
      <c r="I81" s="22">
        <v>0</v>
      </c>
      <c r="J81" s="22">
        <v>708188</v>
      </c>
      <c r="K81" s="22">
        <v>0</v>
      </c>
      <c r="L81" s="22">
        <v>44873287</v>
      </c>
      <c r="M81" s="22">
        <v>497315856</v>
      </c>
      <c r="N81" s="22">
        <v>13939692</v>
      </c>
      <c r="O81" s="22">
        <v>6606735</v>
      </c>
      <c r="P81" s="22">
        <v>26911448</v>
      </c>
      <c r="Q81" s="22">
        <v>5316977</v>
      </c>
      <c r="R81" s="22">
        <v>90251</v>
      </c>
      <c r="S81" s="22">
        <v>7563754</v>
      </c>
      <c r="T81" s="22">
        <v>557744713</v>
      </c>
      <c r="U81" s="22">
        <v>284136805</v>
      </c>
      <c r="V81" s="22">
        <v>0</v>
      </c>
      <c r="W81" s="22">
        <v>1859214</v>
      </c>
      <c r="X81" s="22">
        <v>0</v>
      </c>
      <c r="Y81" s="22">
        <v>0</v>
      </c>
      <c r="Z81" s="22">
        <v>258324</v>
      </c>
      <c r="AA81" s="22">
        <v>0</v>
      </c>
      <c r="AB81" s="22">
        <v>18519904</v>
      </c>
      <c r="AC81" s="22">
        <v>304774247</v>
      </c>
      <c r="AD81" s="22">
        <v>2031722</v>
      </c>
      <c r="AE81" s="22">
        <v>9652576</v>
      </c>
      <c r="AF81" s="22">
        <v>0</v>
      </c>
      <c r="AG81" s="22">
        <v>17950</v>
      </c>
      <c r="AH81" s="22">
        <v>3445369</v>
      </c>
      <c r="AI81" s="22">
        <v>319921864</v>
      </c>
      <c r="AJ81" s="22">
        <v>237822849</v>
      </c>
      <c r="AK81" s="22">
        <v>1769807</v>
      </c>
      <c r="AL81" s="22">
        <v>236053042</v>
      </c>
    </row>
    <row r="82" spans="1:3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153544200</v>
      </c>
      <c r="F82" s="22">
        <v>0</v>
      </c>
      <c r="G82" s="22">
        <v>738413</v>
      </c>
      <c r="H82" s="22">
        <v>0</v>
      </c>
      <c r="I82" s="22">
        <v>0</v>
      </c>
      <c r="J82" s="22">
        <v>264579</v>
      </c>
      <c r="K82" s="22">
        <v>0</v>
      </c>
      <c r="L82" s="22">
        <v>0</v>
      </c>
      <c r="M82" s="22">
        <v>154547192</v>
      </c>
      <c r="N82" s="22">
        <v>139201</v>
      </c>
      <c r="O82" s="22">
        <v>10329072</v>
      </c>
      <c r="P82" s="22">
        <v>16144663</v>
      </c>
      <c r="Q82" s="22">
        <v>5738535</v>
      </c>
      <c r="R82" s="22">
        <v>1167964</v>
      </c>
      <c r="S82" s="22">
        <v>5865766</v>
      </c>
      <c r="T82" s="22">
        <v>193932393</v>
      </c>
      <c r="U82" s="22">
        <v>71840953</v>
      </c>
      <c r="V82" s="22">
        <v>0</v>
      </c>
      <c r="W82" s="22">
        <v>105411</v>
      </c>
      <c r="X82" s="22">
        <v>0</v>
      </c>
      <c r="Y82" s="22">
        <v>0</v>
      </c>
      <c r="Z82" s="22">
        <v>44559</v>
      </c>
      <c r="AA82" s="22">
        <v>0</v>
      </c>
      <c r="AB82" s="22">
        <v>0</v>
      </c>
      <c r="AC82" s="22">
        <v>71990923</v>
      </c>
      <c r="AD82" s="22">
        <v>2880305</v>
      </c>
      <c r="AE82" s="22">
        <v>7877329</v>
      </c>
      <c r="AF82" s="22">
        <v>0</v>
      </c>
      <c r="AG82" s="22">
        <v>184917</v>
      </c>
      <c r="AH82" s="22">
        <v>2511527</v>
      </c>
      <c r="AI82" s="22">
        <v>85445001</v>
      </c>
      <c r="AJ82" s="22">
        <v>108487392</v>
      </c>
      <c r="AK82" s="22">
        <v>52650</v>
      </c>
      <c r="AL82" s="22">
        <v>108434742</v>
      </c>
    </row>
    <row r="83" spans="1:3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478979579</v>
      </c>
      <c r="F83" s="22">
        <v>0</v>
      </c>
      <c r="G83" s="22">
        <v>1855998</v>
      </c>
      <c r="H83" s="22">
        <v>1650184</v>
      </c>
      <c r="I83" s="22">
        <v>0</v>
      </c>
      <c r="J83" s="22">
        <v>0</v>
      </c>
      <c r="K83" s="22">
        <v>0</v>
      </c>
      <c r="L83" s="22">
        <v>0</v>
      </c>
      <c r="M83" s="22">
        <v>482485761</v>
      </c>
      <c r="N83" s="22">
        <v>11520808</v>
      </c>
      <c r="O83" s="22">
        <v>3055270</v>
      </c>
      <c r="P83" s="22">
        <v>15297407</v>
      </c>
      <c r="Q83" s="22">
        <v>3031897</v>
      </c>
      <c r="R83" s="22">
        <v>1062385</v>
      </c>
      <c r="S83" s="22">
        <v>5393388</v>
      </c>
      <c r="T83" s="22">
        <v>521846916</v>
      </c>
      <c r="U83" s="22">
        <v>231741028</v>
      </c>
      <c r="V83" s="22">
        <v>0</v>
      </c>
      <c r="W83" s="22">
        <v>630310</v>
      </c>
      <c r="X83" s="22">
        <v>653881</v>
      </c>
      <c r="Y83" s="22">
        <v>0</v>
      </c>
      <c r="Z83" s="22">
        <v>0</v>
      </c>
      <c r="AA83" s="22">
        <v>0</v>
      </c>
      <c r="AB83" s="22">
        <v>0</v>
      </c>
      <c r="AC83" s="22">
        <v>233025219</v>
      </c>
      <c r="AD83" s="22">
        <v>1067308</v>
      </c>
      <c r="AE83" s="22">
        <v>6500560</v>
      </c>
      <c r="AF83" s="22">
        <v>0</v>
      </c>
      <c r="AG83" s="22">
        <v>538870</v>
      </c>
      <c r="AH83" s="22">
        <v>3008466</v>
      </c>
      <c r="AI83" s="22">
        <v>244140423</v>
      </c>
      <c r="AJ83" s="22">
        <v>277706493</v>
      </c>
      <c r="AK83" s="22">
        <v>0</v>
      </c>
      <c r="AL83" s="22">
        <v>277706493</v>
      </c>
    </row>
    <row r="84" spans="1:3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44492240</v>
      </c>
      <c r="F84" s="22">
        <v>0</v>
      </c>
      <c r="G84" s="22">
        <v>2383923</v>
      </c>
      <c r="H84" s="22">
        <v>49596</v>
      </c>
      <c r="I84" s="22">
        <v>0</v>
      </c>
      <c r="J84" s="22">
        <v>0</v>
      </c>
      <c r="K84" s="22">
        <v>36430</v>
      </c>
      <c r="L84" s="22">
        <v>0</v>
      </c>
      <c r="M84" s="22">
        <v>46962189</v>
      </c>
      <c r="N84" s="22">
        <v>3347475</v>
      </c>
      <c r="O84" s="22">
        <v>1874841</v>
      </c>
      <c r="P84" s="22">
        <v>10110946</v>
      </c>
      <c r="Q84" s="22">
        <v>2324913</v>
      </c>
      <c r="R84" s="22">
        <v>869365</v>
      </c>
      <c r="S84" s="22">
        <v>4688374</v>
      </c>
      <c r="T84" s="22">
        <v>70178103</v>
      </c>
      <c r="U84" s="22">
        <v>29972855</v>
      </c>
      <c r="V84" s="22">
        <v>0</v>
      </c>
      <c r="W84" s="22">
        <v>428687</v>
      </c>
      <c r="X84" s="22">
        <v>3857</v>
      </c>
      <c r="Y84" s="22">
        <v>0</v>
      </c>
      <c r="Z84" s="22">
        <v>0</v>
      </c>
      <c r="AA84" s="22">
        <v>28503</v>
      </c>
      <c r="AB84" s="22">
        <v>0</v>
      </c>
      <c r="AC84" s="22">
        <v>30433902</v>
      </c>
      <c r="AD84" s="22">
        <v>1073495</v>
      </c>
      <c r="AE84" s="22">
        <v>4745795</v>
      </c>
      <c r="AF84" s="22">
        <v>0</v>
      </c>
      <c r="AG84" s="22">
        <v>527022</v>
      </c>
      <c r="AH84" s="22">
        <v>3420419</v>
      </c>
      <c r="AI84" s="22">
        <v>40200633</v>
      </c>
      <c r="AJ84" s="22">
        <v>29977470</v>
      </c>
      <c r="AK84" s="22">
        <v>0</v>
      </c>
      <c r="AL84" s="22">
        <v>29977470</v>
      </c>
    </row>
    <row r="85" spans="1:3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115994306</v>
      </c>
      <c r="F85" s="22">
        <v>0</v>
      </c>
      <c r="G85" s="22">
        <v>8870578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124864884</v>
      </c>
      <c r="N85" s="22">
        <v>0</v>
      </c>
      <c r="O85" s="22">
        <v>3556897</v>
      </c>
      <c r="P85" s="22">
        <v>9071890</v>
      </c>
      <c r="Q85" s="22">
        <v>2147628</v>
      </c>
      <c r="R85" s="22">
        <v>0</v>
      </c>
      <c r="S85" s="22">
        <v>3297916</v>
      </c>
      <c r="T85" s="22">
        <v>142939215</v>
      </c>
      <c r="U85" s="22">
        <v>107788306</v>
      </c>
      <c r="V85" s="22">
        <v>0</v>
      </c>
      <c r="W85" s="22">
        <v>2774392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110562698</v>
      </c>
      <c r="AD85" s="22">
        <v>638771</v>
      </c>
      <c r="AE85" s="22">
        <v>2986714</v>
      </c>
      <c r="AF85" s="22">
        <v>0</v>
      </c>
      <c r="AG85" s="22">
        <v>0</v>
      </c>
      <c r="AH85" s="22">
        <v>1783134</v>
      </c>
      <c r="AI85" s="22">
        <v>115971317</v>
      </c>
      <c r="AJ85" s="22">
        <v>26967898</v>
      </c>
      <c r="AK85" s="22">
        <v>3794285</v>
      </c>
      <c r="AL85" s="22">
        <v>23173613</v>
      </c>
    </row>
    <row r="86" spans="1:3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126459771</v>
      </c>
      <c r="F86" s="22">
        <v>0</v>
      </c>
      <c r="G86" s="22">
        <v>6231455</v>
      </c>
      <c r="H86" s="22">
        <v>19905403</v>
      </c>
      <c r="I86" s="22">
        <v>0</v>
      </c>
      <c r="J86" s="22">
        <v>0</v>
      </c>
      <c r="K86" s="22">
        <v>0</v>
      </c>
      <c r="L86" s="22">
        <v>0</v>
      </c>
      <c r="M86" s="22">
        <v>152596629</v>
      </c>
      <c r="N86" s="22">
        <v>1086599</v>
      </c>
      <c r="O86" s="22">
        <v>9964935</v>
      </c>
      <c r="P86" s="22">
        <v>14039759</v>
      </c>
      <c r="Q86" s="22">
        <v>3728826</v>
      </c>
      <c r="R86" s="22">
        <v>0</v>
      </c>
      <c r="S86" s="22">
        <v>8458349</v>
      </c>
      <c r="T86" s="22">
        <v>189875097</v>
      </c>
      <c r="U86" s="22">
        <v>92285266</v>
      </c>
      <c r="V86" s="22">
        <v>0</v>
      </c>
      <c r="W86" s="22">
        <v>1215911</v>
      </c>
      <c r="X86" s="22">
        <v>2419164</v>
      </c>
      <c r="Y86" s="22">
        <v>0</v>
      </c>
      <c r="Z86" s="22">
        <v>0</v>
      </c>
      <c r="AA86" s="22">
        <v>0</v>
      </c>
      <c r="AB86" s="22">
        <v>0</v>
      </c>
      <c r="AC86" s="22">
        <v>95920341</v>
      </c>
      <c r="AD86" s="22">
        <v>3267549</v>
      </c>
      <c r="AE86" s="22">
        <v>6824364</v>
      </c>
      <c r="AF86" s="22">
        <v>0</v>
      </c>
      <c r="AG86" s="22">
        <v>0</v>
      </c>
      <c r="AH86" s="22">
        <v>3675975</v>
      </c>
      <c r="AI86" s="22">
        <v>109688229</v>
      </c>
      <c r="AJ86" s="22">
        <v>80186868</v>
      </c>
      <c r="AK86" s="22">
        <v>1954442</v>
      </c>
      <c r="AL86" s="22">
        <v>78232426</v>
      </c>
    </row>
    <row r="87" spans="1:3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477155375</v>
      </c>
      <c r="F87" s="22">
        <v>0</v>
      </c>
      <c r="G87" s="22">
        <v>15586175</v>
      </c>
      <c r="H87" s="22">
        <v>11518397</v>
      </c>
      <c r="I87" s="22">
        <v>2084852</v>
      </c>
      <c r="J87" s="22">
        <v>0</v>
      </c>
      <c r="K87" s="22">
        <v>0</v>
      </c>
      <c r="L87" s="22">
        <v>0</v>
      </c>
      <c r="M87" s="22">
        <v>506344799</v>
      </c>
      <c r="N87" s="22">
        <v>4021133</v>
      </c>
      <c r="O87" s="22">
        <v>10778783</v>
      </c>
      <c r="P87" s="22">
        <v>26804319</v>
      </c>
      <c r="Q87" s="22">
        <v>13124348</v>
      </c>
      <c r="R87" s="22">
        <v>3297731</v>
      </c>
      <c r="S87" s="22">
        <v>10299283</v>
      </c>
      <c r="T87" s="22">
        <v>574670396</v>
      </c>
      <c r="U87" s="22">
        <v>327257103</v>
      </c>
      <c r="V87" s="22">
        <v>0</v>
      </c>
      <c r="W87" s="22">
        <v>6266522</v>
      </c>
      <c r="X87" s="22">
        <v>3414962</v>
      </c>
      <c r="Y87" s="22">
        <v>787491</v>
      </c>
      <c r="Z87" s="22">
        <v>0</v>
      </c>
      <c r="AA87" s="22">
        <v>0</v>
      </c>
      <c r="AB87" s="22">
        <v>0</v>
      </c>
      <c r="AC87" s="22">
        <v>337726078</v>
      </c>
      <c r="AD87" s="22">
        <v>2875969</v>
      </c>
      <c r="AE87" s="22">
        <v>10353195</v>
      </c>
      <c r="AF87" s="22">
        <v>0</v>
      </c>
      <c r="AG87" s="22">
        <v>1217103</v>
      </c>
      <c r="AH87" s="22">
        <v>4122237</v>
      </c>
      <c r="AI87" s="22">
        <v>356294582</v>
      </c>
      <c r="AJ87" s="22">
        <v>218375814</v>
      </c>
      <c r="AK87" s="22">
        <v>465309</v>
      </c>
      <c r="AL87" s="22">
        <v>217910505</v>
      </c>
    </row>
    <row r="88" spans="1:3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196111146</v>
      </c>
      <c r="F88" s="22">
        <v>0</v>
      </c>
      <c r="G88" s="22">
        <v>3355137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199466283</v>
      </c>
      <c r="N88" s="22">
        <v>49307</v>
      </c>
      <c r="O88" s="22">
        <v>9705218</v>
      </c>
      <c r="P88" s="22">
        <v>13984108</v>
      </c>
      <c r="Q88" s="22">
        <v>6068794</v>
      </c>
      <c r="R88" s="22">
        <v>199064</v>
      </c>
      <c r="S88" s="22">
        <v>5583640</v>
      </c>
      <c r="T88" s="22">
        <v>235056414</v>
      </c>
      <c r="U88" s="22">
        <v>128696146</v>
      </c>
      <c r="V88" s="22">
        <v>0</v>
      </c>
      <c r="W88" s="22">
        <v>197129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128893275</v>
      </c>
      <c r="AD88" s="22">
        <v>1411716</v>
      </c>
      <c r="AE88" s="22">
        <v>5351638</v>
      </c>
      <c r="AF88" s="22">
        <v>0</v>
      </c>
      <c r="AG88" s="22">
        <v>78883</v>
      </c>
      <c r="AH88" s="22">
        <v>2200464</v>
      </c>
      <c r="AI88" s="22">
        <v>137935976</v>
      </c>
      <c r="AJ88" s="22">
        <v>97120438</v>
      </c>
      <c r="AK88" s="22">
        <v>0</v>
      </c>
      <c r="AL88" s="22">
        <v>97120438</v>
      </c>
    </row>
    <row r="89" spans="1:3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236916829</v>
      </c>
      <c r="F89" s="22">
        <v>0</v>
      </c>
      <c r="G89" s="22">
        <v>11867639</v>
      </c>
      <c r="H89" s="22">
        <v>2687202</v>
      </c>
      <c r="I89" s="22">
        <v>0</v>
      </c>
      <c r="J89" s="22">
        <v>0</v>
      </c>
      <c r="K89" s="22">
        <v>0</v>
      </c>
      <c r="L89" s="22">
        <v>0</v>
      </c>
      <c r="M89" s="22">
        <v>251471670</v>
      </c>
      <c r="N89" s="22">
        <v>0</v>
      </c>
      <c r="O89" s="22">
        <v>7873282</v>
      </c>
      <c r="P89" s="22">
        <v>7562346</v>
      </c>
      <c r="Q89" s="22">
        <v>2216470</v>
      </c>
      <c r="R89" s="22">
        <v>2422188</v>
      </c>
      <c r="S89" s="22">
        <v>5110765</v>
      </c>
      <c r="T89" s="22">
        <v>276656721</v>
      </c>
      <c r="U89" s="22">
        <v>164795587</v>
      </c>
      <c r="V89" s="22">
        <v>0</v>
      </c>
      <c r="W89" s="22">
        <v>1920845</v>
      </c>
      <c r="X89" s="22">
        <v>1243480</v>
      </c>
      <c r="Y89" s="22">
        <v>0</v>
      </c>
      <c r="Z89" s="22">
        <v>0</v>
      </c>
      <c r="AA89" s="22">
        <v>0</v>
      </c>
      <c r="AB89" s="22">
        <v>0</v>
      </c>
      <c r="AC89" s="22">
        <v>167959912</v>
      </c>
      <c r="AD89" s="22">
        <v>2068948</v>
      </c>
      <c r="AE89" s="22">
        <v>2795900</v>
      </c>
      <c r="AF89" s="22">
        <v>0</v>
      </c>
      <c r="AG89" s="22">
        <v>650938</v>
      </c>
      <c r="AH89" s="22">
        <v>2137216</v>
      </c>
      <c r="AI89" s="22">
        <v>175612914</v>
      </c>
      <c r="AJ89" s="22">
        <v>101043807</v>
      </c>
      <c r="AK89" s="22">
        <v>10344500</v>
      </c>
      <c r="AL89" s="22">
        <v>90699307</v>
      </c>
    </row>
    <row r="90" spans="1:3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1083987127</v>
      </c>
      <c r="F90" s="22">
        <v>0</v>
      </c>
      <c r="G90" s="22">
        <v>21500940</v>
      </c>
      <c r="H90" s="22">
        <v>13804571</v>
      </c>
      <c r="I90" s="22">
        <v>1321280</v>
      </c>
      <c r="J90" s="22">
        <v>0</v>
      </c>
      <c r="K90" s="22">
        <v>0</v>
      </c>
      <c r="L90" s="22">
        <v>0</v>
      </c>
      <c r="M90" s="22">
        <v>1120613918</v>
      </c>
      <c r="N90" s="22">
        <v>14051666</v>
      </c>
      <c r="O90" s="22">
        <v>34396268</v>
      </c>
      <c r="P90" s="22">
        <v>11245951</v>
      </c>
      <c r="Q90" s="22">
        <v>8133924</v>
      </c>
      <c r="R90" s="22">
        <v>7731367</v>
      </c>
      <c r="S90" s="22">
        <v>8760163</v>
      </c>
      <c r="T90" s="22">
        <v>1204933257</v>
      </c>
      <c r="U90" s="22">
        <v>929014722</v>
      </c>
      <c r="V90" s="22">
        <v>0</v>
      </c>
      <c r="W90" s="22">
        <v>5239738</v>
      </c>
      <c r="X90" s="22">
        <v>2768613</v>
      </c>
      <c r="Y90" s="22">
        <v>83543</v>
      </c>
      <c r="Z90" s="22">
        <v>0</v>
      </c>
      <c r="AA90" s="22">
        <v>0</v>
      </c>
      <c r="AB90" s="22">
        <v>0</v>
      </c>
      <c r="AC90" s="22">
        <v>937106616</v>
      </c>
      <c r="AD90" s="22">
        <v>5317933</v>
      </c>
      <c r="AE90" s="22">
        <v>3455187</v>
      </c>
      <c r="AF90" s="22">
        <v>0</v>
      </c>
      <c r="AG90" s="22">
        <v>3890133</v>
      </c>
      <c r="AH90" s="22">
        <v>2296041</v>
      </c>
      <c r="AI90" s="22">
        <v>952065910</v>
      </c>
      <c r="AJ90" s="22">
        <v>252867347</v>
      </c>
      <c r="AK90" s="22">
        <v>570171</v>
      </c>
      <c r="AL90" s="22">
        <v>252297176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14483677</v>
      </c>
      <c r="F91" s="22">
        <v>0</v>
      </c>
      <c r="G91" s="22">
        <v>11914623</v>
      </c>
      <c r="H91" s="22">
        <v>2980771</v>
      </c>
      <c r="I91" s="22">
        <v>991939</v>
      </c>
      <c r="J91" s="22">
        <v>0</v>
      </c>
      <c r="K91" s="22">
        <v>0</v>
      </c>
      <c r="L91" s="22">
        <v>0</v>
      </c>
      <c r="M91" s="22">
        <v>30371010</v>
      </c>
      <c r="N91" s="22">
        <v>0</v>
      </c>
      <c r="O91" s="22">
        <v>12531565</v>
      </c>
      <c r="P91" s="22">
        <v>4509339</v>
      </c>
      <c r="Q91" s="22">
        <v>1962591</v>
      </c>
      <c r="R91" s="22">
        <v>1308307</v>
      </c>
      <c r="S91" s="22">
        <v>1106639</v>
      </c>
      <c r="T91" s="22">
        <v>51789451</v>
      </c>
      <c r="U91" s="22">
        <v>10193553</v>
      </c>
      <c r="V91" s="22">
        <v>0</v>
      </c>
      <c r="W91" s="22">
        <v>4017659</v>
      </c>
      <c r="X91" s="22">
        <v>2943953</v>
      </c>
      <c r="Y91" s="22">
        <v>404470</v>
      </c>
      <c r="Z91" s="22">
        <v>0</v>
      </c>
      <c r="AA91" s="22">
        <v>0</v>
      </c>
      <c r="AB91" s="22">
        <v>0</v>
      </c>
      <c r="AC91" s="22">
        <v>17559635</v>
      </c>
      <c r="AD91" s="22">
        <v>6428812</v>
      </c>
      <c r="AE91" s="22">
        <v>1509870</v>
      </c>
      <c r="AF91" s="22">
        <v>0</v>
      </c>
      <c r="AG91" s="22">
        <v>122285</v>
      </c>
      <c r="AH91" s="22">
        <v>456369</v>
      </c>
      <c r="AI91" s="22">
        <v>26076971</v>
      </c>
      <c r="AJ91" s="22">
        <v>25712480</v>
      </c>
      <c r="AK91" s="22">
        <v>1220408</v>
      </c>
      <c r="AL91" s="22">
        <v>24492072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54634053</v>
      </c>
      <c r="F92" s="22">
        <v>0</v>
      </c>
      <c r="G92" s="22">
        <v>32815595</v>
      </c>
      <c r="H92" s="22">
        <v>20035950</v>
      </c>
      <c r="I92" s="22">
        <v>6316055</v>
      </c>
      <c r="J92" s="22">
        <v>0</v>
      </c>
      <c r="K92" s="22">
        <v>0</v>
      </c>
      <c r="L92" s="22">
        <v>0</v>
      </c>
      <c r="M92" s="22">
        <v>113801653</v>
      </c>
      <c r="N92" s="22">
        <v>3045931</v>
      </c>
      <c r="O92" s="22">
        <v>50285235</v>
      </c>
      <c r="P92" s="22">
        <v>70391922</v>
      </c>
      <c r="Q92" s="22">
        <v>41468402</v>
      </c>
      <c r="R92" s="22">
        <v>17908945</v>
      </c>
      <c r="S92" s="22">
        <v>8574409</v>
      </c>
      <c r="T92" s="22">
        <v>305476497</v>
      </c>
      <c r="U92" s="22">
        <v>31256566</v>
      </c>
      <c r="V92" s="22">
        <v>0</v>
      </c>
      <c r="W92" s="22">
        <v>13691053</v>
      </c>
      <c r="X92" s="22">
        <v>6721050</v>
      </c>
      <c r="Y92" s="22">
        <v>1571084</v>
      </c>
      <c r="Z92" s="22">
        <v>0</v>
      </c>
      <c r="AA92" s="22">
        <v>0</v>
      </c>
      <c r="AB92" s="22">
        <v>0</v>
      </c>
      <c r="AC92" s="22">
        <v>53239753</v>
      </c>
      <c r="AD92" s="22">
        <v>12288996</v>
      </c>
      <c r="AE92" s="22">
        <v>25032700</v>
      </c>
      <c r="AF92" s="22">
        <v>0</v>
      </c>
      <c r="AG92" s="22">
        <v>10110014</v>
      </c>
      <c r="AH92" s="22">
        <v>3798276</v>
      </c>
      <c r="AI92" s="22">
        <v>104469739</v>
      </c>
      <c r="AJ92" s="22">
        <v>201006758</v>
      </c>
      <c r="AK92" s="22">
        <v>14387399</v>
      </c>
      <c r="AL92" s="22">
        <v>186619359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40147417</v>
      </c>
      <c r="F93" s="22">
        <v>0</v>
      </c>
      <c r="G93" s="22">
        <v>12168859</v>
      </c>
      <c r="H93" s="22">
        <v>12467137</v>
      </c>
      <c r="I93" s="22">
        <v>6420969</v>
      </c>
      <c r="J93" s="22">
        <v>0</v>
      </c>
      <c r="K93" s="22">
        <v>0</v>
      </c>
      <c r="L93" s="22">
        <v>0</v>
      </c>
      <c r="M93" s="22">
        <v>71204382</v>
      </c>
      <c r="N93" s="22">
        <v>10016065</v>
      </c>
      <c r="O93" s="22">
        <v>13057837</v>
      </c>
      <c r="P93" s="22">
        <v>5535151</v>
      </c>
      <c r="Q93" s="22">
        <v>1121450</v>
      </c>
      <c r="R93" s="22">
        <v>1770752</v>
      </c>
      <c r="S93" s="22">
        <v>2611786</v>
      </c>
      <c r="T93" s="22">
        <v>105317423</v>
      </c>
      <c r="U93" s="22">
        <v>20604817</v>
      </c>
      <c r="V93" s="22">
        <v>0</v>
      </c>
      <c r="W93" s="22">
        <v>5746720</v>
      </c>
      <c r="X93" s="22">
        <v>7852753</v>
      </c>
      <c r="Y93" s="22">
        <v>4758486</v>
      </c>
      <c r="Z93" s="22">
        <v>0</v>
      </c>
      <c r="AA93" s="22">
        <v>0</v>
      </c>
      <c r="AB93" s="22">
        <v>0</v>
      </c>
      <c r="AC93" s="22">
        <v>38962776</v>
      </c>
      <c r="AD93" s="22">
        <v>3397765</v>
      </c>
      <c r="AE93" s="22">
        <v>1859761</v>
      </c>
      <c r="AF93" s="22">
        <v>0</v>
      </c>
      <c r="AG93" s="22">
        <v>809481</v>
      </c>
      <c r="AH93" s="22">
        <v>992000</v>
      </c>
      <c r="AI93" s="22">
        <v>46021783</v>
      </c>
      <c r="AJ93" s="22">
        <v>59295640</v>
      </c>
      <c r="AK93" s="22">
        <v>4933540</v>
      </c>
      <c r="AL93" s="22">
        <v>54362100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5074489</v>
      </c>
      <c r="F94" s="22">
        <v>0</v>
      </c>
      <c r="G94" s="22">
        <v>2830923</v>
      </c>
      <c r="H94" s="22">
        <v>3782740</v>
      </c>
      <c r="I94" s="22">
        <v>343063</v>
      </c>
      <c r="J94" s="22">
        <v>0</v>
      </c>
      <c r="K94" s="22">
        <v>0</v>
      </c>
      <c r="L94" s="22">
        <v>0</v>
      </c>
      <c r="M94" s="22">
        <v>12031215</v>
      </c>
      <c r="N94" s="22">
        <v>0</v>
      </c>
      <c r="O94" s="22">
        <v>4096171</v>
      </c>
      <c r="P94" s="22">
        <v>866510</v>
      </c>
      <c r="Q94" s="22">
        <v>200267</v>
      </c>
      <c r="R94" s="22">
        <v>43766</v>
      </c>
      <c r="S94" s="22">
        <v>199645</v>
      </c>
      <c r="T94" s="22">
        <v>17437574</v>
      </c>
      <c r="U94" s="22">
        <v>3479384</v>
      </c>
      <c r="V94" s="22">
        <v>0</v>
      </c>
      <c r="W94" s="22">
        <v>1153706</v>
      </c>
      <c r="X94" s="22">
        <v>1257447</v>
      </c>
      <c r="Y94" s="22">
        <v>159094</v>
      </c>
      <c r="Z94" s="22">
        <v>0</v>
      </c>
      <c r="AA94" s="22">
        <v>0</v>
      </c>
      <c r="AB94" s="22">
        <v>0</v>
      </c>
      <c r="AC94" s="22">
        <v>6049631</v>
      </c>
      <c r="AD94" s="22">
        <v>925086</v>
      </c>
      <c r="AE94" s="22">
        <v>497729</v>
      </c>
      <c r="AF94" s="22">
        <v>0</v>
      </c>
      <c r="AG94" s="22">
        <v>18377</v>
      </c>
      <c r="AH94" s="22">
        <v>128616</v>
      </c>
      <c r="AI94" s="22">
        <v>7619439</v>
      </c>
      <c r="AJ94" s="22">
        <v>9818135</v>
      </c>
      <c r="AK94" s="22">
        <v>0</v>
      </c>
      <c r="AL94" s="22">
        <v>9818135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7103170</v>
      </c>
      <c r="F95" s="22">
        <v>0</v>
      </c>
      <c r="G95" s="22">
        <v>6489219</v>
      </c>
      <c r="H95" s="22">
        <v>1807558</v>
      </c>
      <c r="I95" s="22">
        <v>0</v>
      </c>
      <c r="J95" s="22">
        <v>0</v>
      </c>
      <c r="K95" s="22">
        <v>0</v>
      </c>
      <c r="L95" s="22">
        <v>0</v>
      </c>
      <c r="M95" s="22">
        <v>15399947</v>
      </c>
      <c r="N95" s="22">
        <v>29036</v>
      </c>
      <c r="O95" s="22">
        <v>5464517</v>
      </c>
      <c r="P95" s="22">
        <v>647549</v>
      </c>
      <c r="Q95" s="22">
        <v>153301</v>
      </c>
      <c r="R95" s="22">
        <v>0</v>
      </c>
      <c r="S95" s="22">
        <v>434459</v>
      </c>
      <c r="T95" s="22">
        <v>22128809</v>
      </c>
      <c r="U95" s="22">
        <v>5298477</v>
      </c>
      <c r="V95" s="22">
        <v>0</v>
      </c>
      <c r="W95" s="22">
        <v>2906013</v>
      </c>
      <c r="X95" s="22">
        <v>565940</v>
      </c>
      <c r="Y95" s="22">
        <v>0</v>
      </c>
      <c r="Z95" s="22">
        <v>0</v>
      </c>
      <c r="AA95" s="22">
        <v>0</v>
      </c>
      <c r="AB95" s="22">
        <v>0</v>
      </c>
      <c r="AC95" s="22">
        <v>8770430</v>
      </c>
      <c r="AD95" s="22">
        <v>1920137</v>
      </c>
      <c r="AE95" s="22">
        <v>307475</v>
      </c>
      <c r="AF95" s="22">
        <v>0</v>
      </c>
      <c r="AG95" s="22">
        <v>0</v>
      </c>
      <c r="AH95" s="22">
        <v>241757</v>
      </c>
      <c r="AI95" s="22">
        <v>11239799</v>
      </c>
      <c r="AJ95" s="22">
        <v>10889010</v>
      </c>
      <c r="AK95" s="22">
        <v>800610</v>
      </c>
      <c r="AL95" s="22">
        <v>10088400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121167134</v>
      </c>
      <c r="F96" s="22">
        <v>0</v>
      </c>
      <c r="G96" s="22">
        <v>25459959</v>
      </c>
      <c r="H96" s="22">
        <v>14794898</v>
      </c>
      <c r="I96" s="22">
        <v>27781034</v>
      </c>
      <c r="J96" s="22">
        <v>0</v>
      </c>
      <c r="K96" s="22">
        <v>0</v>
      </c>
      <c r="L96" s="22">
        <v>0</v>
      </c>
      <c r="M96" s="22">
        <v>189203025</v>
      </c>
      <c r="N96" s="22">
        <v>0</v>
      </c>
      <c r="O96" s="22">
        <v>47190917</v>
      </c>
      <c r="P96" s="22">
        <v>4040267</v>
      </c>
      <c r="Q96" s="22">
        <v>91868000</v>
      </c>
      <c r="R96" s="22">
        <v>13394181</v>
      </c>
      <c r="S96" s="22">
        <v>2100250</v>
      </c>
      <c r="T96" s="22">
        <v>347796640</v>
      </c>
      <c r="U96" s="22">
        <v>40896948</v>
      </c>
      <c r="V96" s="22">
        <v>0</v>
      </c>
      <c r="W96" s="22">
        <v>5629336</v>
      </c>
      <c r="X96" s="22">
        <v>3095241</v>
      </c>
      <c r="Y96" s="22">
        <v>5357059</v>
      </c>
      <c r="Z96" s="22">
        <v>0</v>
      </c>
      <c r="AA96" s="22">
        <v>0</v>
      </c>
      <c r="AB96" s="22">
        <v>0</v>
      </c>
      <c r="AC96" s="22">
        <v>54978584</v>
      </c>
      <c r="AD96" s="22">
        <v>11417736</v>
      </c>
      <c r="AE96" s="22">
        <v>1827502</v>
      </c>
      <c r="AF96" s="22">
        <v>0</v>
      </c>
      <c r="AG96" s="22">
        <v>4087092</v>
      </c>
      <c r="AH96" s="22">
        <v>972376</v>
      </c>
      <c r="AI96" s="22">
        <v>73283290</v>
      </c>
      <c r="AJ96" s="22">
        <v>274513350</v>
      </c>
      <c r="AK96" s="22">
        <v>12541958</v>
      </c>
      <c r="AL96" s="22">
        <v>261971392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19735172</v>
      </c>
      <c r="F97" s="22">
        <v>0</v>
      </c>
      <c r="G97" s="22">
        <v>7449306</v>
      </c>
      <c r="H97" s="22">
        <v>1920080</v>
      </c>
      <c r="I97" s="22">
        <v>0</v>
      </c>
      <c r="J97" s="22">
        <v>0</v>
      </c>
      <c r="K97" s="22">
        <v>0</v>
      </c>
      <c r="L97" s="22">
        <v>0</v>
      </c>
      <c r="M97" s="22">
        <v>29104558</v>
      </c>
      <c r="N97" s="22">
        <v>982967</v>
      </c>
      <c r="O97" s="22">
        <v>3825751</v>
      </c>
      <c r="P97" s="22">
        <v>1805927</v>
      </c>
      <c r="Q97" s="22">
        <v>1756444</v>
      </c>
      <c r="R97" s="22">
        <v>1137498</v>
      </c>
      <c r="S97" s="22">
        <v>1226143</v>
      </c>
      <c r="T97" s="22">
        <v>39839288</v>
      </c>
      <c r="U97" s="22">
        <v>5242974</v>
      </c>
      <c r="V97" s="22">
        <v>0</v>
      </c>
      <c r="W97" s="22">
        <v>3811177</v>
      </c>
      <c r="X97" s="22">
        <v>690963</v>
      </c>
      <c r="Y97" s="22">
        <v>0</v>
      </c>
      <c r="Z97" s="22">
        <v>0</v>
      </c>
      <c r="AA97" s="22">
        <v>0</v>
      </c>
      <c r="AB97" s="22">
        <v>0</v>
      </c>
      <c r="AC97" s="22">
        <v>9745114</v>
      </c>
      <c r="AD97" s="22">
        <v>1586541</v>
      </c>
      <c r="AE97" s="22">
        <v>1015985</v>
      </c>
      <c r="AF97" s="22">
        <v>0</v>
      </c>
      <c r="AG97" s="22">
        <v>130654</v>
      </c>
      <c r="AH97" s="22">
        <v>567273</v>
      </c>
      <c r="AI97" s="22">
        <v>13045567</v>
      </c>
      <c r="AJ97" s="22">
        <v>26793721</v>
      </c>
      <c r="AK97" s="22">
        <v>6134058</v>
      </c>
      <c r="AL97" s="22">
        <v>20659663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7181051</v>
      </c>
      <c r="F98" s="22">
        <v>0</v>
      </c>
      <c r="G98" s="22">
        <v>3993080</v>
      </c>
      <c r="H98" s="22">
        <v>7997648</v>
      </c>
      <c r="I98" s="22">
        <v>0</v>
      </c>
      <c r="J98" s="22">
        <v>0</v>
      </c>
      <c r="K98" s="22">
        <v>0</v>
      </c>
      <c r="L98" s="22">
        <v>0</v>
      </c>
      <c r="M98" s="22">
        <v>19171779</v>
      </c>
      <c r="N98" s="22">
        <v>0</v>
      </c>
      <c r="O98" s="22">
        <v>3763967</v>
      </c>
      <c r="P98" s="22">
        <v>829693</v>
      </c>
      <c r="Q98" s="22">
        <v>385973</v>
      </c>
      <c r="R98" s="22">
        <v>0</v>
      </c>
      <c r="S98" s="22">
        <v>420906</v>
      </c>
      <c r="T98" s="22">
        <v>24572318</v>
      </c>
      <c r="U98" s="22">
        <v>2752214</v>
      </c>
      <c r="V98" s="22">
        <v>0</v>
      </c>
      <c r="W98" s="22">
        <v>2785507</v>
      </c>
      <c r="X98" s="22">
        <v>4204472</v>
      </c>
      <c r="Y98" s="22">
        <v>0</v>
      </c>
      <c r="Z98" s="22">
        <v>0</v>
      </c>
      <c r="AA98" s="22">
        <v>0</v>
      </c>
      <c r="AB98" s="22">
        <v>0</v>
      </c>
      <c r="AC98" s="22">
        <v>9742193</v>
      </c>
      <c r="AD98" s="22">
        <v>1105572</v>
      </c>
      <c r="AE98" s="22">
        <v>556340</v>
      </c>
      <c r="AF98" s="22">
        <v>0</v>
      </c>
      <c r="AG98" s="22">
        <v>0</v>
      </c>
      <c r="AH98" s="22">
        <v>338162</v>
      </c>
      <c r="AI98" s="22">
        <v>11742267</v>
      </c>
      <c r="AJ98" s="22">
        <v>12830051</v>
      </c>
      <c r="AK98" s="22">
        <v>943158</v>
      </c>
      <c r="AL98" s="22">
        <v>11886893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80520390</v>
      </c>
      <c r="F99" s="22">
        <v>0</v>
      </c>
      <c r="G99" s="22">
        <v>23660832</v>
      </c>
      <c r="H99" s="22">
        <v>13387899</v>
      </c>
      <c r="I99" s="22">
        <v>6857566</v>
      </c>
      <c r="J99" s="22">
        <v>0</v>
      </c>
      <c r="K99" s="22">
        <v>0</v>
      </c>
      <c r="L99" s="22">
        <v>0</v>
      </c>
      <c r="M99" s="22">
        <v>124426687</v>
      </c>
      <c r="N99" s="22">
        <v>2343239</v>
      </c>
      <c r="O99" s="22">
        <v>45537105</v>
      </c>
      <c r="P99" s="22">
        <v>7847780</v>
      </c>
      <c r="Q99" s="22">
        <v>0</v>
      </c>
      <c r="R99" s="22">
        <v>9176900</v>
      </c>
      <c r="S99" s="22">
        <v>2123112</v>
      </c>
      <c r="T99" s="22">
        <v>191454823</v>
      </c>
      <c r="U99" s="22">
        <v>22921499</v>
      </c>
      <c r="V99" s="22">
        <v>0</v>
      </c>
      <c r="W99" s="22">
        <v>5725359</v>
      </c>
      <c r="X99" s="22">
        <v>2996095</v>
      </c>
      <c r="Y99" s="22">
        <v>1117629</v>
      </c>
      <c r="Z99" s="22">
        <v>0</v>
      </c>
      <c r="AA99" s="22">
        <v>0</v>
      </c>
      <c r="AB99" s="22">
        <v>0</v>
      </c>
      <c r="AC99" s="22">
        <v>32760582</v>
      </c>
      <c r="AD99" s="22">
        <v>6576942</v>
      </c>
      <c r="AE99" s="22">
        <v>3345644</v>
      </c>
      <c r="AF99" s="22">
        <v>0</v>
      </c>
      <c r="AG99" s="22">
        <v>1736896</v>
      </c>
      <c r="AH99" s="22">
        <v>1012999</v>
      </c>
      <c r="AI99" s="22">
        <v>45433063</v>
      </c>
      <c r="AJ99" s="22">
        <v>146021760</v>
      </c>
      <c r="AK99" s="22">
        <v>11800312</v>
      </c>
      <c r="AL99" s="22">
        <v>134221448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5919482</v>
      </c>
      <c r="F100" s="22">
        <v>0</v>
      </c>
      <c r="G100" s="22">
        <v>4610593</v>
      </c>
      <c r="H100" s="22">
        <v>4583405</v>
      </c>
      <c r="I100" s="22">
        <v>815072</v>
      </c>
      <c r="J100" s="22">
        <v>0</v>
      </c>
      <c r="K100" s="22">
        <v>0</v>
      </c>
      <c r="L100" s="22">
        <v>0</v>
      </c>
      <c r="M100" s="22">
        <v>15928552</v>
      </c>
      <c r="N100" s="22">
        <v>0</v>
      </c>
      <c r="O100" s="22">
        <v>1932388</v>
      </c>
      <c r="P100" s="22">
        <v>1290983</v>
      </c>
      <c r="Q100" s="22">
        <v>175611</v>
      </c>
      <c r="R100" s="22">
        <v>962468</v>
      </c>
      <c r="S100" s="22">
        <v>403717</v>
      </c>
      <c r="T100" s="22">
        <v>20693719</v>
      </c>
      <c r="U100" s="22">
        <v>3464948</v>
      </c>
      <c r="V100" s="22">
        <v>0</v>
      </c>
      <c r="W100" s="22">
        <v>2012107</v>
      </c>
      <c r="X100" s="22">
        <v>1658720</v>
      </c>
      <c r="Y100" s="22">
        <v>204828</v>
      </c>
      <c r="Z100" s="22">
        <v>0</v>
      </c>
      <c r="AA100" s="22">
        <v>0</v>
      </c>
      <c r="AB100" s="22">
        <v>0</v>
      </c>
      <c r="AC100" s="22">
        <v>7340603</v>
      </c>
      <c r="AD100" s="22">
        <v>517504</v>
      </c>
      <c r="AE100" s="22">
        <v>456324</v>
      </c>
      <c r="AF100" s="22">
        <v>0</v>
      </c>
      <c r="AG100" s="22">
        <v>174527</v>
      </c>
      <c r="AH100" s="22">
        <v>262103</v>
      </c>
      <c r="AI100" s="22">
        <v>8751061</v>
      </c>
      <c r="AJ100" s="22">
        <v>11942658</v>
      </c>
      <c r="AK100" s="22">
        <v>468664</v>
      </c>
      <c r="AL100" s="22">
        <v>11473994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55747690</v>
      </c>
      <c r="F101" s="22">
        <v>0</v>
      </c>
      <c r="G101" s="22">
        <v>19848765</v>
      </c>
      <c r="H101" s="22">
        <v>46963705</v>
      </c>
      <c r="I101" s="22">
        <v>8130754</v>
      </c>
      <c r="J101" s="22">
        <v>0</v>
      </c>
      <c r="K101" s="22">
        <v>0</v>
      </c>
      <c r="L101" s="22">
        <v>0</v>
      </c>
      <c r="M101" s="22">
        <v>130690914</v>
      </c>
      <c r="N101" s="22">
        <v>0</v>
      </c>
      <c r="O101" s="22">
        <v>35895004</v>
      </c>
      <c r="P101" s="22">
        <v>6979375</v>
      </c>
      <c r="Q101" s="22">
        <v>11005683</v>
      </c>
      <c r="R101" s="22">
        <v>5722147</v>
      </c>
      <c r="S101" s="22">
        <v>2932657</v>
      </c>
      <c r="T101" s="22">
        <v>193225780</v>
      </c>
      <c r="U101" s="22">
        <v>17031831</v>
      </c>
      <c r="V101" s="22">
        <v>0</v>
      </c>
      <c r="W101" s="22">
        <v>5251577</v>
      </c>
      <c r="X101" s="22">
        <v>24025885</v>
      </c>
      <c r="Y101" s="22">
        <v>727402</v>
      </c>
      <c r="Z101" s="22">
        <v>0</v>
      </c>
      <c r="AA101" s="22">
        <v>0</v>
      </c>
      <c r="AB101" s="22">
        <v>0</v>
      </c>
      <c r="AC101" s="22">
        <v>47036695</v>
      </c>
      <c r="AD101" s="22">
        <v>11678666</v>
      </c>
      <c r="AE101" s="22">
        <v>2552506</v>
      </c>
      <c r="AF101" s="22">
        <v>0</v>
      </c>
      <c r="AG101" s="22">
        <v>2746213</v>
      </c>
      <c r="AH101" s="22">
        <v>1644789</v>
      </c>
      <c r="AI101" s="22">
        <v>65658869</v>
      </c>
      <c r="AJ101" s="22">
        <v>127566911</v>
      </c>
      <c r="AK101" s="22">
        <v>19371449</v>
      </c>
      <c r="AL101" s="22">
        <v>108195462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20060861</v>
      </c>
      <c r="F102" s="22">
        <v>0</v>
      </c>
      <c r="G102" s="22">
        <v>2216186</v>
      </c>
      <c r="H102" s="22">
        <v>1533676</v>
      </c>
      <c r="I102" s="22">
        <v>0</v>
      </c>
      <c r="J102" s="22">
        <v>0</v>
      </c>
      <c r="K102" s="22">
        <v>0</v>
      </c>
      <c r="L102" s="22">
        <v>0</v>
      </c>
      <c r="M102" s="22">
        <v>23810723</v>
      </c>
      <c r="N102" s="22">
        <v>0</v>
      </c>
      <c r="O102" s="22">
        <v>3406245</v>
      </c>
      <c r="P102" s="22">
        <v>2059075</v>
      </c>
      <c r="Q102" s="22">
        <v>335118</v>
      </c>
      <c r="R102" s="22">
        <v>0</v>
      </c>
      <c r="S102" s="22">
        <v>589564</v>
      </c>
      <c r="T102" s="22">
        <v>30200725</v>
      </c>
      <c r="U102" s="22">
        <v>10434021</v>
      </c>
      <c r="V102" s="22">
        <v>0</v>
      </c>
      <c r="W102" s="22">
        <v>769828</v>
      </c>
      <c r="X102" s="22">
        <v>682874</v>
      </c>
      <c r="Y102" s="22">
        <v>0</v>
      </c>
      <c r="Z102" s="22">
        <v>0</v>
      </c>
      <c r="AA102" s="22">
        <v>0</v>
      </c>
      <c r="AB102" s="22">
        <v>0</v>
      </c>
      <c r="AC102" s="22">
        <v>11886723</v>
      </c>
      <c r="AD102" s="22">
        <v>1342539</v>
      </c>
      <c r="AE102" s="22">
        <v>1485718</v>
      </c>
      <c r="AF102" s="22">
        <v>0</v>
      </c>
      <c r="AG102" s="22">
        <v>0</v>
      </c>
      <c r="AH102" s="22">
        <v>389143</v>
      </c>
      <c r="AI102" s="22">
        <v>15104123</v>
      </c>
      <c r="AJ102" s="22">
        <v>15096602</v>
      </c>
      <c r="AK102" s="22">
        <v>2188628</v>
      </c>
      <c r="AL102" s="22">
        <v>12907974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4559725</v>
      </c>
      <c r="F103" s="22">
        <v>0</v>
      </c>
      <c r="G103" s="22">
        <v>3820159</v>
      </c>
      <c r="H103" s="22">
        <v>2850875</v>
      </c>
      <c r="I103" s="22">
        <v>85629</v>
      </c>
      <c r="J103" s="22">
        <v>0</v>
      </c>
      <c r="K103" s="22">
        <v>0</v>
      </c>
      <c r="L103" s="22">
        <v>0</v>
      </c>
      <c r="M103" s="22">
        <v>11316388</v>
      </c>
      <c r="N103" s="22">
        <v>0</v>
      </c>
      <c r="O103" s="22">
        <v>1431798</v>
      </c>
      <c r="P103" s="22">
        <v>1246110</v>
      </c>
      <c r="Q103" s="22">
        <v>216476</v>
      </c>
      <c r="R103" s="22">
        <v>679238</v>
      </c>
      <c r="S103" s="22">
        <v>244336</v>
      </c>
      <c r="T103" s="22">
        <v>15134346</v>
      </c>
      <c r="U103" s="22">
        <v>1796041</v>
      </c>
      <c r="V103" s="22">
        <v>0</v>
      </c>
      <c r="W103" s="22">
        <v>1638240</v>
      </c>
      <c r="X103" s="22">
        <v>945739</v>
      </c>
      <c r="Y103" s="22">
        <v>77009</v>
      </c>
      <c r="Z103" s="22">
        <v>0</v>
      </c>
      <c r="AA103" s="22">
        <v>0</v>
      </c>
      <c r="AB103" s="22">
        <v>0</v>
      </c>
      <c r="AC103" s="22">
        <v>4457029</v>
      </c>
      <c r="AD103" s="22">
        <v>726854</v>
      </c>
      <c r="AE103" s="22">
        <v>604532</v>
      </c>
      <c r="AF103" s="22">
        <v>0</v>
      </c>
      <c r="AG103" s="22">
        <v>247734</v>
      </c>
      <c r="AH103" s="22">
        <v>134340</v>
      </c>
      <c r="AI103" s="22">
        <v>6170489</v>
      </c>
      <c r="AJ103" s="22">
        <v>8963857</v>
      </c>
      <c r="AK103" s="22">
        <v>684375</v>
      </c>
      <c r="AL103" s="22">
        <v>8279482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7626236</v>
      </c>
      <c r="F104" s="22">
        <v>0</v>
      </c>
      <c r="G104" s="22">
        <v>437220</v>
      </c>
      <c r="H104" s="22">
        <v>2911031</v>
      </c>
      <c r="I104" s="22">
        <v>167629</v>
      </c>
      <c r="J104" s="22">
        <v>0</v>
      </c>
      <c r="K104" s="22">
        <v>0</v>
      </c>
      <c r="L104" s="22">
        <v>0</v>
      </c>
      <c r="M104" s="22">
        <v>11142116</v>
      </c>
      <c r="N104" s="22">
        <v>0</v>
      </c>
      <c r="O104" s="22">
        <v>3566387</v>
      </c>
      <c r="P104" s="22">
        <v>874337</v>
      </c>
      <c r="Q104" s="22">
        <v>1278174</v>
      </c>
      <c r="R104" s="22">
        <v>513217</v>
      </c>
      <c r="S104" s="22">
        <v>311835</v>
      </c>
      <c r="T104" s="22">
        <v>17686066</v>
      </c>
      <c r="U104" s="22">
        <v>4311387</v>
      </c>
      <c r="V104" s="22">
        <v>0</v>
      </c>
      <c r="W104" s="22">
        <v>181133</v>
      </c>
      <c r="X104" s="22">
        <v>2309617</v>
      </c>
      <c r="Y104" s="22">
        <v>84932</v>
      </c>
      <c r="Z104" s="22">
        <v>0</v>
      </c>
      <c r="AA104" s="22">
        <v>0</v>
      </c>
      <c r="AB104" s="22">
        <v>0</v>
      </c>
      <c r="AC104" s="22">
        <v>6887069</v>
      </c>
      <c r="AD104" s="22">
        <v>1036834</v>
      </c>
      <c r="AE104" s="22">
        <v>442885</v>
      </c>
      <c r="AF104" s="22">
        <v>0</v>
      </c>
      <c r="AG104" s="22">
        <v>310753</v>
      </c>
      <c r="AH104" s="22">
        <v>226795</v>
      </c>
      <c r="AI104" s="22">
        <v>8904336</v>
      </c>
      <c r="AJ104" s="22">
        <v>8781730</v>
      </c>
      <c r="AK104" s="22">
        <v>584415</v>
      </c>
      <c r="AL104" s="22">
        <v>8197315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7091644</v>
      </c>
      <c r="F105" s="22">
        <v>0</v>
      </c>
      <c r="G105" s="22">
        <v>6824433</v>
      </c>
      <c r="H105" s="22">
        <v>2591225</v>
      </c>
      <c r="I105" s="22">
        <v>6072837</v>
      </c>
      <c r="J105" s="22">
        <v>0</v>
      </c>
      <c r="K105" s="22">
        <v>0</v>
      </c>
      <c r="L105" s="22">
        <v>0</v>
      </c>
      <c r="M105" s="22">
        <v>22580139</v>
      </c>
      <c r="N105" s="22">
        <v>6228063</v>
      </c>
      <c r="O105" s="22">
        <v>5855082</v>
      </c>
      <c r="P105" s="22">
        <v>4064596</v>
      </c>
      <c r="Q105" s="22">
        <v>1054439</v>
      </c>
      <c r="R105" s="22">
        <v>499437</v>
      </c>
      <c r="S105" s="22">
        <v>2013036</v>
      </c>
      <c r="T105" s="22">
        <v>42294792</v>
      </c>
      <c r="U105" s="22">
        <v>1542056</v>
      </c>
      <c r="V105" s="22">
        <v>0</v>
      </c>
      <c r="W105" s="22">
        <v>1151816</v>
      </c>
      <c r="X105" s="22">
        <v>406375</v>
      </c>
      <c r="Y105" s="22">
        <v>315751</v>
      </c>
      <c r="Z105" s="22">
        <v>0</v>
      </c>
      <c r="AA105" s="22">
        <v>0</v>
      </c>
      <c r="AB105" s="22">
        <v>0</v>
      </c>
      <c r="AC105" s="22">
        <v>3415998</v>
      </c>
      <c r="AD105" s="22">
        <v>1706605</v>
      </c>
      <c r="AE105" s="22">
        <v>1783231</v>
      </c>
      <c r="AF105" s="22">
        <v>0</v>
      </c>
      <c r="AG105" s="22">
        <v>115282</v>
      </c>
      <c r="AH105" s="22">
        <v>1270994</v>
      </c>
      <c r="AI105" s="22">
        <v>8292110</v>
      </c>
      <c r="AJ105" s="22">
        <v>34002682</v>
      </c>
      <c r="AK105" s="22">
        <v>1197485</v>
      </c>
      <c r="AL105" s="22">
        <v>32805197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11082873</v>
      </c>
      <c r="F106" s="22">
        <v>0</v>
      </c>
      <c r="G106" s="22">
        <v>4721267</v>
      </c>
      <c r="H106" s="22">
        <v>4616960</v>
      </c>
      <c r="I106" s="22">
        <v>1610556</v>
      </c>
      <c r="J106" s="22">
        <v>0</v>
      </c>
      <c r="K106" s="22">
        <v>0</v>
      </c>
      <c r="L106" s="22">
        <v>0</v>
      </c>
      <c r="M106" s="22">
        <v>22031656</v>
      </c>
      <c r="N106" s="22">
        <v>1794586</v>
      </c>
      <c r="O106" s="22">
        <v>7314878</v>
      </c>
      <c r="P106" s="22">
        <v>1924724</v>
      </c>
      <c r="Q106" s="22">
        <v>1166123</v>
      </c>
      <c r="R106" s="22">
        <v>194525</v>
      </c>
      <c r="S106" s="22">
        <v>1213687</v>
      </c>
      <c r="T106" s="22">
        <v>35640179</v>
      </c>
      <c r="U106" s="22">
        <v>4336744</v>
      </c>
      <c r="V106" s="22">
        <v>0</v>
      </c>
      <c r="W106" s="22">
        <v>1316984</v>
      </c>
      <c r="X106" s="22">
        <v>2411943</v>
      </c>
      <c r="Y106" s="22">
        <v>1006059</v>
      </c>
      <c r="Z106" s="22">
        <v>0</v>
      </c>
      <c r="AA106" s="22">
        <v>0</v>
      </c>
      <c r="AB106" s="22">
        <v>0</v>
      </c>
      <c r="AC106" s="22">
        <v>9071730</v>
      </c>
      <c r="AD106" s="22">
        <v>4093793</v>
      </c>
      <c r="AE106" s="22">
        <v>1163017</v>
      </c>
      <c r="AF106" s="22">
        <v>0</v>
      </c>
      <c r="AG106" s="22">
        <v>51490</v>
      </c>
      <c r="AH106" s="22">
        <v>568983</v>
      </c>
      <c r="AI106" s="22">
        <v>14949013</v>
      </c>
      <c r="AJ106" s="22">
        <v>20691166</v>
      </c>
      <c r="AK106" s="22">
        <v>2837377</v>
      </c>
      <c r="AL106" s="22">
        <v>17853789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88320678</v>
      </c>
      <c r="F107" s="22">
        <v>0</v>
      </c>
      <c r="G107" s="22">
        <v>47879816</v>
      </c>
      <c r="H107" s="22">
        <v>42753376</v>
      </c>
      <c r="I107" s="22">
        <v>32482532</v>
      </c>
      <c r="J107" s="22">
        <v>10005</v>
      </c>
      <c r="K107" s="22">
        <v>0</v>
      </c>
      <c r="L107" s="22">
        <v>0</v>
      </c>
      <c r="M107" s="22">
        <v>211446407</v>
      </c>
      <c r="N107" s="22">
        <v>18817547</v>
      </c>
      <c r="O107" s="22">
        <v>81983686</v>
      </c>
      <c r="P107" s="22">
        <v>14980489</v>
      </c>
      <c r="Q107" s="22">
        <v>50661028</v>
      </c>
      <c r="R107" s="22">
        <v>18318759</v>
      </c>
      <c r="S107" s="22">
        <v>4228620</v>
      </c>
      <c r="T107" s="22">
        <v>400436536</v>
      </c>
      <c r="U107" s="22">
        <v>36709288</v>
      </c>
      <c r="V107" s="22">
        <v>0</v>
      </c>
      <c r="W107" s="22">
        <v>7394023</v>
      </c>
      <c r="X107" s="22">
        <v>14619815</v>
      </c>
      <c r="Y107" s="22">
        <v>5505531</v>
      </c>
      <c r="Z107" s="22">
        <v>317708</v>
      </c>
      <c r="AA107" s="22">
        <v>0</v>
      </c>
      <c r="AB107" s="22">
        <v>0</v>
      </c>
      <c r="AC107" s="22">
        <v>64546365</v>
      </c>
      <c r="AD107" s="22">
        <v>14966543</v>
      </c>
      <c r="AE107" s="22">
        <v>7130222</v>
      </c>
      <c r="AF107" s="22">
        <v>0</v>
      </c>
      <c r="AG107" s="22">
        <v>8745393</v>
      </c>
      <c r="AH107" s="22">
        <v>2654976</v>
      </c>
      <c r="AI107" s="22">
        <v>98043499</v>
      </c>
      <c r="AJ107" s="22">
        <v>302393037</v>
      </c>
      <c r="AK107" s="22">
        <v>28338961</v>
      </c>
      <c r="AL107" s="22">
        <v>274054076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18795729</v>
      </c>
      <c r="F108" s="22">
        <v>0</v>
      </c>
      <c r="G108" s="22">
        <v>21779924</v>
      </c>
      <c r="H108" s="22">
        <v>18997567</v>
      </c>
      <c r="I108" s="22">
        <v>2999971</v>
      </c>
      <c r="J108" s="22">
        <v>0</v>
      </c>
      <c r="K108" s="22">
        <v>5135531</v>
      </c>
      <c r="L108" s="22">
        <v>0</v>
      </c>
      <c r="M108" s="22">
        <v>67708722</v>
      </c>
      <c r="N108" s="22">
        <v>420383</v>
      </c>
      <c r="O108" s="22">
        <v>8793340</v>
      </c>
      <c r="P108" s="22">
        <v>3437577</v>
      </c>
      <c r="Q108" s="22">
        <v>2027646</v>
      </c>
      <c r="R108" s="22">
        <v>2532438</v>
      </c>
      <c r="S108" s="22">
        <v>1132751</v>
      </c>
      <c r="T108" s="22">
        <v>86052857</v>
      </c>
      <c r="U108" s="22">
        <v>12672710</v>
      </c>
      <c r="V108" s="22">
        <v>0</v>
      </c>
      <c r="W108" s="22">
        <v>10921415</v>
      </c>
      <c r="X108" s="22">
        <v>6838240</v>
      </c>
      <c r="Y108" s="22">
        <v>1268481</v>
      </c>
      <c r="Z108" s="22">
        <v>0</v>
      </c>
      <c r="AA108" s="22">
        <v>1904697</v>
      </c>
      <c r="AB108" s="22">
        <v>0</v>
      </c>
      <c r="AC108" s="22">
        <v>33605543</v>
      </c>
      <c r="AD108" s="22">
        <v>3420585</v>
      </c>
      <c r="AE108" s="22">
        <v>1446582</v>
      </c>
      <c r="AF108" s="22">
        <v>0</v>
      </c>
      <c r="AG108" s="22">
        <v>1154140</v>
      </c>
      <c r="AH108" s="22">
        <v>685133</v>
      </c>
      <c r="AI108" s="22">
        <v>40311983</v>
      </c>
      <c r="AJ108" s="22">
        <v>45740874</v>
      </c>
      <c r="AK108" s="22">
        <v>816963</v>
      </c>
      <c r="AL108" s="22">
        <v>44923911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26770789</v>
      </c>
      <c r="F109" s="22">
        <v>0</v>
      </c>
      <c r="G109" s="22">
        <v>7148691</v>
      </c>
      <c r="H109" s="22">
        <v>9001337</v>
      </c>
      <c r="I109" s="22">
        <v>3899268</v>
      </c>
      <c r="J109" s="22">
        <v>0</v>
      </c>
      <c r="K109" s="22">
        <v>0</v>
      </c>
      <c r="L109" s="22">
        <v>0</v>
      </c>
      <c r="M109" s="22">
        <v>46820085</v>
      </c>
      <c r="N109" s="22">
        <v>229707</v>
      </c>
      <c r="O109" s="22">
        <v>8856248</v>
      </c>
      <c r="P109" s="22">
        <v>1838363</v>
      </c>
      <c r="Q109" s="22">
        <v>3479513</v>
      </c>
      <c r="R109" s="22">
        <v>2726497</v>
      </c>
      <c r="S109" s="22">
        <v>1781604</v>
      </c>
      <c r="T109" s="22">
        <v>65732017</v>
      </c>
      <c r="U109" s="22">
        <v>9464042</v>
      </c>
      <c r="V109" s="22">
        <v>0</v>
      </c>
      <c r="W109" s="22">
        <v>1725161</v>
      </c>
      <c r="X109" s="22">
        <v>3658750</v>
      </c>
      <c r="Y109" s="22">
        <v>493167</v>
      </c>
      <c r="Z109" s="22">
        <v>0</v>
      </c>
      <c r="AA109" s="22">
        <v>0</v>
      </c>
      <c r="AB109" s="22">
        <v>0</v>
      </c>
      <c r="AC109" s="22">
        <v>15341120</v>
      </c>
      <c r="AD109" s="22">
        <v>2211759</v>
      </c>
      <c r="AE109" s="22">
        <v>973332</v>
      </c>
      <c r="AF109" s="22">
        <v>0</v>
      </c>
      <c r="AG109" s="22">
        <v>748879</v>
      </c>
      <c r="AH109" s="22">
        <v>400401</v>
      </c>
      <c r="AI109" s="22">
        <v>19675491</v>
      </c>
      <c r="AJ109" s="22">
        <v>46056526</v>
      </c>
      <c r="AK109" s="22">
        <v>2173108</v>
      </c>
      <c r="AL109" s="22">
        <v>43883418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3747825</v>
      </c>
      <c r="F110" s="22">
        <v>0</v>
      </c>
      <c r="G110" s="22">
        <v>3371151</v>
      </c>
      <c r="H110" s="22">
        <v>1309408</v>
      </c>
      <c r="I110" s="22">
        <v>0</v>
      </c>
      <c r="J110" s="22">
        <v>0</v>
      </c>
      <c r="K110" s="22">
        <v>0</v>
      </c>
      <c r="L110" s="22">
        <v>651923</v>
      </c>
      <c r="M110" s="22">
        <v>9080307</v>
      </c>
      <c r="N110" s="22">
        <v>0</v>
      </c>
      <c r="O110" s="22">
        <v>4827553</v>
      </c>
      <c r="P110" s="22">
        <v>1181850</v>
      </c>
      <c r="Q110" s="22">
        <v>716130</v>
      </c>
      <c r="R110" s="22">
        <v>389244</v>
      </c>
      <c r="S110" s="22">
        <v>586668</v>
      </c>
      <c r="T110" s="22">
        <v>16781752</v>
      </c>
      <c r="U110" s="22">
        <v>2900125</v>
      </c>
      <c r="V110" s="22">
        <v>0</v>
      </c>
      <c r="W110" s="22">
        <v>955379</v>
      </c>
      <c r="X110" s="22">
        <v>891965</v>
      </c>
      <c r="Y110" s="22">
        <v>0</v>
      </c>
      <c r="Z110" s="22">
        <v>0</v>
      </c>
      <c r="AA110" s="22">
        <v>0</v>
      </c>
      <c r="AB110" s="22">
        <v>388437</v>
      </c>
      <c r="AC110" s="22">
        <v>5135906</v>
      </c>
      <c r="AD110" s="22">
        <v>2660018</v>
      </c>
      <c r="AE110" s="22">
        <v>777173</v>
      </c>
      <c r="AF110" s="22">
        <v>0</v>
      </c>
      <c r="AG110" s="22">
        <v>273134</v>
      </c>
      <c r="AH110" s="22">
        <v>416255</v>
      </c>
      <c r="AI110" s="22">
        <v>9262486</v>
      </c>
      <c r="AJ110" s="22">
        <v>7519266</v>
      </c>
      <c r="AK110" s="22">
        <v>1347781</v>
      </c>
      <c r="AL110" s="22">
        <v>6171485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24384441</v>
      </c>
      <c r="F111" s="22">
        <v>0</v>
      </c>
      <c r="G111" s="22">
        <v>25733185</v>
      </c>
      <c r="H111" s="22">
        <v>13993034</v>
      </c>
      <c r="I111" s="22">
        <v>2083754</v>
      </c>
      <c r="J111" s="22">
        <v>0</v>
      </c>
      <c r="K111" s="22">
        <v>0</v>
      </c>
      <c r="L111" s="22">
        <v>0</v>
      </c>
      <c r="M111" s="22">
        <v>66194414</v>
      </c>
      <c r="N111" s="22">
        <v>1839578</v>
      </c>
      <c r="O111" s="22">
        <v>14509947</v>
      </c>
      <c r="P111" s="22">
        <v>1956765</v>
      </c>
      <c r="Q111" s="22">
        <v>1173044</v>
      </c>
      <c r="R111" s="22">
        <v>1577638</v>
      </c>
      <c r="S111" s="22">
        <v>1176274</v>
      </c>
      <c r="T111" s="22">
        <v>88427660</v>
      </c>
      <c r="U111" s="22">
        <v>23297192</v>
      </c>
      <c r="V111" s="22">
        <v>0</v>
      </c>
      <c r="W111" s="22">
        <v>18374796</v>
      </c>
      <c r="X111" s="22">
        <v>10146780</v>
      </c>
      <c r="Y111" s="22">
        <v>1816773</v>
      </c>
      <c r="Z111" s="22">
        <v>0</v>
      </c>
      <c r="AA111" s="22">
        <v>0</v>
      </c>
      <c r="AB111" s="22">
        <v>0</v>
      </c>
      <c r="AC111" s="22">
        <v>53635541</v>
      </c>
      <c r="AD111" s="22">
        <v>5823680</v>
      </c>
      <c r="AE111" s="22">
        <v>918268</v>
      </c>
      <c r="AF111" s="22">
        <v>0</v>
      </c>
      <c r="AG111" s="22">
        <v>549037</v>
      </c>
      <c r="AH111" s="22">
        <v>921769</v>
      </c>
      <c r="AI111" s="22">
        <v>61848295</v>
      </c>
      <c r="AJ111" s="22">
        <v>26579365</v>
      </c>
      <c r="AK111" s="22">
        <v>4621314</v>
      </c>
      <c r="AL111" s="22">
        <v>21958051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26333721</v>
      </c>
      <c r="F112" s="22">
        <v>0</v>
      </c>
      <c r="G112" s="22">
        <v>24421413</v>
      </c>
      <c r="H112" s="22">
        <v>33478201</v>
      </c>
      <c r="I112" s="22">
        <v>19656106</v>
      </c>
      <c r="J112" s="22">
        <v>227452</v>
      </c>
      <c r="K112" s="22">
        <v>0</v>
      </c>
      <c r="L112" s="22">
        <v>0</v>
      </c>
      <c r="M112" s="22">
        <v>104116893</v>
      </c>
      <c r="N112" s="22">
        <v>0</v>
      </c>
      <c r="O112" s="22">
        <v>9721342</v>
      </c>
      <c r="P112" s="22">
        <v>3461948</v>
      </c>
      <c r="Q112" s="22">
        <v>12608500</v>
      </c>
      <c r="R112" s="22">
        <v>2877378</v>
      </c>
      <c r="S112" s="22">
        <v>2580023</v>
      </c>
      <c r="T112" s="22">
        <v>135366084</v>
      </c>
      <c r="U112" s="22">
        <v>11406804</v>
      </c>
      <c r="V112" s="22">
        <v>0</v>
      </c>
      <c r="W112" s="22">
        <v>7549830</v>
      </c>
      <c r="X112" s="22">
        <v>11419536</v>
      </c>
      <c r="Y112" s="22">
        <v>3805324</v>
      </c>
      <c r="Z112" s="22">
        <v>183768</v>
      </c>
      <c r="AA112" s="22">
        <v>0</v>
      </c>
      <c r="AB112" s="22">
        <v>0</v>
      </c>
      <c r="AC112" s="22">
        <v>34365262</v>
      </c>
      <c r="AD112" s="22">
        <v>5896345</v>
      </c>
      <c r="AE112" s="22">
        <v>1763312</v>
      </c>
      <c r="AF112" s="22">
        <v>0</v>
      </c>
      <c r="AG112" s="22">
        <v>1011967</v>
      </c>
      <c r="AH112" s="22">
        <v>1751569</v>
      </c>
      <c r="AI112" s="22">
        <v>44788455</v>
      </c>
      <c r="AJ112" s="22">
        <v>90577629</v>
      </c>
      <c r="AK112" s="22">
        <v>4197767</v>
      </c>
      <c r="AL112" s="22">
        <v>86379862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10057218</v>
      </c>
      <c r="F113" s="22">
        <v>0</v>
      </c>
      <c r="G113" s="22">
        <v>4093159</v>
      </c>
      <c r="H113" s="22">
        <v>9848980</v>
      </c>
      <c r="I113" s="22">
        <v>0</v>
      </c>
      <c r="J113" s="22">
        <v>0</v>
      </c>
      <c r="K113" s="22">
        <v>0</v>
      </c>
      <c r="L113" s="22">
        <v>0</v>
      </c>
      <c r="M113" s="22">
        <v>23999357</v>
      </c>
      <c r="N113" s="22">
        <v>279452</v>
      </c>
      <c r="O113" s="22">
        <v>3649177</v>
      </c>
      <c r="P113" s="22">
        <v>1689219</v>
      </c>
      <c r="Q113" s="22">
        <v>1996185</v>
      </c>
      <c r="R113" s="22">
        <v>71835</v>
      </c>
      <c r="S113" s="22">
        <v>1704741</v>
      </c>
      <c r="T113" s="22">
        <v>33389966</v>
      </c>
      <c r="U113" s="22">
        <v>4319661</v>
      </c>
      <c r="V113" s="22">
        <v>0</v>
      </c>
      <c r="W113" s="22">
        <v>854103</v>
      </c>
      <c r="X113" s="22">
        <v>1166169</v>
      </c>
      <c r="Y113" s="22">
        <v>0</v>
      </c>
      <c r="Z113" s="22">
        <v>0</v>
      </c>
      <c r="AA113" s="22">
        <v>0</v>
      </c>
      <c r="AB113" s="22">
        <v>0</v>
      </c>
      <c r="AC113" s="22">
        <v>6339933</v>
      </c>
      <c r="AD113" s="22">
        <v>2679113</v>
      </c>
      <c r="AE113" s="22">
        <v>585756</v>
      </c>
      <c r="AF113" s="22">
        <v>0</v>
      </c>
      <c r="AG113" s="22">
        <v>28031</v>
      </c>
      <c r="AH113" s="22">
        <v>879245</v>
      </c>
      <c r="AI113" s="22">
        <v>10512078</v>
      </c>
      <c r="AJ113" s="22">
        <v>22877888</v>
      </c>
      <c r="AK113" s="22">
        <v>1415028</v>
      </c>
      <c r="AL113" s="22">
        <v>21462860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93483887</v>
      </c>
      <c r="F114" s="22">
        <v>0</v>
      </c>
      <c r="G114" s="22">
        <v>90391131</v>
      </c>
      <c r="H114" s="22">
        <v>63504592</v>
      </c>
      <c r="I114" s="22">
        <v>46368061</v>
      </c>
      <c r="J114" s="22">
        <v>0</v>
      </c>
      <c r="K114" s="22">
        <v>0</v>
      </c>
      <c r="L114" s="22">
        <v>0</v>
      </c>
      <c r="M114" s="22">
        <v>293747671</v>
      </c>
      <c r="N114" s="22">
        <v>45012446</v>
      </c>
      <c r="O114" s="22">
        <v>45860081</v>
      </c>
      <c r="P114" s="22">
        <v>5986255</v>
      </c>
      <c r="Q114" s="22">
        <v>60077958</v>
      </c>
      <c r="R114" s="22">
        <v>16032264</v>
      </c>
      <c r="S114" s="22">
        <v>6733799</v>
      </c>
      <c r="T114" s="22">
        <v>473450474</v>
      </c>
      <c r="U114" s="22">
        <v>24242775</v>
      </c>
      <c r="V114" s="22">
        <v>0</v>
      </c>
      <c r="W114" s="22">
        <v>19432795</v>
      </c>
      <c r="X114" s="22">
        <v>12617545</v>
      </c>
      <c r="Y114" s="22">
        <v>5908836</v>
      </c>
      <c r="Z114" s="22">
        <v>0</v>
      </c>
      <c r="AA114" s="22">
        <v>0</v>
      </c>
      <c r="AB114" s="22">
        <v>0</v>
      </c>
      <c r="AC114" s="22">
        <v>62201951</v>
      </c>
      <c r="AD114" s="22">
        <v>15447817</v>
      </c>
      <c r="AE114" s="22">
        <v>3676084</v>
      </c>
      <c r="AF114" s="22">
        <v>0</v>
      </c>
      <c r="AG114" s="22">
        <v>5604736</v>
      </c>
      <c r="AH114" s="22">
        <v>2670118</v>
      </c>
      <c r="AI114" s="22">
        <v>89600706</v>
      </c>
      <c r="AJ114" s="22">
        <v>383849768</v>
      </c>
      <c r="AK114" s="22">
        <v>30136153</v>
      </c>
      <c r="AL114" s="22">
        <v>353713615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11019904</v>
      </c>
      <c r="F115" s="22">
        <v>0</v>
      </c>
      <c r="G115" s="22">
        <v>4313872</v>
      </c>
      <c r="H115" s="22">
        <v>1388365</v>
      </c>
      <c r="I115" s="22">
        <v>0</v>
      </c>
      <c r="J115" s="22">
        <v>0</v>
      </c>
      <c r="K115" s="22">
        <v>0</v>
      </c>
      <c r="L115" s="22">
        <v>0</v>
      </c>
      <c r="M115" s="22">
        <v>16722141</v>
      </c>
      <c r="N115" s="22">
        <v>0</v>
      </c>
      <c r="O115" s="22">
        <v>2662265</v>
      </c>
      <c r="P115" s="22">
        <v>1092623</v>
      </c>
      <c r="Q115" s="22">
        <v>208621</v>
      </c>
      <c r="R115" s="22">
        <v>501920</v>
      </c>
      <c r="S115" s="22">
        <v>548323</v>
      </c>
      <c r="T115" s="22">
        <v>21735893</v>
      </c>
      <c r="U115" s="22">
        <v>8941901</v>
      </c>
      <c r="V115" s="22">
        <v>0</v>
      </c>
      <c r="W115" s="22">
        <v>1228621</v>
      </c>
      <c r="X115" s="22">
        <v>464381</v>
      </c>
      <c r="Y115" s="22">
        <v>0</v>
      </c>
      <c r="Z115" s="22">
        <v>0</v>
      </c>
      <c r="AA115" s="22">
        <v>0</v>
      </c>
      <c r="AB115" s="22">
        <v>0</v>
      </c>
      <c r="AC115" s="22">
        <v>10634903</v>
      </c>
      <c r="AD115" s="22">
        <v>1097539</v>
      </c>
      <c r="AE115" s="22">
        <v>528576</v>
      </c>
      <c r="AF115" s="22">
        <v>0</v>
      </c>
      <c r="AG115" s="22">
        <v>214463</v>
      </c>
      <c r="AH115" s="22">
        <v>361447</v>
      </c>
      <c r="AI115" s="22">
        <v>12836928</v>
      </c>
      <c r="AJ115" s="22">
        <v>8898965</v>
      </c>
      <c r="AK115" s="22">
        <v>347619</v>
      </c>
      <c r="AL115" s="22">
        <v>8551346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11152366</v>
      </c>
      <c r="F116" s="22">
        <v>0</v>
      </c>
      <c r="G116" s="22">
        <v>9904432</v>
      </c>
      <c r="H116" s="22">
        <v>10295727</v>
      </c>
      <c r="I116" s="22">
        <v>2438089</v>
      </c>
      <c r="J116" s="22">
        <v>0</v>
      </c>
      <c r="K116" s="22">
        <v>0</v>
      </c>
      <c r="L116" s="22">
        <v>0</v>
      </c>
      <c r="M116" s="22">
        <v>33790614</v>
      </c>
      <c r="N116" s="22">
        <v>1608153</v>
      </c>
      <c r="O116" s="22">
        <v>4007306</v>
      </c>
      <c r="P116" s="22">
        <v>5033039</v>
      </c>
      <c r="Q116" s="22">
        <v>3035592</v>
      </c>
      <c r="R116" s="22">
        <v>2180548</v>
      </c>
      <c r="S116" s="22">
        <v>1589532</v>
      </c>
      <c r="T116" s="22">
        <v>51244784</v>
      </c>
      <c r="U116" s="22">
        <v>7960572</v>
      </c>
      <c r="V116" s="22">
        <v>0</v>
      </c>
      <c r="W116" s="22">
        <v>1892134</v>
      </c>
      <c r="X116" s="22">
        <v>3351433</v>
      </c>
      <c r="Y116" s="22">
        <v>390956</v>
      </c>
      <c r="Z116" s="22">
        <v>0</v>
      </c>
      <c r="AA116" s="22">
        <v>0</v>
      </c>
      <c r="AB116" s="22">
        <v>0</v>
      </c>
      <c r="AC116" s="22">
        <v>13595095</v>
      </c>
      <c r="AD116" s="22">
        <v>1397750</v>
      </c>
      <c r="AE116" s="22">
        <v>1657146</v>
      </c>
      <c r="AF116" s="22">
        <v>0</v>
      </c>
      <c r="AG116" s="22">
        <v>951353</v>
      </c>
      <c r="AH116" s="22">
        <v>675732</v>
      </c>
      <c r="AI116" s="22">
        <v>18277076</v>
      </c>
      <c r="AJ116" s="22">
        <v>32967708</v>
      </c>
      <c r="AK116" s="22">
        <v>4925844</v>
      </c>
      <c r="AL116" s="22">
        <v>28041864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2875239</v>
      </c>
      <c r="F117" s="22">
        <v>0</v>
      </c>
      <c r="G117" s="22">
        <v>6562684</v>
      </c>
      <c r="H117" s="22">
        <v>2482846</v>
      </c>
      <c r="I117" s="22">
        <v>419439</v>
      </c>
      <c r="J117" s="22">
        <v>0</v>
      </c>
      <c r="K117" s="22">
        <v>0</v>
      </c>
      <c r="L117" s="22">
        <v>1083526</v>
      </c>
      <c r="M117" s="22">
        <v>13423734</v>
      </c>
      <c r="N117" s="22">
        <v>52021</v>
      </c>
      <c r="O117" s="22">
        <v>4040507</v>
      </c>
      <c r="P117" s="22">
        <v>634908</v>
      </c>
      <c r="Q117" s="22">
        <v>341318</v>
      </c>
      <c r="R117" s="22">
        <v>541388</v>
      </c>
      <c r="S117" s="22">
        <v>108728</v>
      </c>
      <c r="T117" s="22">
        <v>19142604</v>
      </c>
      <c r="U117" s="22">
        <v>1616633</v>
      </c>
      <c r="V117" s="22">
        <v>0</v>
      </c>
      <c r="W117" s="22">
        <v>1608909</v>
      </c>
      <c r="X117" s="22">
        <v>906632</v>
      </c>
      <c r="Y117" s="22">
        <v>62746</v>
      </c>
      <c r="Z117" s="22">
        <v>0</v>
      </c>
      <c r="AA117" s="22">
        <v>0</v>
      </c>
      <c r="AB117" s="22">
        <v>582573</v>
      </c>
      <c r="AC117" s="22">
        <v>4777493</v>
      </c>
      <c r="AD117" s="22">
        <v>1513426</v>
      </c>
      <c r="AE117" s="22">
        <v>291880</v>
      </c>
      <c r="AF117" s="22">
        <v>0</v>
      </c>
      <c r="AG117" s="22">
        <v>451945</v>
      </c>
      <c r="AH117" s="22">
        <v>87947</v>
      </c>
      <c r="AI117" s="22">
        <v>7122691</v>
      </c>
      <c r="AJ117" s="22">
        <v>12019913</v>
      </c>
      <c r="AK117" s="22">
        <v>1316422</v>
      </c>
      <c r="AL117" s="22">
        <v>10703491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37431408</v>
      </c>
      <c r="F118" s="22">
        <v>0</v>
      </c>
      <c r="G118" s="22">
        <v>11888558</v>
      </c>
      <c r="H118" s="22">
        <v>6499294</v>
      </c>
      <c r="I118" s="22">
        <v>2272702</v>
      </c>
      <c r="J118" s="22">
        <v>0</v>
      </c>
      <c r="K118" s="22">
        <v>0</v>
      </c>
      <c r="L118" s="22">
        <v>3612231</v>
      </c>
      <c r="M118" s="22">
        <v>61704193</v>
      </c>
      <c r="N118" s="22">
        <v>2269751</v>
      </c>
      <c r="O118" s="22">
        <v>15545282</v>
      </c>
      <c r="P118" s="22">
        <v>5688522</v>
      </c>
      <c r="Q118" s="22">
        <v>10582371</v>
      </c>
      <c r="R118" s="22">
        <v>8104464</v>
      </c>
      <c r="S118" s="22">
        <v>1746021</v>
      </c>
      <c r="T118" s="22">
        <v>105640604</v>
      </c>
      <c r="U118" s="22">
        <v>20646539</v>
      </c>
      <c r="V118" s="22">
        <v>0</v>
      </c>
      <c r="W118" s="22">
        <v>3525179</v>
      </c>
      <c r="X118" s="22">
        <v>2245496</v>
      </c>
      <c r="Y118" s="22">
        <v>52056</v>
      </c>
      <c r="Z118" s="22">
        <v>0</v>
      </c>
      <c r="AA118" s="22">
        <v>0</v>
      </c>
      <c r="AB118" s="22">
        <v>1430279</v>
      </c>
      <c r="AC118" s="22">
        <v>27899549</v>
      </c>
      <c r="AD118" s="22">
        <v>3301406</v>
      </c>
      <c r="AE118" s="22">
        <v>3034019</v>
      </c>
      <c r="AF118" s="22">
        <v>0</v>
      </c>
      <c r="AG118" s="22">
        <v>1590133</v>
      </c>
      <c r="AH118" s="22">
        <v>684295</v>
      </c>
      <c r="AI118" s="22">
        <v>36509402</v>
      </c>
      <c r="AJ118" s="22">
        <v>69131202</v>
      </c>
      <c r="AK118" s="22">
        <v>5158921</v>
      </c>
      <c r="AL118" s="22">
        <v>63972281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21923496</v>
      </c>
      <c r="F119" s="22">
        <v>0</v>
      </c>
      <c r="G119" s="22">
        <v>7649560</v>
      </c>
      <c r="H119" s="22">
        <v>24595637</v>
      </c>
      <c r="I119" s="22">
        <v>5486454</v>
      </c>
      <c r="J119" s="22">
        <v>0</v>
      </c>
      <c r="K119" s="22">
        <v>0</v>
      </c>
      <c r="L119" s="22">
        <v>0</v>
      </c>
      <c r="M119" s="22">
        <v>59655147</v>
      </c>
      <c r="N119" s="22">
        <v>9378536</v>
      </c>
      <c r="O119" s="22">
        <v>9919539</v>
      </c>
      <c r="P119" s="22">
        <v>2505592</v>
      </c>
      <c r="Q119" s="22">
        <v>3279701</v>
      </c>
      <c r="R119" s="22">
        <v>2359104</v>
      </c>
      <c r="S119" s="22">
        <v>1493942</v>
      </c>
      <c r="T119" s="22">
        <v>88591561</v>
      </c>
      <c r="U119" s="22">
        <v>15096939</v>
      </c>
      <c r="V119" s="22">
        <v>0</v>
      </c>
      <c r="W119" s="22">
        <v>2670617</v>
      </c>
      <c r="X119" s="22">
        <v>4606836</v>
      </c>
      <c r="Y119" s="22">
        <v>846613</v>
      </c>
      <c r="Z119" s="22">
        <v>0</v>
      </c>
      <c r="AA119" s="22">
        <v>0</v>
      </c>
      <c r="AB119" s="22">
        <v>0</v>
      </c>
      <c r="AC119" s="22">
        <v>23221005</v>
      </c>
      <c r="AD119" s="22">
        <v>3841545</v>
      </c>
      <c r="AE119" s="22">
        <v>1693454</v>
      </c>
      <c r="AF119" s="22">
        <v>0</v>
      </c>
      <c r="AG119" s="22">
        <v>744611</v>
      </c>
      <c r="AH119" s="22">
        <v>946624</v>
      </c>
      <c r="AI119" s="22">
        <v>30447239</v>
      </c>
      <c r="AJ119" s="22">
        <v>58144322</v>
      </c>
      <c r="AK119" s="22">
        <v>6457729</v>
      </c>
      <c r="AL119" s="22">
        <v>51686593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69466528</v>
      </c>
      <c r="F120" s="22">
        <v>0</v>
      </c>
      <c r="G120" s="22">
        <v>41106312</v>
      </c>
      <c r="H120" s="22">
        <v>0</v>
      </c>
      <c r="I120" s="22">
        <v>25594709</v>
      </c>
      <c r="J120" s="22">
        <v>0</v>
      </c>
      <c r="K120" s="22">
        <v>0</v>
      </c>
      <c r="L120" s="22">
        <v>0</v>
      </c>
      <c r="M120" s="22">
        <v>136167549</v>
      </c>
      <c r="N120" s="22">
        <v>0</v>
      </c>
      <c r="O120" s="22">
        <v>41215408</v>
      </c>
      <c r="P120" s="22">
        <v>5756707</v>
      </c>
      <c r="Q120" s="22">
        <v>7716194</v>
      </c>
      <c r="R120" s="22">
        <v>0</v>
      </c>
      <c r="S120" s="22">
        <v>1818570</v>
      </c>
      <c r="T120" s="22">
        <v>192674428</v>
      </c>
      <c r="U120" s="22">
        <v>32015136</v>
      </c>
      <c r="V120" s="22">
        <v>0</v>
      </c>
      <c r="W120" s="22">
        <v>13648976</v>
      </c>
      <c r="X120" s="22">
        <v>0</v>
      </c>
      <c r="Y120" s="22">
        <v>10015464</v>
      </c>
      <c r="Z120" s="22">
        <v>0</v>
      </c>
      <c r="AA120" s="22">
        <v>0</v>
      </c>
      <c r="AB120" s="22">
        <v>0</v>
      </c>
      <c r="AC120" s="22">
        <v>55679576</v>
      </c>
      <c r="AD120" s="22">
        <v>10700837</v>
      </c>
      <c r="AE120" s="22">
        <v>3342994</v>
      </c>
      <c r="AF120" s="22">
        <v>0</v>
      </c>
      <c r="AG120" s="22">
        <v>0</v>
      </c>
      <c r="AH120" s="22">
        <v>1455096</v>
      </c>
      <c r="AI120" s="22">
        <v>71178503</v>
      </c>
      <c r="AJ120" s="22">
        <v>121495925</v>
      </c>
      <c r="AK120" s="22">
        <v>13811360</v>
      </c>
      <c r="AL120" s="22">
        <v>107684565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44153830</v>
      </c>
      <c r="F121" s="22">
        <v>0</v>
      </c>
      <c r="G121" s="22">
        <v>80703117</v>
      </c>
      <c r="H121" s="22">
        <v>39482425</v>
      </c>
      <c r="I121" s="22">
        <v>0</v>
      </c>
      <c r="J121" s="22">
        <v>0</v>
      </c>
      <c r="K121" s="22">
        <v>0</v>
      </c>
      <c r="L121" s="22">
        <v>0</v>
      </c>
      <c r="M121" s="22">
        <v>164339372</v>
      </c>
      <c r="N121" s="22">
        <v>1471872</v>
      </c>
      <c r="O121" s="22">
        <v>37066479</v>
      </c>
      <c r="P121" s="22">
        <v>8225018</v>
      </c>
      <c r="Q121" s="22">
        <v>13017034</v>
      </c>
      <c r="R121" s="22">
        <v>3758592</v>
      </c>
      <c r="S121" s="22">
        <v>2929641</v>
      </c>
      <c r="T121" s="22">
        <v>230808008</v>
      </c>
      <c r="U121" s="22">
        <v>26810813</v>
      </c>
      <c r="V121" s="22">
        <v>0</v>
      </c>
      <c r="W121" s="22">
        <v>27561226</v>
      </c>
      <c r="X121" s="22">
        <v>14504676</v>
      </c>
      <c r="Y121" s="22">
        <v>0</v>
      </c>
      <c r="Z121" s="22">
        <v>0</v>
      </c>
      <c r="AA121" s="22">
        <v>0</v>
      </c>
      <c r="AB121" s="22">
        <v>0</v>
      </c>
      <c r="AC121" s="22">
        <v>68876715</v>
      </c>
      <c r="AD121" s="22">
        <v>9782965</v>
      </c>
      <c r="AE121" s="22">
        <v>4395339</v>
      </c>
      <c r="AF121" s="22">
        <v>0</v>
      </c>
      <c r="AG121" s="22">
        <v>2840953</v>
      </c>
      <c r="AH121" s="22">
        <v>1799696</v>
      </c>
      <c r="AI121" s="22">
        <v>87695668</v>
      </c>
      <c r="AJ121" s="22">
        <v>143112340</v>
      </c>
      <c r="AK121" s="22">
        <v>10467205</v>
      </c>
      <c r="AL121" s="22">
        <v>132645135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4580106</v>
      </c>
      <c r="F122" s="22">
        <v>0</v>
      </c>
      <c r="G122" s="22">
        <v>2753637</v>
      </c>
      <c r="H122" s="22">
        <v>3296529</v>
      </c>
      <c r="I122" s="22">
        <v>832607</v>
      </c>
      <c r="J122" s="22">
        <v>0</v>
      </c>
      <c r="K122" s="22">
        <v>0</v>
      </c>
      <c r="L122" s="22">
        <v>0</v>
      </c>
      <c r="M122" s="22">
        <v>11462879</v>
      </c>
      <c r="N122" s="22">
        <v>3037</v>
      </c>
      <c r="O122" s="22">
        <v>3673163</v>
      </c>
      <c r="P122" s="22">
        <v>1440609</v>
      </c>
      <c r="Q122" s="22">
        <v>115248</v>
      </c>
      <c r="R122" s="22">
        <v>0</v>
      </c>
      <c r="S122" s="22">
        <v>422015</v>
      </c>
      <c r="T122" s="22">
        <v>17116951</v>
      </c>
      <c r="U122" s="22">
        <v>1199363</v>
      </c>
      <c r="V122" s="22">
        <v>0</v>
      </c>
      <c r="W122" s="22">
        <v>1440285</v>
      </c>
      <c r="X122" s="22">
        <v>871381</v>
      </c>
      <c r="Y122" s="22">
        <v>118425</v>
      </c>
      <c r="Z122" s="22">
        <v>0</v>
      </c>
      <c r="AA122" s="22">
        <v>0</v>
      </c>
      <c r="AB122" s="22">
        <v>0</v>
      </c>
      <c r="AC122" s="22">
        <v>3629454</v>
      </c>
      <c r="AD122" s="22">
        <v>2219629</v>
      </c>
      <c r="AE122" s="22">
        <v>652393</v>
      </c>
      <c r="AF122" s="22">
        <v>0</v>
      </c>
      <c r="AG122" s="22">
        <v>0</v>
      </c>
      <c r="AH122" s="22">
        <v>200672</v>
      </c>
      <c r="AI122" s="22">
        <v>6702148</v>
      </c>
      <c r="AJ122" s="22">
        <v>10414803</v>
      </c>
      <c r="AK122" s="22">
        <v>1199026</v>
      </c>
      <c r="AL122" s="22">
        <v>9215777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51228624</v>
      </c>
      <c r="F123" s="22">
        <v>0</v>
      </c>
      <c r="G123" s="22">
        <v>23134938</v>
      </c>
      <c r="H123" s="22">
        <v>21128106</v>
      </c>
      <c r="I123" s="22">
        <v>1653598</v>
      </c>
      <c r="J123" s="22">
        <v>0</v>
      </c>
      <c r="K123" s="22">
        <v>0</v>
      </c>
      <c r="L123" s="22">
        <v>0</v>
      </c>
      <c r="M123" s="22">
        <v>97145266</v>
      </c>
      <c r="N123" s="22">
        <v>4945383</v>
      </c>
      <c r="O123" s="22">
        <v>20523695</v>
      </c>
      <c r="P123" s="22">
        <v>9704413</v>
      </c>
      <c r="Q123" s="22">
        <v>9975517</v>
      </c>
      <c r="R123" s="22">
        <v>16520116</v>
      </c>
      <c r="S123" s="22">
        <v>2959119</v>
      </c>
      <c r="T123" s="22">
        <v>161773509</v>
      </c>
      <c r="U123" s="22">
        <v>26732850</v>
      </c>
      <c r="V123" s="22">
        <v>0</v>
      </c>
      <c r="W123" s="22">
        <v>5603405</v>
      </c>
      <c r="X123" s="22">
        <v>13068117</v>
      </c>
      <c r="Y123" s="22">
        <v>82462</v>
      </c>
      <c r="Z123" s="22">
        <v>0</v>
      </c>
      <c r="AA123" s="22">
        <v>0</v>
      </c>
      <c r="AB123" s="22">
        <v>0</v>
      </c>
      <c r="AC123" s="22">
        <v>45486834</v>
      </c>
      <c r="AD123" s="22">
        <v>6266818</v>
      </c>
      <c r="AE123" s="22">
        <v>3838756</v>
      </c>
      <c r="AF123" s="22">
        <v>0</v>
      </c>
      <c r="AG123" s="22">
        <v>6413579</v>
      </c>
      <c r="AH123" s="22">
        <v>1508972</v>
      </c>
      <c r="AI123" s="22">
        <v>63514959</v>
      </c>
      <c r="AJ123" s="22">
        <v>98258550</v>
      </c>
      <c r="AK123" s="22">
        <v>16946486</v>
      </c>
      <c r="AL123" s="22">
        <v>81312064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10125872</v>
      </c>
      <c r="F124" s="22">
        <v>0</v>
      </c>
      <c r="G124" s="22">
        <v>7908203</v>
      </c>
      <c r="H124" s="22">
        <v>5620713</v>
      </c>
      <c r="I124" s="22">
        <v>2494575</v>
      </c>
      <c r="J124" s="22">
        <v>0</v>
      </c>
      <c r="K124" s="22">
        <v>0</v>
      </c>
      <c r="L124" s="22">
        <v>0</v>
      </c>
      <c r="M124" s="22">
        <v>26149363</v>
      </c>
      <c r="N124" s="22">
        <v>183024</v>
      </c>
      <c r="O124" s="22">
        <v>2183335</v>
      </c>
      <c r="P124" s="22">
        <v>1393901</v>
      </c>
      <c r="Q124" s="22">
        <v>510326</v>
      </c>
      <c r="R124" s="22">
        <v>2776770</v>
      </c>
      <c r="S124" s="22">
        <v>1130661</v>
      </c>
      <c r="T124" s="22">
        <v>34327380</v>
      </c>
      <c r="U124" s="22">
        <v>4241319</v>
      </c>
      <c r="V124" s="22">
        <v>0</v>
      </c>
      <c r="W124" s="22">
        <v>1832750</v>
      </c>
      <c r="X124" s="22">
        <v>1277961</v>
      </c>
      <c r="Y124" s="22">
        <v>769464</v>
      </c>
      <c r="Z124" s="22">
        <v>0</v>
      </c>
      <c r="AA124" s="22">
        <v>0</v>
      </c>
      <c r="AB124" s="22">
        <v>0</v>
      </c>
      <c r="AC124" s="22">
        <v>8121494</v>
      </c>
      <c r="AD124" s="22">
        <v>472431</v>
      </c>
      <c r="AE124" s="22">
        <v>561457</v>
      </c>
      <c r="AF124" s="22">
        <v>0</v>
      </c>
      <c r="AG124" s="22">
        <v>1027018</v>
      </c>
      <c r="AH124" s="22">
        <v>536783</v>
      </c>
      <c r="AI124" s="22">
        <v>10719183</v>
      </c>
      <c r="AJ124" s="22">
        <v>23608197</v>
      </c>
      <c r="AK124" s="22">
        <v>2838544</v>
      </c>
      <c r="AL124" s="22">
        <v>20769653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13846002</v>
      </c>
      <c r="F125" s="22">
        <v>0</v>
      </c>
      <c r="G125" s="22">
        <v>11181799</v>
      </c>
      <c r="H125" s="22">
        <v>8753151</v>
      </c>
      <c r="I125" s="22">
        <v>767550</v>
      </c>
      <c r="J125" s="22">
        <v>0</v>
      </c>
      <c r="K125" s="22">
        <v>0</v>
      </c>
      <c r="L125" s="22">
        <v>0</v>
      </c>
      <c r="M125" s="22">
        <v>34548502</v>
      </c>
      <c r="N125" s="22">
        <v>0</v>
      </c>
      <c r="O125" s="22">
        <v>18545556</v>
      </c>
      <c r="P125" s="22">
        <v>4621421</v>
      </c>
      <c r="Q125" s="22">
        <v>1078809</v>
      </c>
      <c r="R125" s="22">
        <v>0</v>
      </c>
      <c r="S125" s="22">
        <v>1464070</v>
      </c>
      <c r="T125" s="22">
        <v>60258358</v>
      </c>
      <c r="U125" s="22">
        <v>6106520</v>
      </c>
      <c r="V125" s="22">
        <v>0</v>
      </c>
      <c r="W125" s="22">
        <v>2949019</v>
      </c>
      <c r="X125" s="22">
        <v>2539209</v>
      </c>
      <c r="Y125" s="22">
        <v>171821</v>
      </c>
      <c r="Z125" s="22">
        <v>0</v>
      </c>
      <c r="AA125" s="22">
        <v>0</v>
      </c>
      <c r="AB125" s="22">
        <v>0</v>
      </c>
      <c r="AC125" s="22">
        <v>11766569</v>
      </c>
      <c r="AD125" s="22">
        <v>8333787</v>
      </c>
      <c r="AE125" s="22">
        <v>2537947</v>
      </c>
      <c r="AF125" s="22">
        <v>0</v>
      </c>
      <c r="AG125" s="22">
        <v>0</v>
      </c>
      <c r="AH125" s="22">
        <v>629739</v>
      </c>
      <c r="AI125" s="22">
        <v>23268042</v>
      </c>
      <c r="AJ125" s="22">
        <v>36990316</v>
      </c>
      <c r="AK125" s="22">
        <v>3702422</v>
      </c>
      <c r="AL125" s="22">
        <v>33287894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6814454</v>
      </c>
      <c r="F126" s="22">
        <v>0</v>
      </c>
      <c r="G126" s="22">
        <v>2812029</v>
      </c>
      <c r="H126" s="22">
        <v>3795238</v>
      </c>
      <c r="I126" s="22">
        <v>1141654</v>
      </c>
      <c r="J126" s="22">
        <v>0</v>
      </c>
      <c r="K126" s="22">
        <v>0</v>
      </c>
      <c r="L126" s="22">
        <v>0</v>
      </c>
      <c r="M126" s="22">
        <v>14563375</v>
      </c>
      <c r="N126" s="22">
        <v>409688</v>
      </c>
      <c r="O126" s="22">
        <v>5544041</v>
      </c>
      <c r="P126" s="22">
        <v>650290</v>
      </c>
      <c r="Q126" s="22">
        <v>331912</v>
      </c>
      <c r="R126" s="22">
        <v>948149</v>
      </c>
      <c r="S126" s="22">
        <v>214102</v>
      </c>
      <c r="T126" s="22">
        <v>22661557</v>
      </c>
      <c r="U126" s="22">
        <v>4508161</v>
      </c>
      <c r="V126" s="22">
        <v>0</v>
      </c>
      <c r="W126" s="22">
        <v>1029444</v>
      </c>
      <c r="X126" s="22">
        <v>2586608</v>
      </c>
      <c r="Y126" s="22">
        <v>306154</v>
      </c>
      <c r="Z126" s="22">
        <v>0</v>
      </c>
      <c r="AA126" s="22">
        <v>0</v>
      </c>
      <c r="AB126" s="22">
        <v>0</v>
      </c>
      <c r="AC126" s="22">
        <v>8430367</v>
      </c>
      <c r="AD126" s="22">
        <v>1695380</v>
      </c>
      <c r="AE126" s="22">
        <v>606621</v>
      </c>
      <c r="AF126" s="22">
        <v>0</v>
      </c>
      <c r="AG126" s="22">
        <v>312422</v>
      </c>
      <c r="AH126" s="22">
        <v>164993</v>
      </c>
      <c r="AI126" s="22">
        <v>11209783</v>
      </c>
      <c r="AJ126" s="22">
        <v>11451774</v>
      </c>
      <c r="AK126" s="22">
        <v>380805</v>
      </c>
      <c r="AL126" s="22">
        <v>11070969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13304187</v>
      </c>
      <c r="F127" s="22">
        <v>0</v>
      </c>
      <c r="G127" s="22">
        <v>8153864</v>
      </c>
      <c r="H127" s="22">
        <v>5992097</v>
      </c>
      <c r="I127" s="22">
        <v>1728759</v>
      </c>
      <c r="J127" s="22">
        <v>0</v>
      </c>
      <c r="K127" s="22">
        <v>2049911</v>
      </c>
      <c r="L127" s="22">
        <v>0</v>
      </c>
      <c r="M127" s="22">
        <v>31228818</v>
      </c>
      <c r="N127" s="22">
        <v>7789929</v>
      </c>
      <c r="O127" s="22">
        <v>21194231</v>
      </c>
      <c r="P127" s="22">
        <v>2531592</v>
      </c>
      <c r="Q127" s="22">
        <v>188313</v>
      </c>
      <c r="R127" s="22">
        <v>1387852</v>
      </c>
      <c r="S127" s="22">
        <v>1449883</v>
      </c>
      <c r="T127" s="22">
        <v>65770618</v>
      </c>
      <c r="U127" s="22">
        <v>9725286</v>
      </c>
      <c r="V127" s="22">
        <v>0</v>
      </c>
      <c r="W127" s="22">
        <v>1690086</v>
      </c>
      <c r="X127" s="22">
        <v>1091331</v>
      </c>
      <c r="Y127" s="22">
        <v>498281</v>
      </c>
      <c r="Z127" s="22">
        <v>0</v>
      </c>
      <c r="AA127" s="22">
        <v>540070</v>
      </c>
      <c r="AB127" s="22">
        <v>0</v>
      </c>
      <c r="AC127" s="22">
        <v>13545054</v>
      </c>
      <c r="AD127" s="22">
        <v>7939884</v>
      </c>
      <c r="AE127" s="22">
        <v>1071609</v>
      </c>
      <c r="AF127" s="22">
        <v>0</v>
      </c>
      <c r="AG127" s="22">
        <v>577613</v>
      </c>
      <c r="AH127" s="22">
        <v>747661</v>
      </c>
      <c r="AI127" s="22">
        <v>23881821</v>
      </c>
      <c r="AJ127" s="22">
        <v>41888797</v>
      </c>
      <c r="AK127" s="22">
        <v>1590377</v>
      </c>
      <c r="AL127" s="22">
        <v>40298420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15879709</v>
      </c>
      <c r="F128" s="22">
        <v>0</v>
      </c>
      <c r="G128" s="22">
        <v>15494816</v>
      </c>
      <c r="H128" s="22">
        <v>8275932</v>
      </c>
      <c r="I128" s="22">
        <v>0</v>
      </c>
      <c r="J128" s="22">
        <v>0</v>
      </c>
      <c r="K128" s="22">
        <v>0</v>
      </c>
      <c r="L128" s="22">
        <v>0</v>
      </c>
      <c r="M128" s="22">
        <v>39650457</v>
      </c>
      <c r="N128" s="22">
        <v>7798335</v>
      </c>
      <c r="O128" s="22">
        <v>3941969</v>
      </c>
      <c r="P128" s="22">
        <v>3351550</v>
      </c>
      <c r="Q128" s="22">
        <v>58379</v>
      </c>
      <c r="R128" s="22">
        <v>3098224</v>
      </c>
      <c r="S128" s="22">
        <v>1474038</v>
      </c>
      <c r="T128" s="22">
        <v>59372952</v>
      </c>
      <c r="U128" s="22">
        <v>3855160</v>
      </c>
      <c r="V128" s="22">
        <v>0</v>
      </c>
      <c r="W128" s="22">
        <v>2531355</v>
      </c>
      <c r="X128" s="22">
        <v>2359755</v>
      </c>
      <c r="Y128" s="22">
        <v>0</v>
      </c>
      <c r="Z128" s="22">
        <v>0</v>
      </c>
      <c r="AA128" s="22">
        <v>0</v>
      </c>
      <c r="AB128" s="22">
        <v>0</v>
      </c>
      <c r="AC128" s="22">
        <v>8746270</v>
      </c>
      <c r="AD128" s="22">
        <v>1592497</v>
      </c>
      <c r="AE128" s="22">
        <v>2531895</v>
      </c>
      <c r="AF128" s="22">
        <v>0</v>
      </c>
      <c r="AG128" s="22">
        <v>657715</v>
      </c>
      <c r="AH128" s="22">
        <v>1105959</v>
      </c>
      <c r="AI128" s="22">
        <v>14634336</v>
      </c>
      <c r="AJ128" s="22">
        <v>44738616</v>
      </c>
      <c r="AK128" s="22">
        <v>1134230</v>
      </c>
      <c r="AL128" s="22">
        <v>43604386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13917760</v>
      </c>
      <c r="F129" s="22">
        <v>0</v>
      </c>
      <c r="G129" s="22">
        <v>5551824</v>
      </c>
      <c r="H129" s="22">
        <v>11327101</v>
      </c>
      <c r="I129" s="22">
        <v>0</v>
      </c>
      <c r="J129" s="22">
        <v>0</v>
      </c>
      <c r="K129" s="22">
        <v>0</v>
      </c>
      <c r="L129" s="22">
        <v>0</v>
      </c>
      <c r="M129" s="22">
        <v>30796685</v>
      </c>
      <c r="N129" s="22">
        <v>0</v>
      </c>
      <c r="O129" s="22">
        <v>8672206</v>
      </c>
      <c r="P129" s="22">
        <v>274624</v>
      </c>
      <c r="Q129" s="22">
        <v>5776998</v>
      </c>
      <c r="R129" s="22">
        <v>1654080</v>
      </c>
      <c r="S129" s="22">
        <v>1876285</v>
      </c>
      <c r="T129" s="22">
        <v>49050878</v>
      </c>
      <c r="U129" s="22">
        <v>8156786</v>
      </c>
      <c r="V129" s="22">
        <v>0</v>
      </c>
      <c r="W129" s="22">
        <v>1985348</v>
      </c>
      <c r="X129" s="22">
        <v>2426563</v>
      </c>
      <c r="Y129" s="22">
        <v>0</v>
      </c>
      <c r="Z129" s="22">
        <v>0</v>
      </c>
      <c r="AA129" s="22">
        <v>0</v>
      </c>
      <c r="AB129" s="22">
        <v>0</v>
      </c>
      <c r="AC129" s="22">
        <v>12568697</v>
      </c>
      <c r="AD129" s="22">
        <v>2555651</v>
      </c>
      <c r="AE129" s="22">
        <v>137163</v>
      </c>
      <c r="AF129" s="22">
        <v>0</v>
      </c>
      <c r="AG129" s="22">
        <v>637107</v>
      </c>
      <c r="AH129" s="22">
        <v>904699</v>
      </c>
      <c r="AI129" s="22">
        <v>16803317</v>
      </c>
      <c r="AJ129" s="22">
        <v>32247561</v>
      </c>
      <c r="AK129" s="22">
        <v>2704153</v>
      </c>
      <c r="AL129" s="22">
        <v>29543408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32729909</v>
      </c>
      <c r="F130" s="22">
        <v>0</v>
      </c>
      <c r="G130" s="22">
        <v>9955371</v>
      </c>
      <c r="H130" s="22">
        <v>1639275</v>
      </c>
      <c r="I130" s="22">
        <v>0</v>
      </c>
      <c r="J130" s="22">
        <v>0</v>
      </c>
      <c r="K130" s="22">
        <v>0</v>
      </c>
      <c r="L130" s="22">
        <v>0</v>
      </c>
      <c r="M130" s="22">
        <v>44324555</v>
      </c>
      <c r="N130" s="22">
        <v>0</v>
      </c>
      <c r="O130" s="22">
        <v>16725373</v>
      </c>
      <c r="P130" s="22">
        <v>1244421</v>
      </c>
      <c r="Q130" s="22">
        <v>624550</v>
      </c>
      <c r="R130" s="22">
        <v>327948</v>
      </c>
      <c r="S130" s="22">
        <v>984855</v>
      </c>
      <c r="T130" s="22">
        <v>64231702</v>
      </c>
      <c r="U130" s="22">
        <v>27978977</v>
      </c>
      <c r="V130" s="22">
        <v>0</v>
      </c>
      <c r="W130" s="22">
        <v>7316041</v>
      </c>
      <c r="X130" s="22">
        <v>902136</v>
      </c>
      <c r="Y130" s="22">
        <v>0</v>
      </c>
      <c r="Z130" s="22">
        <v>0</v>
      </c>
      <c r="AA130" s="22">
        <v>0</v>
      </c>
      <c r="AB130" s="22">
        <v>0</v>
      </c>
      <c r="AC130" s="22">
        <v>36197154</v>
      </c>
      <c r="AD130" s="22">
        <v>3250387</v>
      </c>
      <c r="AE130" s="22">
        <v>1023211</v>
      </c>
      <c r="AF130" s="22">
        <v>0</v>
      </c>
      <c r="AG130" s="22">
        <v>101262</v>
      </c>
      <c r="AH130" s="22">
        <v>554885</v>
      </c>
      <c r="AI130" s="22">
        <v>41126899</v>
      </c>
      <c r="AJ130" s="22">
        <v>23104803</v>
      </c>
      <c r="AK130" s="22">
        <v>0</v>
      </c>
      <c r="AL130" s="22">
        <v>23104803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12892080</v>
      </c>
      <c r="F131" s="22">
        <v>0</v>
      </c>
      <c r="G131" s="22">
        <v>3057883</v>
      </c>
      <c r="H131" s="22">
        <v>7105028</v>
      </c>
      <c r="I131" s="22">
        <v>975302</v>
      </c>
      <c r="J131" s="22">
        <v>0</v>
      </c>
      <c r="K131" s="22">
        <v>0</v>
      </c>
      <c r="L131" s="22">
        <v>0</v>
      </c>
      <c r="M131" s="22">
        <v>24030293</v>
      </c>
      <c r="N131" s="22">
        <v>8529891</v>
      </c>
      <c r="O131" s="22">
        <v>21857483</v>
      </c>
      <c r="P131" s="22">
        <v>3911572</v>
      </c>
      <c r="Q131" s="22">
        <v>5174025</v>
      </c>
      <c r="R131" s="22">
        <v>3029250</v>
      </c>
      <c r="S131" s="22">
        <v>1394239</v>
      </c>
      <c r="T131" s="22">
        <v>67926753</v>
      </c>
      <c r="U131" s="22">
        <v>8812480</v>
      </c>
      <c r="V131" s="22">
        <v>0</v>
      </c>
      <c r="W131" s="22">
        <v>1465551</v>
      </c>
      <c r="X131" s="22">
        <v>2873988</v>
      </c>
      <c r="Y131" s="22">
        <v>491514</v>
      </c>
      <c r="Z131" s="22">
        <v>0</v>
      </c>
      <c r="AA131" s="22">
        <v>0</v>
      </c>
      <c r="AB131" s="22">
        <v>0</v>
      </c>
      <c r="AC131" s="22">
        <v>13643533</v>
      </c>
      <c r="AD131" s="22">
        <v>6820567</v>
      </c>
      <c r="AE131" s="22">
        <v>1956230</v>
      </c>
      <c r="AF131" s="22">
        <v>0</v>
      </c>
      <c r="AG131" s="22">
        <v>1064965</v>
      </c>
      <c r="AH131" s="22">
        <v>782334</v>
      </c>
      <c r="AI131" s="22">
        <v>24267629</v>
      </c>
      <c r="AJ131" s="22">
        <v>43659124</v>
      </c>
      <c r="AK131" s="22">
        <v>3762555</v>
      </c>
      <c r="AL131" s="22">
        <v>39896569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6177939</v>
      </c>
      <c r="F132" s="22">
        <v>0</v>
      </c>
      <c r="G132" s="22">
        <v>3630667</v>
      </c>
      <c r="H132" s="22">
        <v>0</v>
      </c>
      <c r="I132" s="22">
        <v>910590</v>
      </c>
      <c r="J132" s="22">
        <v>0</v>
      </c>
      <c r="K132" s="22">
        <v>0</v>
      </c>
      <c r="L132" s="22">
        <v>0</v>
      </c>
      <c r="M132" s="22">
        <v>10719196</v>
      </c>
      <c r="N132" s="22">
        <v>66709</v>
      </c>
      <c r="O132" s="22">
        <v>1066581</v>
      </c>
      <c r="P132" s="22">
        <v>133129</v>
      </c>
      <c r="Q132" s="22">
        <v>262989</v>
      </c>
      <c r="R132" s="22">
        <v>54043</v>
      </c>
      <c r="S132" s="22">
        <v>189018</v>
      </c>
      <c r="T132" s="22">
        <v>12491665</v>
      </c>
      <c r="U132" s="22">
        <v>5353376</v>
      </c>
      <c r="V132" s="22">
        <v>0</v>
      </c>
      <c r="W132" s="22">
        <v>687384</v>
      </c>
      <c r="X132" s="22">
        <v>0</v>
      </c>
      <c r="Y132" s="22">
        <v>301862</v>
      </c>
      <c r="Z132" s="22">
        <v>0</v>
      </c>
      <c r="AA132" s="22">
        <v>0</v>
      </c>
      <c r="AB132" s="22">
        <v>0</v>
      </c>
      <c r="AC132" s="22">
        <v>6342622</v>
      </c>
      <c r="AD132" s="22">
        <v>638285</v>
      </c>
      <c r="AE132" s="22">
        <v>99443</v>
      </c>
      <c r="AF132" s="22">
        <v>0</v>
      </c>
      <c r="AG132" s="22">
        <v>20703</v>
      </c>
      <c r="AH132" s="22">
        <v>95524</v>
      </c>
      <c r="AI132" s="22">
        <v>7196577</v>
      </c>
      <c r="AJ132" s="22">
        <v>5295088</v>
      </c>
      <c r="AK132" s="22">
        <v>0</v>
      </c>
      <c r="AL132" s="22">
        <v>5295088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9018220</v>
      </c>
      <c r="F133" s="22">
        <v>0</v>
      </c>
      <c r="G133" s="22">
        <v>3580425</v>
      </c>
      <c r="H133" s="22">
        <v>5468464</v>
      </c>
      <c r="I133" s="22">
        <v>878281</v>
      </c>
      <c r="J133" s="22">
        <v>0</v>
      </c>
      <c r="K133" s="22">
        <v>0</v>
      </c>
      <c r="L133" s="22">
        <v>0</v>
      </c>
      <c r="M133" s="22">
        <v>18945390</v>
      </c>
      <c r="N133" s="22">
        <v>63430</v>
      </c>
      <c r="O133" s="22">
        <v>15626444</v>
      </c>
      <c r="P133" s="22">
        <v>3057133</v>
      </c>
      <c r="Q133" s="22">
        <v>980408</v>
      </c>
      <c r="R133" s="22">
        <v>1901476</v>
      </c>
      <c r="S133" s="22">
        <v>2090419</v>
      </c>
      <c r="T133" s="22">
        <v>42664700</v>
      </c>
      <c r="U133" s="22">
        <v>5153219</v>
      </c>
      <c r="V133" s="22">
        <v>0</v>
      </c>
      <c r="W133" s="22">
        <v>1055434</v>
      </c>
      <c r="X133" s="22">
        <v>2137904</v>
      </c>
      <c r="Y133" s="22">
        <v>424506</v>
      </c>
      <c r="Z133" s="22">
        <v>0</v>
      </c>
      <c r="AA133" s="22">
        <v>0</v>
      </c>
      <c r="AB133" s="22">
        <v>0</v>
      </c>
      <c r="AC133" s="22">
        <v>8771063</v>
      </c>
      <c r="AD133" s="22">
        <v>3389544</v>
      </c>
      <c r="AE133" s="22">
        <v>1603516</v>
      </c>
      <c r="AF133" s="22">
        <v>0</v>
      </c>
      <c r="AG133" s="22">
        <v>823073</v>
      </c>
      <c r="AH133" s="22">
        <v>859843</v>
      </c>
      <c r="AI133" s="22">
        <v>15447039</v>
      </c>
      <c r="AJ133" s="22">
        <v>27217661</v>
      </c>
      <c r="AK133" s="22">
        <v>0</v>
      </c>
      <c r="AL133" s="22">
        <v>27217661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2416339</v>
      </c>
      <c r="F134" s="22">
        <v>0</v>
      </c>
      <c r="G134" s="22">
        <v>4075662</v>
      </c>
      <c r="H134" s="22">
        <v>2357424</v>
      </c>
      <c r="I134" s="22">
        <v>128174</v>
      </c>
      <c r="J134" s="22">
        <v>0</v>
      </c>
      <c r="K134" s="22">
        <v>0</v>
      </c>
      <c r="L134" s="22">
        <v>0</v>
      </c>
      <c r="M134" s="22">
        <v>8977599</v>
      </c>
      <c r="N134" s="22">
        <v>86009</v>
      </c>
      <c r="O134" s="22">
        <v>1309943</v>
      </c>
      <c r="P134" s="22">
        <v>290700</v>
      </c>
      <c r="Q134" s="22">
        <v>96270</v>
      </c>
      <c r="R134" s="22">
        <v>555963</v>
      </c>
      <c r="S134" s="22">
        <v>537870</v>
      </c>
      <c r="T134" s="22">
        <v>11854354</v>
      </c>
      <c r="U134" s="22">
        <v>1430789</v>
      </c>
      <c r="V134" s="22">
        <v>0</v>
      </c>
      <c r="W134" s="22">
        <v>986875</v>
      </c>
      <c r="X134" s="22">
        <v>688848</v>
      </c>
      <c r="Y134" s="22">
        <v>30943</v>
      </c>
      <c r="Z134" s="22">
        <v>0</v>
      </c>
      <c r="AA134" s="22">
        <v>0</v>
      </c>
      <c r="AB134" s="22">
        <v>0</v>
      </c>
      <c r="AC134" s="22">
        <v>3137455</v>
      </c>
      <c r="AD134" s="22">
        <v>469569</v>
      </c>
      <c r="AE134" s="22">
        <v>131232</v>
      </c>
      <c r="AF134" s="22">
        <v>0</v>
      </c>
      <c r="AG134" s="22">
        <v>132504</v>
      </c>
      <c r="AH134" s="22">
        <v>240935</v>
      </c>
      <c r="AI134" s="22">
        <v>4111695</v>
      </c>
      <c r="AJ134" s="22">
        <v>7742659</v>
      </c>
      <c r="AK134" s="22">
        <v>170045</v>
      </c>
      <c r="AL134" s="22">
        <v>7572614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82658402</v>
      </c>
      <c r="F135" s="22">
        <v>0</v>
      </c>
      <c r="G135" s="22">
        <v>39831117</v>
      </c>
      <c r="H135" s="22">
        <v>28354852</v>
      </c>
      <c r="I135" s="22">
        <v>0</v>
      </c>
      <c r="J135" s="22">
        <v>0</v>
      </c>
      <c r="K135" s="22">
        <v>0</v>
      </c>
      <c r="L135" s="22">
        <v>0</v>
      </c>
      <c r="M135" s="22">
        <v>150844371</v>
      </c>
      <c r="N135" s="22">
        <v>280829</v>
      </c>
      <c r="O135" s="22">
        <v>20290448</v>
      </c>
      <c r="P135" s="22">
        <v>8204479</v>
      </c>
      <c r="Q135" s="22">
        <v>5765316</v>
      </c>
      <c r="R135" s="22">
        <v>7967856</v>
      </c>
      <c r="S135" s="22">
        <v>4752812</v>
      </c>
      <c r="T135" s="22">
        <v>198106111</v>
      </c>
      <c r="U135" s="22">
        <v>46927664</v>
      </c>
      <c r="V135" s="22">
        <v>0</v>
      </c>
      <c r="W135" s="22">
        <v>11127054</v>
      </c>
      <c r="X135" s="22">
        <v>8466843</v>
      </c>
      <c r="Y135" s="22">
        <v>0</v>
      </c>
      <c r="Z135" s="22">
        <v>0</v>
      </c>
      <c r="AA135" s="22">
        <v>0</v>
      </c>
      <c r="AB135" s="22">
        <v>0</v>
      </c>
      <c r="AC135" s="22">
        <v>66521561</v>
      </c>
      <c r="AD135" s="22">
        <v>6987996</v>
      </c>
      <c r="AE135" s="22">
        <v>4359568</v>
      </c>
      <c r="AF135" s="22">
        <v>0</v>
      </c>
      <c r="AG135" s="22">
        <v>4371657</v>
      </c>
      <c r="AH135" s="22">
        <v>1742717</v>
      </c>
      <c r="AI135" s="22">
        <v>83983499</v>
      </c>
      <c r="AJ135" s="22">
        <v>114122612</v>
      </c>
      <c r="AK135" s="22">
        <v>4311803</v>
      </c>
      <c r="AL135" s="22">
        <v>109810809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22977481</v>
      </c>
      <c r="F136" s="22">
        <v>0</v>
      </c>
      <c r="G136" s="22">
        <v>9895416</v>
      </c>
      <c r="H136" s="22">
        <v>6783576</v>
      </c>
      <c r="I136" s="22">
        <v>4749349</v>
      </c>
      <c r="J136" s="22">
        <v>0</v>
      </c>
      <c r="K136" s="22">
        <v>0</v>
      </c>
      <c r="L136" s="22">
        <v>1346741</v>
      </c>
      <c r="M136" s="22">
        <v>45752563</v>
      </c>
      <c r="N136" s="22">
        <v>320174</v>
      </c>
      <c r="O136" s="22">
        <v>29160799</v>
      </c>
      <c r="P136" s="22">
        <v>2747332</v>
      </c>
      <c r="Q136" s="22">
        <v>1374144</v>
      </c>
      <c r="R136" s="22">
        <v>5561122</v>
      </c>
      <c r="S136" s="22">
        <v>1913122</v>
      </c>
      <c r="T136" s="22">
        <v>86829256</v>
      </c>
      <c r="U136" s="22">
        <v>13395706</v>
      </c>
      <c r="V136" s="22">
        <v>0</v>
      </c>
      <c r="W136" s="22">
        <v>4065231</v>
      </c>
      <c r="X136" s="22">
        <v>3129133</v>
      </c>
      <c r="Y136" s="22">
        <v>3107293</v>
      </c>
      <c r="Z136" s="22">
        <v>0</v>
      </c>
      <c r="AA136" s="22">
        <v>0</v>
      </c>
      <c r="AB136" s="22">
        <v>512793</v>
      </c>
      <c r="AC136" s="22">
        <v>24210156</v>
      </c>
      <c r="AD136" s="22">
        <v>9778643</v>
      </c>
      <c r="AE136" s="22">
        <v>2093980</v>
      </c>
      <c r="AF136" s="22">
        <v>0</v>
      </c>
      <c r="AG136" s="22">
        <v>4285221</v>
      </c>
      <c r="AH136" s="22">
        <v>1076301</v>
      </c>
      <c r="AI136" s="22">
        <v>41444301</v>
      </c>
      <c r="AJ136" s="22">
        <v>45384955</v>
      </c>
      <c r="AK136" s="22">
        <v>3637756</v>
      </c>
      <c r="AL136" s="22">
        <v>41747199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60280464</v>
      </c>
      <c r="F137" s="22">
        <v>0</v>
      </c>
      <c r="G137" s="22">
        <v>34675935</v>
      </c>
      <c r="H137" s="22">
        <v>39242853</v>
      </c>
      <c r="I137" s="22">
        <v>16085245</v>
      </c>
      <c r="J137" s="22">
        <v>0</v>
      </c>
      <c r="K137" s="22">
        <v>0</v>
      </c>
      <c r="L137" s="22">
        <v>0</v>
      </c>
      <c r="M137" s="22">
        <v>150284497</v>
      </c>
      <c r="N137" s="22">
        <v>4170121</v>
      </c>
      <c r="O137" s="22">
        <v>38208802</v>
      </c>
      <c r="P137" s="22">
        <v>8752917</v>
      </c>
      <c r="Q137" s="22">
        <v>28785186</v>
      </c>
      <c r="R137" s="22">
        <v>52319581</v>
      </c>
      <c r="S137" s="22">
        <v>5442737</v>
      </c>
      <c r="T137" s="22">
        <v>287963841</v>
      </c>
      <c r="U137" s="22">
        <v>24616847</v>
      </c>
      <c r="V137" s="22">
        <v>0</v>
      </c>
      <c r="W137" s="22">
        <v>11911263</v>
      </c>
      <c r="X137" s="22">
        <v>8576358</v>
      </c>
      <c r="Y137" s="22">
        <v>4972501</v>
      </c>
      <c r="Z137" s="22">
        <v>0</v>
      </c>
      <c r="AA137" s="22">
        <v>0</v>
      </c>
      <c r="AB137" s="22">
        <v>0</v>
      </c>
      <c r="AC137" s="22">
        <v>50076969</v>
      </c>
      <c r="AD137" s="22">
        <v>8692621</v>
      </c>
      <c r="AE137" s="22">
        <v>3962751</v>
      </c>
      <c r="AF137" s="22">
        <v>0</v>
      </c>
      <c r="AG137" s="22">
        <v>5300710</v>
      </c>
      <c r="AH137" s="22">
        <v>2856309</v>
      </c>
      <c r="AI137" s="22">
        <v>70889360</v>
      </c>
      <c r="AJ137" s="22">
        <v>217074481</v>
      </c>
      <c r="AK137" s="22">
        <v>11180520</v>
      </c>
      <c r="AL137" s="22">
        <v>205893961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56343789</v>
      </c>
      <c r="F138" s="22">
        <v>0</v>
      </c>
      <c r="G138" s="22">
        <v>47394798</v>
      </c>
      <c r="H138" s="22">
        <v>24594438</v>
      </c>
      <c r="I138" s="22">
        <v>16847049</v>
      </c>
      <c r="J138" s="22">
        <v>0</v>
      </c>
      <c r="K138" s="22">
        <v>0</v>
      </c>
      <c r="L138" s="22">
        <v>0</v>
      </c>
      <c r="M138" s="22">
        <v>145180074</v>
      </c>
      <c r="N138" s="22">
        <v>3359298</v>
      </c>
      <c r="O138" s="22">
        <v>39237529</v>
      </c>
      <c r="P138" s="22">
        <v>6596247</v>
      </c>
      <c r="Q138" s="22">
        <v>18153548</v>
      </c>
      <c r="R138" s="22">
        <v>14833246</v>
      </c>
      <c r="S138" s="22">
        <v>3438851</v>
      </c>
      <c r="T138" s="22">
        <v>230798793</v>
      </c>
      <c r="U138" s="22">
        <v>25424107</v>
      </c>
      <c r="V138" s="22">
        <v>0</v>
      </c>
      <c r="W138" s="22">
        <v>16494349</v>
      </c>
      <c r="X138" s="22">
        <v>5439003</v>
      </c>
      <c r="Y138" s="22">
        <v>4642606</v>
      </c>
      <c r="Z138" s="22">
        <v>0</v>
      </c>
      <c r="AA138" s="22">
        <v>0</v>
      </c>
      <c r="AB138" s="22">
        <v>0</v>
      </c>
      <c r="AC138" s="22">
        <v>52000065</v>
      </c>
      <c r="AD138" s="22">
        <v>14582476</v>
      </c>
      <c r="AE138" s="22">
        <v>4852677</v>
      </c>
      <c r="AF138" s="22">
        <v>0</v>
      </c>
      <c r="AG138" s="22">
        <v>7651473</v>
      </c>
      <c r="AH138" s="22">
        <v>1898467</v>
      </c>
      <c r="AI138" s="22">
        <v>80985158</v>
      </c>
      <c r="AJ138" s="22">
        <v>149813635</v>
      </c>
      <c r="AK138" s="22">
        <v>9115936</v>
      </c>
      <c r="AL138" s="22">
        <v>140697699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51468438</v>
      </c>
      <c r="F139" s="22">
        <v>0</v>
      </c>
      <c r="G139" s="22">
        <v>22212397</v>
      </c>
      <c r="H139" s="22">
        <v>13307526</v>
      </c>
      <c r="I139" s="22">
        <v>7511936</v>
      </c>
      <c r="J139" s="22">
        <v>0</v>
      </c>
      <c r="K139" s="22">
        <v>0</v>
      </c>
      <c r="L139" s="22">
        <v>0</v>
      </c>
      <c r="M139" s="22">
        <v>94500297</v>
      </c>
      <c r="N139" s="22">
        <v>1789754</v>
      </c>
      <c r="O139" s="22">
        <v>22052009</v>
      </c>
      <c r="P139" s="22">
        <v>3219476</v>
      </c>
      <c r="Q139" s="22">
        <v>3891409</v>
      </c>
      <c r="R139" s="22">
        <v>4476828</v>
      </c>
      <c r="S139" s="22">
        <v>4734546</v>
      </c>
      <c r="T139" s="22">
        <v>134664319</v>
      </c>
      <c r="U139" s="22">
        <v>24820498</v>
      </c>
      <c r="V139" s="22">
        <v>0</v>
      </c>
      <c r="W139" s="22">
        <v>4722817</v>
      </c>
      <c r="X139" s="22">
        <v>3921034</v>
      </c>
      <c r="Y139" s="22">
        <v>2827746</v>
      </c>
      <c r="Z139" s="22">
        <v>0</v>
      </c>
      <c r="AA139" s="22">
        <v>0</v>
      </c>
      <c r="AB139" s="22">
        <v>0</v>
      </c>
      <c r="AC139" s="22">
        <v>36292095</v>
      </c>
      <c r="AD139" s="22">
        <v>7322728</v>
      </c>
      <c r="AE139" s="22">
        <v>1063766</v>
      </c>
      <c r="AF139" s="22">
        <v>0</v>
      </c>
      <c r="AG139" s="22">
        <v>1702734</v>
      </c>
      <c r="AH139" s="22">
        <v>3448233</v>
      </c>
      <c r="AI139" s="22">
        <v>49829556</v>
      </c>
      <c r="AJ139" s="22">
        <v>84834763</v>
      </c>
      <c r="AK139" s="22">
        <v>0</v>
      </c>
      <c r="AL139" s="22">
        <v>84834763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4481410</v>
      </c>
      <c r="F140" s="22">
        <v>0</v>
      </c>
      <c r="G140" s="22">
        <v>4471845</v>
      </c>
      <c r="H140" s="22">
        <v>3091649</v>
      </c>
      <c r="I140" s="22">
        <v>0</v>
      </c>
      <c r="J140" s="22">
        <v>0</v>
      </c>
      <c r="K140" s="22">
        <v>0</v>
      </c>
      <c r="L140" s="22">
        <v>0</v>
      </c>
      <c r="M140" s="22">
        <v>12044904</v>
      </c>
      <c r="N140" s="22">
        <v>0</v>
      </c>
      <c r="O140" s="22">
        <v>4437375</v>
      </c>
      <c r="P140" s="22">
        <v>727404</v>
      </c>
      <c r="Q140" s="22">
        <v>650775</v>
      </c>
      <c r="R140" s="22">
        <v>313789</v>
      </c>
      <c r="S140" s="22">
        <v>220382</v>
      </c>
      <c r="T140" s="22">
        <v>18394629</v>
      </c>
      <c r="U140" s="22">
        <v>2770559</v>
      </c>
      <c r="V140" s="22">
        <v>0</v>
      </c>
      <c r="W140" s="22">
        <v>1227347</v>
      </c>
      <c r="X140" s="22">
        <v>1112998</v>
      </c>
      <c r="Y140" s="22">
        <v>0</v>
      </c>
      <c r="Z140" s="22">
        <v>0</v>
      </c>
      <c r="AA140" s="22">
        <v>0</v>
      </c>
      <c r="AB140" s="22">
        <v>0</v>
      </c>
      <c r="AC140" s="22">
        <v>5110904</v>
      </c>
      <c r="AD140" s="22">
        <v>1943937</v>
      </c>
      <c r="AE140" s="22">
        <v>434432</v>
      </c>
      <c r="AF140" s="22">
        <v>0</v>
      </c>
      <c r="AG140" s="22">
        <v>189606</v>
      </c>
      <c r="AH140" s="22">
        <v>87874</v>
      </c>
      <c r="AI140" s="22">
        <v>7766753</v>
      </c>
      <c r="AJ140" s="22">
        <v>10627876</v>
      </c>
      <c r="AK140" s="22">
        <v>310302</v>
      </c>
      <c r="AL140" s="22">
        <v>10317574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13856874</v>
      </c>
      <c r="F141" s="22">
        <v>0</v>
      </c>
      <c r="G141" s="22">
        <v>3520232</v>
      </c>
      <c r="H141" s="22">
        <v>5021866</v>
      </c>
      <c r="I141" s="22">
        <v>0</v>
      </c>
      <c r="J141" s="22">
        <v>0</v>
      </c>
      <c r="K141" s="22">
        <v>0</v>
      </c>
      <c r="L141" s="22">
        <v>199074</v>
      </c>
      <c r="M141" s="22">
        <v>22598046</v>
      </c>
      <c r="N141" s="22">
        <v>55525</v>
      </c>
      <c r="O141" s="22">
        <v>1021456</v>
      </c>
      <c r="P141" s="22">
        <v>735986</v>
      </c>
      <c r="Q141" s="22">
        <v>681262</v>
      </c>
      <c r="R141" s="22">
        <v>444426</v>
      </c>
      <c r="S141" s="22">
        <v>409981</v>
      </c>
      <c r="T141" s="22">
        <v>25946682</v>
      </c>
      <c r="U141" s="22">
        <v>11229442</v>
      </c>
      <c r="V141" s="22">
        <v>0</v>
      </c>
      <c r="W141" s="22">
        <v>2467677</v>
      </c>
      <c r="X141" s="22">
        <v>3831639</v>
      </c>
      <c r="Y141" s="22">
        <v>0</v>
      </c>
      <c r="Z141" s="22">
        <v>0</v>
      </c>
      <c r="AA141" s="22">
        <v>0</v>
      </c>
      <c r="AB141" s="22">
        <v>143683</v>
      </c>
      <c r="AC141" s="22">
        <v>17672441</v>
      </c>
      <c r="AD141" s="22">
        <v>351391</v>
      </c>
      <c r="AE141" s="22">
        <v>405326</v>
      </c>
      <c r="AF141" s="22">
        <v>0</v>
      </c>
      <c r="AG141" s="22">
        <v>257013</v>
      </c>
      <c r="AH141" s="22">
        <v>155924</v>
      </c>
      <c r="AI141" s="22">
        <v>18842095</v>
      </c>
      <c r="AJ141" s="22">
        <v>7104587</v>
      </c>
      <c r="AK141" s="22">
        <v>761760</v>
      </c>
      <c r="AL141" s="22">
        <v>6342827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13770330</v>
      </c>
      <c r="F142" s="22">
        <v>0</v>
      </c>
      <c r="G142" s="22">
        <v>7993798</v>
      </c>
      <c r="H142" s="22">
        <v>5648571</v>
      </c>
      <c r="I142" s="22">
        <v>0</v>
      </c>
      <c r="J142" s="22">
        <v>0</v>
      </c>
      <c r="K142" s="22">
        <v>0</v>
      </c>
      <c r="L142" s="22">
        <v>0</v>
      </c>
      <c r="M142" s="22">
        <v>27412699</v>
      </c>
      <c r="N142" s="22">
        <v>0</v>
      </c>
      <c r="O142" s="22">
        <v>5481936</v>
      </c>
      <c r="P142" s="22">
        <v>572720</v>
      </c>
      <c r="Q142" s="22">
        <v>1172000</v>
      </c>
      <c r="R142" s="22">
        <v>0</v>
      </c>
      <c r="S142" s="22">
        <v>456369</v>
      </c>
      <c r="T142" s="22">
        <v>35095724</v>
      </c>
      <c r="U142" s="22">
        <v>9425002</v>
      </c>
      <c r="V142" s="22">
        <v>0</v>
      </c>
      <c r="W142" s="22">
        <v>2638279</v>
      </c>
      <c r="X142" s="22">
        <v>1906330</v>
      </c>
      <c r="Y142" s="22">
        <v>0</v>
      </c>
      <c r="Z142" s="22">
        <v>0</v>
      </c>
      <c r="AA142" s="22">
        <v>0</v>
      </c>
      <c r="AB142" s="22">
        <v>0</v>
      </c>
      <c r="AC142" s="22">
        <v>13969611</v>
      </c>
      <c r="AD142" s="22">
        <v>2357396</v>
      </c>
      <c r="AE142" s="22">
        <v>388140</v>
      </c>
      <c r="AF142" s="22">
        <v>0</v>
      </c>
      <c r="AG142" s="22">
        <v>0</v>
      </c>
      <c r="AH142" s="22">
        <v>237267</v>
      </c>
      <c r="AI142" s="22">
        <v>16952414</v>
      </c>
      <c r="AJ142" s="22">
        <v>18143310</v>
      </c>
      <c r="AK142" s="22">
        <v>1508614</v>
      </c>
      <c r="AL142" s="22">
        <v>16634696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6127066</v>
      </c>
      <c r="F143" s="22">
        <v>0</v>
      </c>
      <c r="G143" s="22">
        <v>8299514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14426580</v>
      </c>
      <c r="N143" s="22">
        <v>0</v>
      </c>
      <c r="O143" s="22">
        <v>2618841</v>
      </c>
      <c r="P143" s="22">
        <v>962686</v>
      </c>
      <c r="Q143" s="22">
        <v>199670</v>
      </c>
      <c r="R143" s="22">
        <v>849494</v>
      </c>
      <c r="S143" s="22">
        <v>548566</v>
      </c>
      <c r="T143" s="22">
        <v>19605837</v>
      </c>
      <c r="U143" s="22">
        <v>3867154</v>
      </c>
      <c r="V143" s="22">
        <v>0</v>
      </c>
      <c r="W143" s="22">
        <v>2284501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6151655</v>
      </c>
      <c r="AD143" s="22">
        <v>1844039</v>
      </c>
      <c r="AE143" s="22">
        <v>699225</v>
      </c>
      <c r="AF143" s="22">
        <v>0</v>
      </c>
      <c r="AG143" s="22">
        <v>524584</v>
      </c>
      <c r="AH143" s="22">
        <v>438491</v>
      </c>
      <c r="AI143" s="22">
        <v>9657994</v>
      </c>
      <c r="AJ143" s="22">
        <v>9947843</v>
      </c>
      <c r="AK143" s="22">
        <v>1298720</v>
      </c>
      <c r="AL143" s="22">
        <v>8649123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6838233</v>
      </c>
      <c r="F144" s="22">
        <v>0</v>
      </c>
      <c r="G144" s="22">
        <v>4787514</v>
      </c>
      <c r="H144" s="22">
        <v>5262554</v>
      </c>
      <c r="I144" s="22">
        <v>3282863</v>
      </c>
      <c r="J144" s="22">
        <v>0</v>
      </c>
      <c r="K144" s="22">
        <v>0</v>
      </c>
      <c r="L144" s="22">
        <v>0</v>
      </c>
      <c r="M144" s="22">
        <v>20171164</v>
      </c>
      <c r="N144" s="22">
        <v>1234226</v>
      </c>
      <c r="O144" s="22">
        <v>4670768</v>
      </c>
      <c r="P144" s="22">
        <v>1997308</v>
      </c>
      <c r="Q144" s="22">
        <v>1675985</v>
      </c>
      <c r="R144" s="22">
        <v>0</v>
      </c>
      <c r="S144" s="22">
        <v>271178</v>
      </c>
      <c r="T144" s="22">
        <v>30020629</v>
      </c>
      <c r="U144" s="22">
        <v>3759305</v>
      </c>
      <c r="V144" s="22">
        <v>0</v>
      </c>
      <c r="W144" s="22">
        <v>1307259</v>
      </c>
      <c r="X144" s="22">
        <v>1150235</v>
      </c>
      <c r="Y144" s="22">
        <v>670584</v>
      </c>
      <c r="Z144" s="22">
        <v>0</v>
      </c>
      <c r="AA144" s="22">
        <v>0</v>
      </c>
      <c r="AB144" s="22">
        <v>0</v>
      </c>
      <c r="AC144" s="22">
        <v>6887383</v>
      </c>
      <c r="AD144" s="22">
        <v>2049124</v>
      </c>
      <c r="AE144" s="22">
        <v>833454</v>
      </c>
      <c r="AF144" s="22">
        <v>0</v>
      </c>
      <c r="AG144" s="22">
        <v>0</v>
      </c>
      <c r="AH144" s="22">
        <v>156013</v>
      </c>
      <c r="AI144" s="22">
        <v>9925974</v>
      </c>
      <c r="AJ144" s="22">
        <v>20094655</v>
      </c>
      <c r="AK144" s="22">
        <v>916898</v>
      </c>
      <c r="AL144" s="22">
        <v>19177757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9666520</v>
      </c>
      <c r="F145" s="22">
        <v>0</v>
      </c>
      <c r="G145" s="22">
        <v>2921459</v>
      </c>
      <c r="H145" s="22">
        <v>3673864</v>
      </c>
      <c r="I145" s="22">
        <v>453709</v>
      </c>
      <c r="J145" s="22">
        <v>0</v>
      </c>
      <c r="K145" s="22">
        <v>0</v>
      </c>
      <c r="L145" s="22">
        <v>1795444</v>
      </c>
      <c r="M145" s="22">
        <v>18510996</v>
      </c>
      <c r="N145" s="22">
        <v>0</v>
      </c>
      <c r="O145" s="22">
        <v>23041807</v>
      </c>
      <c r="P145" s="22">
        <v>1653434</v>
      </c>
      <c r="Q145" s="22">
        <v>1055946</v>
      </c>
      <c r="R145" s="22">
        <v>710563</v>
      </c>
      <c r="S145" s="22">
        <v>1772618</v>
      </c>
      <c r="T145" s="22">
        <v>46745364</v>
      </c>
      <c r="U145" s="22">
        <v>6108572</v>
      </c>
      <c r="V145" s="22">
        <v>0</v>
      </c>
      <c r="W145" s="22">
        <v>1260752</v>
      </c>
      <c r="X145" s="22">
        <v>1687925</v>
      </c>
      <c r="Y145" s="22">
        <v>84483</v>
      </c>
      <c r="Z145" s="22">
        <v>0</v>
      </c>
      <c r="AA145" s="22">
        <v>0</v>
      </c>
      <c r="AB145" s="22">
        <v>284131</v>
      </c>
      <c r="AC145" s="22">
        <v>9425863</v>
      </c>
      <c r="AD145" s="22">
        <v>8626067</v>
      </c>
      <c r="AE145" s="22">
        <v>736629</v>
      </c>
      <c r="AF145" s="22">
        <v>0</v>
      </c>
      <c r="AG145" s="22">
        <v>260737</v>
      </c>
      <c r="AH145" s="22">
        <v>1049756</v>
      </c>
      <c r="AI145" s="22">
        <v>20099052</v>
      </c>
      <c r="AJ145" s="22">
        <v>26646312</v>
      </c>
      <c r="AK145" s="22">
        <v>1954942</v>
      </c>
      <c r="AL145" s="22">
        <v>24691370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9580067</v>
      </c>
      <c r="F146" s="22">
        <v>0</v>
      </c>
      <c r="G146" s="22">
        <v>10984254</v>
      </c>
      <c r="H146" s="22">
        <v>5102433</v>
      </c>
      <c r="I146" s="22">
        <v>606472</v>
      </c>
      <c r="J146" s="22">
        <v>0</v>
      </c>
      <c r="K146" s="22">
        <v>0</v>
      </c>
      <c r="L146" s="22">
        <v>0</v>
      </c>
      <c r="M146" s="22">
        <v>26273226</v>
      </c>
      <c r="N146" s="22">
        <v>0</v>
      </c>
      <c r="O146" s="22">
        <v>8359567</v>
      </c>
      <c r="P146" s="22">
        <v>903726</v>
      </c>
      <c r="Q146" s="22">
        <v>69849</v>
      </c>
      <c r="R146" s="22">
        <v>21572</v>
      </c>
      <c r="S146" s="22">
        <v>553014</v>
      </c>
      <c r="T146" s="22">
        <v>36180954</v>
      </c>
      <c r="U146" s="22">
        <v>5704007</v>
      </c>
      <c r="V146" s="22">
        <v>0</v>
      </c>
      <c r="W146" s="22">
        <v>3431677</v>
      </c>
      <c r="X146" s="22">
        <v>1535740</v>
      </c>
      <c r="Y146" s="22">
        <v>273787</v>
      </c>
      <c r="Z146" s="22">
        <v>0</v>
      </c>
      <c r="AA146" s="22">
        <v>0</v>
      </c>
      <c r="AB146" s="22">
        <v>0</v>
      </c>
      <c r="AC146" s="22">
        <v>10945211</v>
      </c>
      <c r="AD146" s="22">
        <v>1159146</v>
      </c>
      <c r="AE146" s="22">
        <v>546013</v>
      </c>
      <c r="AF146" s="22">
        <v>0</v>
      </c>
      <c r="AG146" s="22">
        <v>6958</v>
      </c>
      <c r="AH146" s="22">
        <v>227297</v>
      </c>
      <c r="AI146" s="22">
        <v>12884625</v>
      </c>
      <c r="AJ146" s="22">
        <v>23296329</v>
      </c>
      <c r="AK146" s="22">
        <v>1448278</v>
      </c>
      <c r="AL146" s="22">
        <v>21848051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2380361</v>
      </c>
      <c r="F147" s="22">
        <v>0</v>
      </c>
      <c r="G147" s="22">
        <v>3174109</v>
      </c>
      <c r="H147" s="22">
        <v>1152552</v>
      </c>
      <c r="I147" s="22">
        <v>0</v>
      </c>
      <c r="J147" s="22">
        <v>0</v>
      </c>
      <c r="K147" s="22">
        <v>0</v>
      </c>
      <c r="L147" s="22">
        <v>0</v>
      </c>
      <c r="M147" s="22">
        <v>6707022</v>
      </c>
      <c r="N147" s="22">
        <v>0</v>
      </c>
      <c r="O147" s="22">
        <v>2097012</v>
      </c>
      <c r="P147" s="22">
        <v>1122771</v>
      </c>
      <c r="Q147" s="22">
        <v>45097</v>
      </c>
      <c r="R147" s="22">
        <v>236481</v>
      </c>
      <c r="S147" s="22">
        <v>87064</v>
      </c>
      <c r="T147" s="22">
        <v>10295447</v>
      </c>
      <c r="U147" s="22">
        <v>1776016</v>
      </c>
      <c r="V147" s="22">
        <v>0</v>
      </c>
      <c r="W147" s="22">
        <v>1343400</v>
      </c>
      <c r="X147" s="22">
        <v>545456</v>
      </c>
      <c r="Y147" s="22">
        <v>0</v>
      </c>
      <c r="Z147" s="22">
        <v>0</v>
      </c>
      <c r="AA147" s="22">
        <v>0</v>
      </c>
      <c r="AB147" s="22">
        <v>0</v>
      </c>
      <c r="AC147" s="22">
        <v>3664872</v>
      </c>
      <c r="AD147" s="22">
        <v>1126548</v>
      </c>
      <c r="AE147" s="22">
        <v>629554</v>
      </c>
      <c r="AF147" s="22">
        <v>0</v>
      </c>
      <c r="AG147" s="22">
        <v>174851</v>
      </c>
      <c r="AH147" s="22">
        <v>60904</v>
      </c>
      <c r="AI147" s="22">
        <v>5656729</v>
      </c>
      <c r="AJ147" s="22">
        <v>4638718</v>
      </c>
      <c r="AK147" s="22">
        <v>47374</v>
      </c>
      <c r="AL147" s="22">
        <v>4591344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4567508</v>
      </c>
      <c r="F148" s="22">
        <v>0</v>
      </c>
      <c r="G148" s="22">
        <v>6108317</v>
      </c>
      <c r="H148" s="22">
        <v>2267868</v>
      </c>
      <c r="I148" s="22">
        <v>43580</v>
      </c>
      <c r="J148" s="22">
        <v>0</v>
      </c>
      <c r="K148" s="22">
        <v>0</v>
      </c>
      <c r="L148" s="22">
        <v>0</v>
      </c>
      <c r="M148" s="22">
        <v>12987273</v>
      </c>
      <c r="N148" s="22">
        <v>10722</v>
      </c>
      <c r="O148" s="22">
        <v>3340595</v>
      </c>
      <c r="P148" s="22">
        <v>1287156</v>
      </c>
      <c r="Q148" s="22">
        <v>369515</v>
      </c>
      <c r="R148" s="22">
        <v>785751</v>
      </c>
      <c r="S148" s="22">
        <v>1554914</v>
      </c>
      <c r="T148" s="22">
        <v>20335926</v>
      </c>
      <c r="U148" s="22">
        <v>3889633</v>
      </c>
      <c r="V148" s="22">
        <v>0</v>
      </c>
      <c r="W148" s="22">
        <v>2375255</v>
      </c>
      <c r="X148" s="22">
        <v>1216632</v>
      </c>
      <c r="Y148" s="22">
        <v>39532</v>
      </c>
      <c r="Z148" s="22">
        <v>0</v>
      </c>
      <c r="AA148" s="22">
        <v>0</v>
      </c>
      <c r="AB148" s="22">
        <v>0</v>
      </c>
      <c r="AC148" s="22">
        <v>7521052</v>
      </c>
      <c r="AD148" s="22">
        <v>1377899</v>
      </c>
      <c r="AE148" s="22">
        <v>1007394</v>
      </c>
      <c r="AF148" s="22">
        <v>0</v>
      </c>
      <c r="AG148" s="22">
        <v>566174</v>
      </c>
      <c r="AH148" s="22">
        <v>824446</v>
      </c>
      <c r="AI148" s="22">
        <v>11296965</v>
      </c>
      <c r="AJ148" s="22">
        <v>9038961</v>
      </c>
      <c r="AK148" s="22">
        <v>0</v>
      </c>
      <c r="AL148" s="22">
        <v>9038961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7688689</v>
      </c>
      <c r="F149" s="22">
        <v>0</v>
      </c>
      <c r="G149" s="22">
        <v>4268697</v>
      </c>
      <c r="H149" s="22">
        <v>5654989</v>
      </c>
      <c r="I149" s="22">
        <v>1100135</v>
      </c>
      <c r="J149" s="22">
        <v>0</v>
      </c>
      <c r="K149" s="22">
        <v>0</v>
      </c>
      <c r="L149" s="22">
        <v>0</v>
      </c>
      <c r="M149" s="22">
        <v>18712510</v>
      </c>
      <c r="N149" s="22">
        <v>0</v>
      </c>
      <c r="O149" s="22">
        <v>2648483</v>
      </c>
      <c r="P149" s="22">
        <v>1962056</v>
      </c>
      <c r="Q149" s="22">
        <v>1373106</v>
      </c>
      <c r="R149" s="22">
        <v>895155</v>
      </c>
      <c r="S149" s="22">
        <v>338590</v>
      </c>
      <c r="T149" s="22">
        <v>25929900</v>
      </c>
      <c r="U149" s="22">
        <v>4861483</v>
      </c>
      <c r="V149" s="22">
        <v>0</v>
      </c>
      <c r="W149" s="22">
        <v>1374024</v>
      </c>
      <c r="X149" s="22">
        <v>1367603</v>
      </c>
      <c r="Y149" s="22">
        <v>222057</v>
      </c>
      <c r="Z149" s="22">
        <v>0</v>
      </c>
      <c r="AA149" s="22">
        <v>0</v>
      </c>
      <c r="AB149" s="22">
        <v>0</v>
      </c>
      <c r="AC149" s="22">
        <v>7825167</v>
      </c>
      <c r="AD149" s="22">
        <v>1650121</v>
      </c>
      <c r="AE149" s="22">
        <v>897190</v>
      </c>
      <c r="AF149" s="22">
        <v>0</v>
      </c>
      <c r="AG149" s="22">
        <v>707220</v>
      </c>
      <c r="AH149" s="22">
        <v>377809</v>
      </c>
      <c r="AI149" s="22">
        <v>11457507</v>
      </c>
      <c r="AJ149" s="22">
        <v>14472393</v>
      </c>
      <c r="AK149" s="22">
        <v>567548</v>
      </c>
      <c r="AL149" s="22">
        <v>13904845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68212452</v>
      </c>
      <c r="F150" s="22">
        <v>0</v>
      </c>
      <c r="G150" s="22">
        <v>34171801</v>
      </c>
      <c r="H150" s="22">
        <v>25606900</v>
      </c>
      <c r="I150" s="22">
        <v>35185441</v>
      </c>
      <c r="J150" s="22">
        <v>0</v>
      </c>
      <c r="K150" s="22">
        <v>0</v>
      </c>
      <c r="L150" s="22">
        <v>0</v>
      </c>
      <c r="M150" s="22">
        <v>163176594</v>
      </c>
      <c r="N150" s="22">
        <v>0</v>
      </c>
      <c r="O150" s="22">
        <v>23137542</v>
      </c>
      <c r="P150" s="22">
        <v>4596010</v>
      </c>
      <c r="Q150" s="22">
        <v>11984117</v>
      </c>
      <c r="R150" s="22">
        <v>5118632</v>
      </c>
      <c r="S150" s="22">
        <v>3402468</v>
      </c>
      <c r="T150" s="22">
        <v>211415363</v>
      </c>
      <c r="U150" s="22">
        <v>37273255</v>
      </c>
      <c r="V150" s="22">
        <v>0</v>
      </c>
      <c r="W150" s="22">
        <v>8371799</v>
      </c>
      <c r="X150" s="22">
        <v>8804590</v>
      </c>
      <c r="Y150" s="22">
        <v>15067529</v>
      </c>
      <c r="Z150" s="22">
        <v>0</v>
      </c>
      <c r="AA150" s="22">
        <v>0</v>
      </c>
      <c r="AB150" s="22">
        <v>0</v>
      </c>
      <c r="AC150" s="22">
        <v>69517173</v>
      </c>
      <c r="AD150" s="22">
        <v>7624239</v>
      </c>
      <c r="AE150" s="22">
        <v>2409292</v>
      </c>
      <c r="AF150" s="22">
        <v>0</v>
      </c>
      <c r="AG150" s="22">
        <v>2360345</v>
      </c>
      <c r="AH150" s="22">
        <v>1448004</v>
      </c>
      <c r="AI150" s="22">
        <v>83359053</v>
      </c>
      <c r="AJ150" s="22">
        <v>128056310</v>
      </c>
      <c r="AK150" s="22">
        <v>3070240</v>
      </c>
      <c r="AL150" s="22">
        <v>124986070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7488198</v>
      </c>
      <c r="F151" s="22">
        <v>0</v>
      </c>
      <c r="G151" s="22">
        <v>2982257</v>
      </c>
      <c r="H151" s="22">
        <v>2693544</v>
      </c>
      <c r="I151" s="22">
        <v>2065288</v>
      </c>
      <c r="J151" s="22">
        <v>0</v>
      </c>
      <c r="K151" s="22">
        <v>0</v>
      </c>
      <c r="L151" s="22">
        <v>0</v>
      </c>
      <c r="M151" s="22">
        <v>15229287</v>
      </c>
      <c r="N151" s="22">
        <v>0</v>
      </c>
      <c r="O151" s="22">
        <v>1254417</v>
      </c>
      <c r="P151" s="22">
        <v>711670</v>
      </c>
      <c r="Q151" s="22">
        <v>52577</v>
      </c>
      <c r="R151" s="22">
        <v>501626</v>
      </c>
      <c r="S151" s="22">
        <v>103333</v>
      </c>
      <c r="T151" s="22">
        <v>17852910</v>
      </c>
      <c r="U151" s="22">
        <v>2796808</v>
      </c>
      <c r="V151" s="22">
        <v>0</v>
      </c>
      <c r="W151" s="22">
        <v>924170</v>
      </c>
      <c r="X151" s="22">
        <v>636605</v>
      </c>
      <c r="Y151" s="22">
        <v>212886</v>
      </c>
      <c r="Z151" s="22">
        <v>0</v>
      </c>
      <c r="AA151" s="22">
        <v>0</v>
      </c>
      <c r="AB151" s="22">
        <v>0</v>
      </c>
      <c r="AC151" s="22">
        <v>4570469</v>
      </c>
      <c r="AD151" s="22">
        <v>587351</v>
      </c>
      <c r="AE151" s="22">
        <v>130412</v>
      </c>
      <c r="AF151" s="22">
        <v>0</v>
      </c>
      <c r="AG151" s="22">
        <v>167172</v>
      </c>
      <c r="AH151" s="22">
        <v>57320</v>
      </c>
      <c r="AI151" s="22">
        <v>5512724</v>
      </c>
      <c r="AJ151" s="22">
        <v>12340186</v>
      </c>
      <c r="AK151" s="22">
        <v>1515859</v>
      </c>
      <c r="AL151" s="22">
        <v>10824327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10328851</v>
      </c>
      <c r="F152" s="22">
        <v>0</v>
      </c>
      <c r="G152" s="22">
        <v>13910135</v>
      </c>
      <c r="H152" s="22">
        <v>9614218</v>
      </c>
      <c r="I152" s="22">
        <v>0</v>
      </c>
      <c r="J152" s="22">
        <v>0</v>
      </c>
      <c r="K152" s="22">
        <v>0</v>
      </c>
      <c r="L152" s="22">
        <v>0</v>
      </c>
      <c r="M152" s="22">
        <v>33853204</v>
      </c>
      <c r="N152" s="22">
        <v>9289177</v>
      </c>
      <c r="O152" s="22">
        <v>6747669</v>
      </c>
      <c r="P152" s="22">
        <v>2423866</v>
      </c>
      <c r="Q152" s="22">
        <v>753389</v>
      </c>
      <c r="R152" s="22">
        <v>349724</v>
      </c>
      <c r="S152" s="22">
        <v>1486172</v>
      </c>
      <c r="T152" s="22">
        <v>54903201</v>
      </c>
      <c r="U152" s="22">
        <v>5703357</v>
      </c>
      <c r="V152" s="22">
        <v>0</v>
      </c>
      <c r="W152" s="22">
        <v>3884451</v>
      </c>
      <c r="X152" s="22">
        <v>3194942</v>
      </c>
      <c r="Y152" s="22">
        <v>0</v>
      </c>
      <c r="Z152" s="22">
        <v>0</v>
      </c>
      <c r="AA152" s="22">
        <v>0</v>
      </c>
      <c r="AB152" s="22">
        <v>0</v>
      </c>
      <c r="AC152" s="22">
        <v>12782750</v>
      </c>
      <c r="AD152" s="22">
        <v>2752915</v>
      </c>
      <c r="AE152" s="22">
        <v>1627583</v>
      </c>
      <c r="AF152" s="22">
        <v>0</v>
      </c>
      <c r="AG152" s="22">
        <v>123679</v>
      </c>
      <c r="AH152" s="22">
        <v>1039307</v>
      </c>
      <c r="AI152" s="22">
        <v>18326234</v>
      </c>
      <c r="AJ152" s="22">
        <v>36576967</v>
      </c>
      <c r="AK152" s="22">
        <v>714945</v>
      </c>
      <c r="AL152" s="22">
        <v>35862022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124421584</v>
      </c>
      <c r="F153" s="22">
        <v>0</v>
      </c>
      <c r="G153" s="22">
        <v>38581534</v>
      </c>
      <c r="H153" s="22">
        <v>36626061</v>
      </c>
      <c r="I153" s="22">
        <v>45550130</v>
      </c>
      <c r="J153" s="22">
        <v>0</v>
      </c>
      <c r="K153" s="22">
        <v>0</v>
      </c>
      <c r="L153" s="22">
        <v>0</v>
      </c>
      <c r="M153" s="22">
        <v>245179309</v>
      </c>
      <c r="N153" s="22">
        <v>11669526</v>
      </c>
      <c r="O153" s="22">
        <v>101461284</v>
      </c>
      <c r="P153" s="22">
        <v>25259060</v>
      </c>
      <c r="Q153" s="22">
        <v>32843099</v>
      </c>
      <c r="R153" s="22">
        <v>26461599</v>
      </c>
      <c r="S153" s="22">
        <v>5775777</v>
      </c>
      <c r="T153" s="22">
        <v>448649654</v>
      </c>
      <c r="U153" s="22">
        <v>33860483</v>
      </c>
      <c r="V153" s="22">
        <v>0</v>
      </c>
      <c r="W153" s="22">
        <v>7208654</v>
      </c>
      <c r="X153" s="22">
        <v>7451451</v>
      </c>
      <c r="Y153" s="22">
        <v>8803965</v>
      </c>
      <c r="Z153" s="22">
        <v>0</v>
      </c>
      <c r="AA153" s="22">
        <v>0</v>
      </c>
      <c r="AB153" s="22">
        <v>0</v>
      </c>
      <c r="AC153" s="22">
        <v>57324553</v>
      </c>
      <c r="AD153" s="22">
        <v>17168146</v>
      </c>
      <c r="AE153" s="22">
        <v>11912972</v>
      </c>
      <c r="AF153" s="22">
        <v>0</v>
      </c>
      <c r="AG153" s="22">
        <v>9238838</v>
      </c>
      <c r="AH153" s="22">
        <v>2751401</v>
      </c>
      <c r="AI153" s="22">
        <v>98395910</v>
      </c>
      <c r="AJ153" s="22">
        <v>350253744</v>
      </c>
      <c r="AK153" s="22">
        <v>20547216</v>
      </c>
      <c r="AL153" s="22">
        <v>329706528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35755106</v>
      </c>
      <c r="F154" s="22">
        <v>0</v>
      </c>
      <c r="G154" s="22">
        <v>23124037</v>
      </c>
      <c r="H154" s="22">
        <v>23623897</v>
      </c>
      <c r="I154" s="22">
        <v>7072291</v>
      </c>
      <c r="J154" s="22">
        <v>0</v>
      </c>
      <c r="K154" s="22">
        <v>0</v>
      </c>
      <c r="L154" s="22">
        <v>0</v>
      </c>
      <c r="M154" s="22">
        <v>89575331</v>
      </c>
      <c r="N154" s="22">
        <v>177335</v>
      </c>
      <c r="O154" s="22">
        <v>23046163</v>
      </c>
      <c r="P154" s="22">
        <v>4628076</v>
      </c>
      <c r="Q154" s="22">
        <v>3574401</v>
      </c>
      <c r="R154" s="22">
        <v>3660318</v>
      </c>
      <c r="S154" s="22">
        <v>3584165</v>
      </c>
      <c r="T154" s="22">
        <v>128245789</v>
      </c>
      <c r="U154" s="22">
        <v>19948479</v>
      </c>
      <c r="V154" s="22">
        <v>0</v>
      </c>
      <c r="W154" s="22">
        <v>8250668</v>
      </c>
      <c r="X154" s="22">
        <v>11124043</v>
      </c>
      <c r="Y154" s="22">
        <v>2536807</v>
      </c>
      <c r="Z154" s="22">
        <v>0</v>
      </c>
      <c r="AA154" s="22">
        <v>0</v>
      </c>
      <c r="AB154" s="22">
        <v>0</v>
      </c>
      <c r="AC154" s="22">
        <v>41859997</v>
      </c>
      <c r="AD154" s="22">
        <v>8672101</v>
      </c>
      <c r="AE154" s="22">
        <v>2117840</v>
      </c>
      <c r="AF154" s="22">
        <v>0</v>
      </c>
      <c r="AG154" s="22">
        <v>936837</v>
      </c>
      <c r="AH154" s="22">
        <v>1434906</v>
      </c>
      <c r="AI154" s="22">
        <v>55021681</v>
      </c>
      <c r="AJ154" s="22">
        <v>73224108</v>
      </c>
      <c r="AK154" s="22">
        <v>6158414</v>
      </c>
      <c r="AL154" s="22">
        <v>67065694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2914117</v>
      </c>
      <c r="F155" s="22">
        <v>0</v>
      </c>
      <c r="G155" s="22">
        <v>6882767</v>
      </c>
      <c r="H155" s="22">
        <v>3672935</v>
      </c>
      <c r="I155" s="22">
        <v>111587</v>
      </c>
      <c r="J155" s="22">
        <v>0</v>
      </c>
      <c r="K155" s="22">
        <v>0</v>
      </c>
      <c r="L155" s="22">
        <v>0</v>
      </c>
      <c r="M155" s="22">
        <v>13581406</v>
      </c>
      <c r="N155" s="22">
        <v>0</v>
      </c>
      <c r="O155" s="22">
        <v>1257967</v>
      </c>
      <c r="P155" s="22">
        <v>1137823</v>
      </c>
      <c r="Q155" s="22">
        <v>183672</v>
      </c>
      <c r="R155" s="22">
        <v>0</v>
      </c>
      <c r="S155" s="22">
        <v>326508</v>
      </c>
      <c r="T155" s="22">
        <v>16487376</v>
      </c>
      <c r="U155" s="22">
        <v>1890659</v>
      </c>
      <c r="V155" s="22">
        <v>0</v>
      </c>
      <c r="W155" s="22">
        <v>2395566</v>
      </c>
      <c r="X155" s="22">
        <v>653745</v>
      </c>
      <c r="Y155" s="22">
        <v>57260</v>
      </c>
      <c r="Z155" s="22">
        <v>0</v>
      </c>
      <c r="AA155" s="22">
        <v>0</v>
      </c>
      <c r="AB155" s="22">
        <v>0</v>
      </c>
      <c r="AC155" s="22">
        <v>4997230</v>
      </c>
      <c r="AD155" s="22">
        <v>884987</v>
      </c>
      <c r="AE155" s="22">
        <v>464142</v>
      </c>
      <c r="AF155" s="22">
        <v>0</v>
      </c>
      <c r="AG155" s="22">
        <v>0</v>
      </c>
      <c r="AH155" s="22">
        <v>198849</v>
      </c>
      <c r="AI155" s="22">
        <v>6545208</v>
      </c>
      <c r="AJ155" s="22">
        <v>9942168</v>
      </c>
      <c r="AK155" s="22">
        <v>1787324</v>
      </c>
      <c r="AL155" s="22">
        <v>8154844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9421463</v>
      </c>
      <c r="F156" s="22">
        <v>0</v>
      </c>
      <c r="G156" s="22">
        <v>12142952</v>
      </c>
      <c r="H156" s="22">
        <v>1761251</v>
      </c>
      <c r="I156" s="22">
        <v>0</v>
      </c>
      <c r="J156" s="22">
        <v>0</v>
      </c>
      <c r="K156" s="22">
        <v>0</v>
      </c>
      <c r="L156" s="22">
        <v>0</v>
      </c>
      <c r="M156" s="22">
        <v>23325666</v>
      </c>
      <c r="N156" s="22">
        <v>37824</v>
      </c>
      <c r="O156" s="22">
        <v>11494469</v>
      </c>
      <c r="P156" s="22">
        <v>768410</v>
      </c>
      <c r="Q156" s="22">
        <v>701779</v>
      </c>
      <c r="R156" s="22">
        <v>1364213</v>
      </c>
      <c r="S156" s="22">
        <v>480662</v>
      </c>
      <c r="T156" s="22">
        <v>38173023</v>
      </c>
      <c r="U156" s="22">
        <v>6562289</v>
      </c>
      <c r="V156" s="22">
        <v>0</v>
      </c>
      <c r="W156" s="22">
        <v>2613626</v>
      </c>
      <c r="X156" s="22">
        <v>785591</v>
      </c>
      <c r="Y156" s="22">
        <v>0</v>
      </c>
      <c r="Z156" s="22">
        <v>0</v>
      </c>
      <c r="AA156" s="22">
        <v>0</v>
      </c>
      <c r="AB156" s="22">
        <v>0</v>
      </c>
      <c r="AC156" s="22">
        <v>9961506</v>
      </c>
      <c r="AD156" s="22">
        <v>3165694</v>
      </c>
      <c r="AE156" s="22">
        <v>497160</v>
      </c>
      <c r="AF156" s="22">
        <v>0</v>
      </c>
      <c r="AG156" s="22">
        <v>840186</v>
      </c>
      <c r="AH156" s="22">
        <v>391208</v>
      </c>
      <c r="AI156" s="22">
        <v>14855754</v>
      </c>
      <c r="AJ156" s="22">
        <v>23317269</v>
      </c>
      <c r="AK156" s="22">
        <v>1536510</v>
      </c>
      <c r="AL156" s="22">
        <v>21780759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46631185</v>
      </c>
      <c r="F157" s="22">
        <v>0</v>
      </c>
      <c r="G157" s="22">
        <v>54571995</v>
      </c>
      <c r="H157" s="22">
        <v>6230661</v>
      </c>
      <c r="I157" s="22">
        <v>2402255</v>
      </c>
      <c r="J157" s="22">
        <v>0</v>
      </c>
      <c r="K157" s="22">
        <v>1080526</v>
      </c>
      <c r="L157" s="22">
        <v>0</v>
      </c>
      <c r="M157" s="22">
        <v>110916622</v>
      </c>
      <c r="N157" s="22">
        <v>1341409</v>
      </c>
      <c r="O157" s="22">
        <v>45164596</v>
      </c>
      <c r="P157" s="22">
        <v>15698378</v>
      </c>
      <c r="Q157" s="22">
        <v>3733252</v>
      </c>
      <c r="R157" s="22">
        <v>6103739</v>
      </c>
      <c r="S157" s="22">
        <v>5616542</v>
      </c>
      <c r="T157" s="22">
        <v>188574538</v>
      </c>
      <c r="U157" s="22">
        <v>24891402</v>
      </c>
      <c r="V157" s="22">
        <v>0</v>
      </c>
      <c r="W157" s="22">
        <v>17348148</v>
      </c>
      <c r="X157" s="22">
        <v>1404895</v>
      </c>
      <c r="Y157" s="22">
        <v>314782</v>
      </c>
      <c r="Z157" s="22">
        <v>0</v>
      </c>
      <c r="AA157" s="22">
        <v>701310</v>
      </c>
      <c r="AB157" s="22">
        <v>0</v>
      </c>
      <c r="AC157" s="22">
        <v>44660537</v>
      </c>
      <c r="AD157" s="22">
        <v>16321293</v>
      </c>
      <c r="AE157" s="22">
        <v>10220594</v>
      </c>
      <c r="AF157" s="22">
        <v>0</v>
      </c>
      <c r="AG157" s="22">
        <v>4912570</v>
      </c>
      <c r="AH157" s="22">
        <v>2151696</v>
      </c>
      <c r="AI157" s="22">
        <v>78266690</v>
      </c>
      <c r="AJ157" s="22">
        <v>110307848</v>
      </c>
      <c r="AK157" s="22">
        <v>11911117</v>
      </c>
      <c r="AL157" s="22">
        <v>98396731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14042080</v>
      </c>
      <c r="F158" s="22">
        <v>0</v>
      </c>
      <c r="G158" s="22">
        <v>6045134</v>
      </c>
      <c r="H158" s="22">
        <v>5026728</v>
      </c>
      <c r="I158" s="22">
        <v>4021744</v>
      </c>
      <c r="J158" s="22">
        <v>0</v>
      </c>
      <c r="K158" s="22">
        <v>0</v>
      </c>
      <c r="L158" s="22">
        <v>0</v>
      </c>
      <c r="M158" s="22">
        <v>29135686</v>
      </c>
      <c r="N158" s="22">
        <v>0</v>
      </c>
      <c r="O158" s="22">
        <v>18360765</v>
      </c>
      <c r="P158" s="22">
        <v>3084974</v>
      </c>
      <c r="Q158" s="22">
        <v>1730765</v>
      </c>
      <c r="R158" s="22">
        <v>2891810</v>
      </c>
      <c r="S158" s="22">
        <v>1077379</v>
      </c>
      <c r="T158" s="22">
        <v>56281379</v>
      </c>
      <c r="U158" s="22">
        <v>4225979</v>
      </c>
      <c r="V158" s="22">
        <v>0</v>
      </c>
      <c r="W158" s="22">
        <v>1243662</v>
      </c>
      <c r="X158" s="22">
        <v>646977</v>
      </c>
      <c r="Y158" s="22">
        <v>511862</v>
      </c>
      <c r="Z158" s="22">
        <v>0</v>
      </c>
      <c r="AA158" s="22">
        <v>0</v>
      </c>
      <c r="AB158" s="22">
        <v>0</v>
      </c>
      <c r="AC158" s="22">
        <v>6628480</v>
      </c>
      <c r="AD158" s="22">
        <v>2989836</v>
      </c>
      <c r="AE158" s="22">
        <v>1444179</v>
      </c>
      <c r="AF158" s="22">
        <v>0</v>
      </c>
      <c r="AG158" s="22">
        <v>559033</v>
      </c>
      <c r="AH158" s="22">
        <v>381523</v>
      </c>
      <c r="AI158" s="22">
        <v>12003051</v>
      </c>
      <c r="AJ158" s="22">
        <v>44278328</v>
      </c>
      <c r="AK158" s="22">
        <v>1950390</v>
      </c>
      <c r="AL158" s="22">
        <v>42327938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10704311</v>
      </c>
      <c r="F159" s="22">
        <v>0</v>
      </c>
      <c r="G159" s="22">
        <v>9407533</v>
      </c>
      <c r="H159" s="22">
        <v>2654208</v>
      </c>
      <c r="I159" s="22">
        <v>1004184</v>
      </c>
      <c r="J159" s="22">
        <v>0</v>
      </c>
      <c r="K159" s="22">
        <v>0</v>
      </c>
      <c r="L159" s="22">
        <v>0</v>
      </c>
      <c r="M159" s="22">
        <v>23770236</v>
      </c>
      <c r="N159" s="22">
        <v>0</v>
      </c>
      <c r="O159" s="22">
        <v>12310057</v>
      </c>
      <c r="P159" s="22">
        <v>858171</v>
      </c>
      <c r="Q159" s="22">
        <v>308040</v>
      </c>
      <c r="R159" s="22">
        <v>527658</v>
      </c>
      <c r="S159" s="22">
        <v>773876</v>
      </c>
      <c r="T159" s="22">
        <v>38548038</v>
      </c>
      <c r="U159" s="22">
        <v>6648430</v>
      </c>
      <c r="V159" s="22">
        <v>0</v>
      </c>
      <c r="W159" s="22">
        <v>1449866</v>
      </c>
      <c r="X159" s="22">
        <v>950483</v>
      </c>
      <c r="Y159" s="22">
        <v>392329</v>
      </c>
      <c r="Z159" s="22">
        <v>0</v>
      </c>
      <c r="AA159" s="22">
        <v>0</v>
      </c>
      <c r="AB159" s="22">
        <v>0</v>
      </c>
      <c r="AC159" s="22">
        <v>9441108</v>
      </c>
      <c r="AD159" s="22">
        <v>4922875</v>
      </c>
      <c r="AE159" s="22">
        <v>485788</v>
      </c>
      <c r="AF159" s="22">
        <v>0</v>
      </c>
      <c r="AG159" s="22">
        <v>217047</v>
      </c>
      <c r="AH159" s="22">
        <v>592410</v>
      </c>
      <c r="AI159" s="22">
        <v>15659228</v>
      </c>
      <c r="AJ159" s="22">
        <v>22888810</v>
      </c>
      <c r="AK159" s="22">
        <v>990920</v>
      </c>
      <c r="AL159" s="22">
        <v>21897890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9104599</v>
      </c>
      <c r="F160" s="22">
        <v>0</v>
      </c>
      <c r="G160" s="22">
        <v>18400317</v>
      </c>
      <c r="H160" s="22">
        <v>14838230</v>
      </c>
      <c r="I160" s="22">
        <v>1998290</v>
      </c>
      <c r="J160" s="22">
        <v>0</v>
      </c>
      <c r="K160" s="22">
        <v>0</v>
      </c>
      <c r="L160" s="22">
        <v>0</v>
      </c>
      <c r="M160" s="22">
        <v>44341436</v>
      </c>
      <c r="N160" s="22">
        <v>0</v>
      </c>
      <c r="O160" s="22">
        <v>12002592</v>
      </c>
      <c r="P160" s="22">
        <v>3325641</v>
      </c>
      <c r="Q160" s="22">
        <v>5088567</v>
      </c>
      <c r="R160" s="22">
        <v>4491048</v>
      </c>
      <c r="S160" s="22">
        <v>771848</v>
      </c>
      <c r="T160" s="22">
        <v>70021132</v>
      </c>
      <c r="U160" s="22">
        <v>5416494</v>
      </c>
      <c r="V160" s="22">
        <v>0</v>
      </c>
      <c r="W160" s="22">
        <v>6326130</v>
      </c>
      <c r="X160" s="22">
        <v>7438214</v>
      </c>
      <c r="Y160" s="22">
        <v>565122</v>
      </c>
      <c r="Z160" s="22">
        <v>0</v>
      </c>
      <c r="AA160" s="22">
        <v>0</v>
      </c>
      <c r="AB160" s="22">
        <v>0</v>
      </c>
      <c r="AC160" s="22">
        <v>19745960</v>
      </c>
      <c r="AD160" s="22">
        <v>8215811</v>
      </c>
      <c r="AE160" s="22">
        <v>1587334</v>
      </c>
      <c r="AF160" s="22">
        <v>0</v>
      </c>
      <c r="AG160" s="22">
        <v>1815499</v>
      </c>
      <c r="AH160" s="22">
        <v>559811</v>
      </c>
      <c r="AI160" s="22">
        <v>31924415</v>
      </c>
      <c r="AJ160" s="22">
        <v>38096717</v>
      </c>
      <c r="AK160" s="22">
        <v>2345875</v>
      </c>
      <c r="AL160" s="22">
        <v>35750842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45362961</v>
      </c>
      <c r="F161" s="22">
        <v>0</v>
      </c>
      <c r="G161" s="22">
        <v>14459436</v>
      </c>
      <c r="H161" s="22">
        <v>10982910</v>
      </c>
      <c r="I161" s="22">
        <v>2573669</v>
      </c>
      <c r="J161" s="22">
        <v>0</v>
      </c>
      <c r="K161" s="22">
        <v>3649201</v>
      </c>
      <c r="L161" s="22">
        <v>0</v>
      </c>
      <c r="M161" s="22">
        <v>77028177</v>
      </c>
      <c r="N161" s="22">
        <v>539192</v>
      </c>
      <c r="O161" s="22">
        <v>13616144</v>
      </c>
      <c r="P161" s="22">
        <v>7948236</v>
      </c>
      <c r="Q161" s="22">
        <v>6483052</v>
      </c>
      <c r="R161" s="22">
        <v>0</v>
      </c>
      <c r="S161" s="22">
        <v>2715485</v>
      </c>
      <c r="T161" s="22">
        <v>108330286</v>
      </c>
      <c r="U161" s="22">
        <v>25276599</v>
      </c>
      <c r="V161" s="22">
        <v>0</v>
      </c>
      <c r="W161" s="22">
        <v>5769833</v>
      </c>
      <c r="X161" s="22">
        <v>3359236</v>
      </c>
      <c r="Y161" s="22">
        <v>630707</v>
      </c>
      <c r="Z161" s="22">
        <v>0</v>
      </c>
      <c r="AA161" s="22">
        <v>2055313</v>
      </c>
      <c r="AB161" s="22">
        <v>0</v>
      </c>
      <c r="AC161" s="22">
        <v>37091688</v>
      </c>
      <c r="AD161" s="22">
        <v>7549199</v>
      </c>
      <c r="AE161" s="22">
        <v>3391086</v>
      </c>
      <c r="AF161" s="22">
        <v>0</v>
      </c>
      <c r="AG161" s="22">
        <v>0</v>
      </c>
      <c r="AH161" s="22">
        <v>1399268</v>
      </c>
      <c r="AI161" s="22">
        <v>49431241</v>
      </c>
      <c r="AJ161" s="22">
        <v>58899045</v>
      </c>
      <c r="AK161" s="22">
        <v>7423756</v>
      </c>
      <c r="AL161" s="22">
        <v>51475289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12487406</v>
      </c>
      <c r="F162" s="22">
        <v>0</v>
      </c>
      <c r="G162" s="22">
        <v>9698013</v>
      </c>
      <c r="H162" s="22">
        <v>4379711</v>
      </c>
      <c r="I162" s="22">
        <v>2216895</v>
      </c>
      <c r="J162" s="22">
        <v>0</v>
      </c>
      <c r="K162" s="22">
        <v>0</v>
      </c>
      <c r="L162" s="22">
        <v>0</v>
      </c>
      <c r="M162" s="22">
        <v>28782025</v>
      </c>
      <c r="N162" s="22">
        <v>0</v>
      </c>
      <c r="O162" s="22">
        <v>16115107</v>
      </c>
      <c r="P162" s="22">
        <v>2999513</v>
      </c>
      <c r="Q162" s="22">
        <v>543365</v>
      </c>
      <c r="R162" s="22">
        <v>1452089</v>
      </c>
      <c r="S162" s="22">
        <v>789831</v>
      </c>
      <c r="T162" s="22">
        <v>50681930</v>
      </c>
      <c r="U162" s="22">
        <v>8773895</v>
      </c>
      <c r="V162" s="22">
        <v>0</v>
      </c>
      <c r="W162" s="22">
        <v>2795822</v>
      </c>
      <c r="X162" s="22">
        <v>1529718</v>
      </c>
      <c r="Y162" s="22">
        <v>962688</v>
      </c>
      <c r="Z162" s="22">
        <v>0</v>
      </c>
      <c r="AA162" s="22">
        <v>0</v>
      </c>
      <c r="AB162" s="22">
        <v>0</v>
      </c>
      <c r="AC162" s="22">
        <v>14062123</v>
      </c>
      <c r="AD162" s="22">
        <v>2987468</v>
      </c>
      <c r="AE162" s="22">
        <v>1238292</v>
      </c>
      <c r="AF162" s="22">
        <v>0</v>
      </c>
      <c r="AG162" s="22">
        <v>980123</v>
      </c>
      <c r="AH162" s="22">
        <v>469284</v>
      </c>
      <c r="AI162" s="22">
        <v>19737290</v>
      </c>
      <c r="AJ162" s="22">
        <v>30944640</v>
      </c>
      <c r="AK162" s="22">
        <v>1075740</v>
      </c>
      <c r="AL162" s="22">
        <v>29868900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1276436</v>
      </c>
      <c r="F163" s="22">
        <v>0</v>
      </c>
      <c r="G163" s="22">
        <v>22460055</v>
      </c>
      <c r="H163" s="22">
        <v>2374478</v>
      </c>
      <c r="I163" s="22">
        <v>0</v>
      </c>
      <c r="J163" s="22">
        <v>0</v>
      </c>
      <c r="K163" s="22">
        <v>196192</v>
      </c>
      <c r="L163" s="22">
        <v>673465</v>
      </c>
      <c r="M163" s="22">
        <v>26980626</v>
      </c>
      <c r="N163" s="22">
        <v>244862</v>
      </c>
      <c r="O163" s="22">
        <v>10825827</v>
      </c>
      <c r="P163" s="22">
        <v>2098381</v>
      </c>
      <c r="Q163" s="22">
        <v>510917</v>
      </c>
      <c r="R163" s="22">
        <v>8626479</v>
      </c>
      <c r="S163" s="22">
        <v>1078134</v>
      </c>
      <c r="T163" s="22">
        <v>50365226</v>
      </c>
      <c r="U163" s="22">
        <v>1080797</v>
      </c>
      <c r="V163" s="22">
        <v>0</v>
      </c>
      <c r="W163" s="22">
        <v>7094345</v>
      </c>
      <c r="X163" s="22">
        <v>716601</v>
      </c>
      <c r="Y163" s="22">
        <v>0</v>
      </c>
      <c r="Z163" s="22">
        <v>0</v>
      </c>
      <c r="AA163" s="22">
        <v>119323</v>
      </c>
      <c r="AB163" s="22">
        <v>496783</v>
      </c>
      <c r="AC163" s="22">
        <v>9507849</v>
      </c>
      <c r="AD163" s="22">
        <v>4028664</v>
      </c>
      <c r="AE163" s="22">
        <v>1208115</v>
      </c>
      <c r="AF163" s="22">
        <v>0</v>
      </c>
      <c r="AG163" s="22">
        <v>548674</v>
      </c>
      <c r="AH163" s="22">
        <v>739817</v>
      </c>
      <c r="AI163" s="22">
        <v>16033119</v>
      </c>
      <c r="AJ163" s="22">
        <v>34332107</v>
      </c>
      <c r="AK163" s="22">
        <v>1802353</v>
      </c>
      <c r="AL163" s="22">
        <v>32529754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12459568</v>
      </c>
      <c r="F164" s="22">
        <v>0</v>
      </c>
      <c r="G164" s="22">
        <v>4522862</v>
      </c>
      <c r="H164" s="22">
        <v>3379604</v>
      </c>
      <c r="I164" s="22">
        <v>1820474</v>
      </c>
      <c r="J164" s="22">
        <v>0</v>
      </c>
      <c r="K164" s="22">
        <v>0</v>
      </c>
      <c r="L164" s="22">
        <v>0</v>
      </c>
      <c r="M164" s="22">
        <v>22182508</v>
      </c>
      <c r="N164" s="22">
        <v>0</v>
      </c>
      <c r="O164" s="22">
        <v>12315591</v>
      </c>
      <c r="P164" s="22">
        <v>4132749</v>
      </c>
      <c r="Q164" s="22">
        <v>981654</v>
      </c>
      <c r="R164" s="22">
        <v>3718164</v>
      </c>
      <c r="S164" s="22">
        <v>976030</v>
      </c>
      <c r="T164" s="22">
        <v>44306696</v>
      </c>
      <c r="U164" s="22">
        <v>6369363</v>
      </c>
      <c r="V164" s="22">
        <v>0</v>
      </c>
      <c r="W164" s="22">
        <v>736972</v>
      </c>
      <c r="X164" s="22">
        <v>928035</v>
      </c>
      <c r="Y164" s="22">
        <v>454737</v>
      </c>
      <c r="Z164" s="22">
        <v>0</v>
      </c>
      <c r="AA164" s="22">
        <v>0</v>
      </c>
      <c r="AB164" s="22">
        <v>0</v>
      </c>
      <c r="AC164" s="22">
        <v>8489107</v>
      </c>
      <c r="AD164" s="22">
        <v>4238296</v>
      </c>
      <c r="AE164" s="22">
        <v>1867148</v>
      </c>
      <c r="AF164" s="22">
        <v>0</v>
      </c>
      <c r="AG164" s="22">
        <v>362004</v>
      </c>
      <c r="AH164" s="22">
        <v>399831</v>
      </c>
      <c r="AI164" s="22">
        <v>15356386</v>
      </c>
      <c r="AJ164" s="22">
        <v>28950310</v>
      </c>
      <c r="AK164" s="22">
        <v>1747638</v>
      </c>
      <c r="AL164" s="22">
        <v>27202672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45418238</v>
      </c>
      <c r="F165" s="22">
        <v>17949241</v>
      </c>
      <c r="G165" s="22">
        <v>13535629</v>
      </c>
      <c r="H165" s="22">
        <v>13529392</v>
      </c>
      <c r="I165" s="22">
        <v>496846</v>
      </c>
      <c r="J165" s="22">
        <v>0</v>
      </c>
      <c r="K165" s="22">
        <v>0</v>
      </c>
      <c r="L165" s="22">
        <v>0</v>
      </c>
      <c r="M165" s="22">
        <v>90929346</v>
      </c>
      <c r="N165" s="22">
        <v>0</v>
      </c>
      <c r="O165" s="22">
        <v>25557908</v>
      </c>
      <c r="P165" s="22">
        <v>4320632</v>
      </c>
      <c r="Q165" s="22">
        <v>4956758</v>
      </c>
      <c r="R165" s="22">
        <v>2641327</v>
      </c>
      <c r="S165" s="22">
        <v>2432816</v>
      </c>
      <c r="T165" s="22">
        <v>130838787</v>
      </c>
      <c r="U165" s="22">
        <v>26798765</v>
      </c>
      <c r="V165" s="22">
        <v>3943476</v>
      </c>
      <c r="W165" s="22">
        <v>4975520</v>
      </c>
      <c r="X165" s="22">
        <v>2178865</v>
      </c>
      <c r="Y165" s="22">
        <v>337825</v>
      </c>
      <c r="Z165" s="22">
        <v>0</v>
      </c>
      <c r="AA165" s="22">
        <v>0</v>
      </c>
      <c r="AB165" s="22">
        <v>0</v>
      </c>
      <c r="AC165" s="22">
        <v>38234451</v>
      </c>
      <c r="AD165" s="22">
        <v>3120910</v>
      </c>
      <c r="AE165" s="22">
        <v>2166875</v>
      </c>
      <c r="AF165" s="22">
        <v>193784</v>
      </c>
      <c r="AG165" s="22">
        <v>1368873</v>
      </c>
      <c r="AH165" s="22">
        <v>-22115</v>
      </c>
      <c r="AI165" s="22">
        <v>45062778</v>
      </c>
      <c r="AJ165" s="22">
        <v>85776009</v>
      </c>
      <c r="AK165" s="22">
        <v>7239831</v>
      </c>
      <c r="AL165" s="22">
        <v>78536178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13317576</v>
      </c>
      <c r="F166" s="22">
        <v>0</v>
      </c>
      <c r="G166" s="22">
        <v>1776809</v>
      </c>
      <c r="H166" s="22">
        <v>3116735</v>
      </c>
      <c r="I166" s="22">
        <v>1965719</v>
      </c>
      <c r="J166" s="22">
        <v>0</v>
      </c>
      <c r="K166" s="22">
        <v>0</v>
      </c>
      <c r="L166" s="22">
        <v>575146</v>
      </c>
      <c r="M166" s="22">
        <v>20751985</v>
      </c>
      <c r="N166" s="22">
        <v>58306</v>
      </c>
      <c r="O166" s="22">
        <v>12422672</v>
      </c>
      <c r="P166" s="22">
        <v>780655</v>
      </c>
      <c r="Q166" s="22">
        <v>686453</v>
      </c>
      <c r="R166" s="22">
        <v>397310</v>
      </c>
      <c r="S166" s="22">
        <v>2002877</v>
      </c>
      <c r="T166" s="22">
        <v>37100258</v>
      </c>
      <c r="U166" s="22">
        <v>7727099</v>
      </c>
      <c r="V166" s="22">
        <v>0</v>
      </c>
      <c r="W166" s="22">
        <v>885198</v>
      </c>
      <c r="X166" s="22">
        <v>1132569</v>
      </c>
      <c r="Y166" s="22">
        <v>175557</v>
      </c>
      <c r="Z166" s="22">
        <v>0</v>
      </c>
      <c r="AA166" s="22">
        <v>0</v>
      </c>
      <c r="AB166" s="22">
        <v>194061</v>
      </c>
      <c r="AC166" s="22">
        <v>10114484</v>
      </c>
      <c r="AD166" s="22">
        <v>5056786</v>
      </c>
      <c r="AE166" s="22">
        <v>307562</v>
      </c>
      <c r="AF166" s="22">
        <v>0</v>
      </c>
      <c r="AG166" s="22">
        <v>93658</v>
      </c>
      <c r="AH166" s="22">
        <v>919917</v>
      </c>
      <c r="AI166" s="22">
        <v>16492407</v>
      </c>
      <c r="AJ166" s="22">
        <v>20607851</v>
      </c>
      <c r="AK166" s="22">
        <v>3336577</v>
      </c>
      <c r="AL166" s="22">
        <v>17271274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15017989</v>
      </c>
      <c r="F167" s="22">
        <v>0</v>
      </c>
      <c r="G167" s="22">
        <v>10296788</v>
      </c>
      <c r="H167" s="22">
        <v>8904193</v>
      </c>
      <c r="I167" s="22">
        <v>1252299</v>
      </c>
      <c r="J167" s="22">
        <v>0</v>
      </c>
      <c r="K167" s="22">
        <v>0</v>
      </c>
      <c r="L167" s="22">
        <v>0</v>
      </c>
      <c r="M167" s="22">
        <v>35471269</v>
      </c>
      <c r="N167" s="22">
        <v>0</v>
      </c>
      <c r="O167" s="22">
        <v>5588967</v>
      </c>
      <c r="P167" s="22">
        <v>1905612</v>
      </c>
      <c r="Q167" s="22">
        <v>2596627</v>
      </c>
      <c r="R167" s="22">
        <v>1109367</v>
      </c>
      <c r="S167" s="22">
        <v>359723</v>
      </c>
      <c r="T167" s="22">
        <v>47031565</v>
      </c>
      <c r="U167" s="22">
        <v>8820716</v>
      </c>
      <c r="V167" s="22">
        <v>0</v>
      </c>
      <c r="W167" s="22">
        <v>2438570</v>
      </c>
      <c r="X167" s="22">
        <v>2283462</v>
      </c>
      <c r="Y167" s="22">
        <v>426504</v>
      </c>
      <c r="Z167" s="22">
        <v>0</v>
      </c>
      <c r="AA167" s="22">
        <v>0</v>
      </c>
      <c r="AB167" s="22">
        <v>0</v>
      </c>
      <c r="AC167" s="22">
        <v>13969252</v>
      </c>
      <c r="AD167" s="22">
        <v>2586630</v>
      </c>
      <c r="AE167" s="22">
        <v>599432</v>
      </c>
      <c r="AF167" s="22">
        <v>0</v>
      </c>
      <c r="AG167" s="22">
        <v>543927</v>
      </c>
      <c r="AH167" s="22">
        <v>181387</v>
      </c>
      <c r="AI167" s="22">
        <v>17880628</v>
      </c>
      <c r="AJ167" s="22">
        <v>29150937</v>
      </c>
      <c r="AK167" s="22">
        <v>2711157</v>
      </c>
      <c r="AL167" s="22">
        <v>26439780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40467999</v>
      </c>
      <c r="F168" s="22">
        <v>0</v>
      </c>
      <c r="G168" s="22">
        <v>28723410</v>
      </c>
      <c r="H168" s="22">
        <v>15081573</v>
      </c>
      <c r="I168" s="22">
        <v>6862128</v>
      </c>
      <c r="J168" s="22">
        <v>0</v>
      </c>
      <c r="K168" s="22">
        <v>0</v>
      </c>
      <c r="L168" s="22">
        <v>0</v>
      </c>
      <c r="M168" s="22">
        <v>91135110</v>
      </c>
      <c r="N168" s="22">
        <v>0</v>
      </c>
      <c r="O168" s="22">
        <v>27463540</v>
      </c>
      <c r="P168" s="22">
        <v>5175143</v>
      </c>
      <c r="Q168" s="22">
        <v>5993636</v>
      </c>
      <c r="R168" s="22">
        <v>6938427</v>
      </c>
      <c r="S168" s="22">
        <v>3152357</v>
      </c>
      <c r="T168" s="22">
        <v>139858213</v>
      </c>
      <c r="U168" s="22">
        <v>19509220</v>
      </c>
      <c r="V168" s="22">
        <v>0</v>
      </c>
      <c r="W168" s="22">
        <v>9447428</v>
      </c>
      <c r="X168" s="22">
        <v>4525057</v>
      </c>
      <c r="Y168" s="22">
        <v>1396925</v>
      </c>
      <c r="Z168" s="22">
        <v>0</v>
      </c>
      <c r="AA168" s="22">
        <v>0</v>
      </c>
      <c r="AB168" s="22">
        <v>0</v>
      </c>
      <c r="AC168" s="22">
        <v>34878630</v>
      </c>
      <c r="AD168" s="22">
        <v>5109569</v>
      </c>
      <c r="AE168" s="22">
        <v>3061575</v>
      </c>
      <c r="AF168" s="22">
        <v>0</v>
      </c>
      <c r="AG168" s="22">
        <v>4778661</v>
      </c>
      <c r="AH168" s="22">
        <v>1742773</v>
      </c>
      <c r="AI168" s="22">
        <v>49571208</v>
      </c>
      <c r="AJ168" s="22">
        <v>90287005</v>
      </c>
      <c r="AK168" s="22">
        <v>3975483</v>
      </c>
      <c r="AL168" s="22">
        <v>86311522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3667932</v>
      </c>
      <c r="F169" s="22">
        <v>0</v>
      </c>
      <c r="G169" s="22">
        <v>3081632</v>
      </c>
      <c r="H169" s="22">
        <v>2721368</v>
      </c>
      <c r="I169" s="22">
        <v>150563</v>
      </c>
      <c r="J169" s="22">
        <v>0</v>
      </c>
      <c r="K169" s="22">
        <v>0</v>
      </c>
      <c r="L169" s="22">
        <v>221350</v>
      </c>
      <c r="M169" s="22">
        <v>9842845</v>
      </c>
      <c r="N169" s="22">
        <v>10682</v>
      </c>
      <c r="O169" s="22">
        <v>380323</v>
      </c>
      <c r="P169" s="22">
        <v>602402</v>
      </c>
      <c r="Q169" s="22">
        <v>182836</v>
      </c>
      <c r="R169" s="22">
        <v>485353</v>
      </c>
      <c r="S169" s="22">
        <v>128389</v>
      </c>
      <c r="T169" s="22">
        <v>11632830</v>
      </c>
      <c r="U169" s="22">
        <v>1482283</v>
      </c>
      <c r="V169" s="22">
        <v>0</v>
      </c>
      <c r="W169" s="22">
        <v>1282867</v>
      </c>
      <c r="X169" s="22">
        <v>977404</v>
      </c>
      <c r="Y169" s="22">
        <v>69221</v>
      </c>
      <c r="Z169" s="22">
        <v>0</v>
      </c>
      <c r="AA169" s="22">
        <v>0</v>
      </c>
      <c r="AB169" s="22">
        <v>203648</v>
      </c>
      <c r="AC169" s="22">
        <v>4015423</v>
      </c>
      <c r="AD169" s="22">
        <v>235646</v>
      </c>
      <c r="AE169" s="22">
        <v>427282</v>
      </c>
      <c r="AF169" s="22">
        <v>0</v>
      </c>
      <c r="AG169" s="22">
        <v>41608</v>
      </c>
      <c r="AH169" s="22">
        <v>87064</v>
      </c>
      <c r="AI169" s="22">
        <v>4807023</v>
      </c>
      <c r="AJ169" s="22">
        <v>6825807</v>
      </c>
      <c r="AK169" s="22">
        <v>0</v>
      </c>
      <c r="AL169" s="22">
        <v>6825807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36845188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36845188</v>
      </c>
      <c r="N170" s="22">
        <v>0</v>
      </c>
      <c r="O170" s="22">
        <v>6291240</v>
      </c>
      <c r="P170" s="22">
        <v>1506090</v>
      </c>
      <c r="Q170" s="22">
        <v>1300747</v>
      </c>
      <c r="R170" s="22">
        <v>245291</v>
      </c>
      <c r="S170" s="22">
        <v>1089063</v>
      </c>
      <c r="T170" s="22">
        <v>47277619</v>
      </c>
      <c r="U170" s="22">
        <v>19796797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19796797</v>
      </c>
      <c r="AD170" s="22">
        <v>1881558</v>
      </c>
      <c r="AE170" s="22">
        <v>922347</v>
      </c>
      <c r="AF170" s="22">
        <v>0</v>
      </c>
      <c r="AG170" s="22">
        <v>138720</v>
      </c>
      <c r="AH170" s="22">
        <v>532496</v>
      </c>
      <c r="AI170" s="22">
        <v>23271918</v>
      </c>
      <c r="AJ170" s="22">
        <v>24005701</v>
      </c>
      <c r="AK170" s="22">
        <v>1893492</v>
      </c>
      <c r="AL170" s="22">
        <v>22112209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38168525</v>
      </c>
      <c r="F171" s="22">
        <v>0</v>
      </c>
      <c r="G171" s="22">
        <v>72303059</v>
      </c>
      <c r="H171" s="22">
        <v>22769971</v>
      </c>
      <c r="I171" s="22">
        <v>0</v>
      </c>
      <c r="J171" s="22">
        <v>0</v>
      </c>
      <c r="K171" s="22">
        <v>0</v>
      </c>
      <c r="L171" s="22">
        <v>0</v>
      </c>
      <c r="M171" s="22">
        <v>133241555</v>
      </c>
      <c r="N171" s="22">
        <v>463274</v>
      </c>
      <c r="O171" s="22">
        <v>55167072</v>
      </c>
      <c r="P171" s="22">
        <v>4309626</v>
      </c>
      <c r="Q171" s="22">
        <v>1953289</v>
      </c>
      <c r="R171" s="22">
        <v>12178192</v>
      </c>
      <c r="S171" s="22">
        <v>4979501</v>
      </c>
      <c r="T171" s="22">
        <v>212292509</v>
      </c>
      <c r="U171" s="22">
        <v>28308562</v>
      </c>
      <c r="V171" s="22">
        <v>0</v>
      </c>
      <c r="W171" s="22">
        <v>17124840</v>
      </c>
      <c r="X171" s="22">
        <v>8392751</v>
      </c>
      <c r="Y171" s="22">
        <v>0</v>
      </c>
      <c r="Z171" s="22">
        <v>0</v>
      </c>
      <c r="AA171" s="22">
        <v>0</v>
      </c>
      <c r="AB171" s="22">
        <v>0</v>
      </c>
      <c r="AC171" s="22">
        <v>53826153</v>
      </c>
      <c r="AD171" s="22">
        <v>7839320</v>
      </c>
      <c r="AE171" s="22">
        <v>2226079</v>
      </c>
      <c r="AF171" s="22">
        <v>0</v>
      </c>
      <c r="AG171" s="22">
        <v>2418898</v>
      </c>
      <c r="AH171" s="22">
        <v>2207687</v>
      </c>
      <c r="AI171" s="22">
        <v>68518137</v>
      </c>
      <c r="AJ171" s="22">
        <v>143774372</v>
      </c>
      <c r="AK171" s="22">
        <v>27858539</v>
      </c>
      <c r="AL171" s="22">
        <v>115915833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6274263</v>
      </c>
      <c r="F172" s="22">
        <v>0</v>
      </c>
      <c r="G172" s="22">
        <v>4543232</v>
      </c>
      <c r="H172" s="22">
        <v>2866140</v>
      </c>
      <c r="I172" s="22">
        <v>0</v>
      </c>
      <c r="J172" s="22">
        <v>0</v>
      </c>
      <c r="K172" s="22">
        <v>0</v>
      </c>
      <c r="L172" s="22">
        <v>1311367</v>
      </c>
      <c r="M172" s="22">
        <v>14995002</v>
      </c>
      <c r="N172" s="22">
        <v>0</v>
      </c>
      <c r="O172" s="22">
        <v>581845</v>
      </c>
      <c r="P172" s="22">
        <v>1649434</v>
      </c>
      <c r="Q172" s="22">
        <v>567547</v>
      </c>
      <c r="R172" s="22">
        <v>466067</v>
      </c>
      <c r="S172" s="22">
        <v>502816</v>
      </c>
      <c r="T172" s="22">
        <v>18762711</v>
      </c>
      <c r="U172" s="22">
        <v>4763520</v>
      </c>
      <c r="V172" s="22">
        <v>0</v>
      </c>
      <c r="W172" s="22">
        <v>1685686</v>
      </c>
      <c r="X172" s="22">
        <v>1664958</v>
      </c>
      <c r="Y172" s="22">
        <v>0</v>
      </c>
      <c r="Z172" s="22">
        <v>0</v>
      </c>
      <c r="AA172" s="22">
        <v>0</v>
      </c>
      <c r="AB172" s="22">
        <v>1224948</v>
      </c>
      <c r="AC172" s="22">
        <v>9339112</v>
      </c>
      <c r="AD172" s="22">
        <v>196131</v>
      </c>
      <c r="AE172" s="22">
        <v>1071976</v>
      </c>
      <c r="AF172" s="22">
        <v>0</v>
      </c>
      <c r="AG172" s="22">
        <v>158327</v>
      </c>
      <c r="AH172" s="22">
        <v>311815</v>
      </c>
      <c r="AI172" s="22">
        <v>11077361</v>
      </c>
      <c r="AJ172" s="22">
        <v>7685350</v>
      </c>
      <c r="AK172" s="22">
        <v>662128</v>
      </c>
      <c r="AL172" s="22">
        <v>7023222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7844328</v>
      </c>
      <c r="F173" s="22">
        <v>0</v>
      </c>
      <c r="G173" s="22">
        <v>4568521</v>
      </c>
      <c r="H173" s="22">
        <v>3150236</v>
      </c>
      <c r="I173" s="22">
        <v>0</v>
      </c>
      <c r="J173" s="22">
        <v>0</v>
      </c>
      <c r="K173" s="22">
        <v>0</v>
      </c>
      <c r="L173" s="22">
        <v>0</v>
      </c>
      <c r="M173" s="22">
        <v>15563085</v>
      </c>
      <c r="N173" s="22">
        <v>227873</v>
      </c>
      <c r="O173" s="22">
        <v>6993253</v>
      </c>
      <c r="P173" s="22">
        <v>1663133</v>
      </c>
      <c r="Q173" s="22">
        <v>235571</v>
      </c>
      <c r="R173" s="22">
        <v>0</v>
      </c>
      <c r="S173" s="22">
        <v>170440</v>
      </c>
      <c r="T173" s="22">
        <v>24853355</v>
      </c>
      <c r="U173" s="22">
        <v>4963981</v>
      </c>
      <c r="V173" s="22">
        <v>0</v>
      </c>
      <c r="W173" s="22">
        <v>2274551</v>
      </c>
      <c r="X173" s="22">
        <v>1691137</v>
      </c>
      <c r="Y173" s="22">
        <v>0</v>
      </c>
      <c r="Z173" s="22">
        <v>0</v>
      </c>
      <c r="AA173" s="22">
        <v>0</v>
      </c>
      <c r="AB173" s="22">
        <v>0</v>
      </c>
      <c r="AC173" s="22">
        <v>8929669</v>
      </c>
      <c r="AD173" s="22">
        <v>2438084</v>
      </c>
      <c r="AE173" s="22">
        <v>1077206</v>
      </c>
      <c r="AF173" s="22">
        <v>0</v>
      </c>
      <c r="AG173" s="22">
        <v>0</v>
      </c>
      <c r="AH173" s="22">
        <v>140101</v>
      </c>
      <c r="AI173" s="22">
        <v>12585060</v>
      </c>
      <c r="AJ173" s="22">
        <v>12268295</v>
      </c>
      <c r="AK173" s="22">
        <v>244983</v>
      </c>
      <c r="AL173" s="22">
        <v>12023312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45824968</v>
      </c>
      <c r="F174" s="22">
        <v>0</v>
      </c>
      <c r="G174" s="22">
        <v>17340489</v>
      </c>
      <c r="H174" s="22">
        <v>12334248</v>
      </c>
      <c r="I174" s="22">
        <v>1699863</v>
      </c>
      <c r="J174" s="22">
        <v>0</v>
      </c>
      <c r="K174" s="22">
        <v>0</v>
      </c>
      <c r="L174" s="22">
        <v>0</v>
      </c>
      <c r="M174" s="22">
        <v>77199568</v>
      </c>
      <c r="N174" s="22">
        <v>560968</v>
      </c>
      <c r="O174" s="22">
        <v>25244415</v>
      </c>
      <c r="P174" s="22">
        <v>3593751</v>
      </c>
      <c r="Q174" s="22">
        <v>2723792</v>
      </c>
      <c r="R174" s="22">
        <v>3370494</v>
      </c>
      <c r="S174" s="22">
        <v>3308278</v>
      </c>
      <c r="T174" s="22">
        <v>116001266</v>
      </c>
      <c r="U174" s="22">
        <v>33058104</v>
      </c>
      <c r="V174" s="22">
        <v>0</v>
      </c>
      <c r="W174" s="22">
        <v>5986104</v>
      </c>
      <c r="X174" s="22">
        <v>3145414</v>
      </c>
      <c r="Y174" s="22">
        <v>245971</v>
      </c>
      <c r="Z174" s="22">
        <v>0</v>
      </c>
      <c r="AA174" s="22">
        <v>0</v>
      </c>
      <c r="AB174" s="22">
        <v>0</v>
      </c>
      <c r="AC174" s="22">
        <v>42435593</v>
      </c>
      <c r="AD174" s="22">
        <v>9652727</v>
      </c>
      <c r="AE174" s="22">
        <v>1489570</v>
      </c>
      <c r="AF174" s="22">
        <v>0</v>
      </c>
      <c r="AG174" s="22">
        <v>1417898</v>
      </c>
      <c r="AH174" s="22">
        <v>1469771</v>
      </c>
      <c r="AI174" s="22">
        <v>56465559</v>
      </c>
      <c r="AJ174" s="22">
        <v>59535707</v>
      </c>
      <c r="AK174" s="22">
        <v>3918408</v>
      </c>
      <c r="AL174" s="22">
        <v>55617299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4510268</v>
      </c>
      <c r="F175" s="22">
        <v>0</v>
      </c>
      <c r="G175" s="22">
        <v>3387259</v>
      </c>
      <c r="H175" s="22">
        <v>799681</v>
      </c>
      <c r="I175" s="22">
        <v>0</v>
      </c>
      <c r="J175" s="22">
        <v>0</v>
      </c>
      <c r="K175" s="22">
        <v>0</v>
      </c>
      <c r="L175" s="22">
        <v>0</v>
      </c>
      <c r="M175" s="22">
        <v>8697208</v>
      </c>
      <c r="N175" s="22">
        <v>0</v>
      </c>
      <c r="O175" s="22">
        <v>1456080</v>
      </c>
      <c r="P175" s="22">
        <v>257125</v>
      </c>
      <c r="Q175" s="22">
        <v>963840</v>
      </c>
      <c r="R175" s="22">
        <v>44705</v>
      </c>
      <c r="S175" s="22">
        <v>215633</v>
      </c>
      <c r="T175" s="22">
        <v>11634591</v>
      </c>
      <c r="U175" s="22">
        <v>2966326</v>
      </c>
      <c r="V175" s="22">
        <v>0</v>
      </c>
      <c r="W175" s="22">
        <v>1344442</v>
      </c>
      <c r="X175" s="22">
        <v>573489</v>
      </c>
      <c r="Y175" s="22">
        <v>0</v>
      </c>
      <c r="Z175" s="22">
        <v>0</v>
      </c>
      <c r="AA175" s="22">
        <v>0</v>
      </c>
      <c r="AB175" s="22">
        <v>0</v>
      </c>
      <c r="AC175" s="22">
        <v>4884257</v>
      </c>
      <c r="AD175" s="22">
        <v>358651</v>
      </c>
      <c r="AE175" s="22">
        <v>108910</v>
      </c>
      <c r="AF175" s="22">
        <v>0</v>
      </c>
      <c r="AG175" s="22">
        <v>27625</v>
      </c>
      <c r="AH175" s="22">
        <v>88337</v>
      </c>
      <c r="AI175" s="22">
        <v>5467780</v>
      </c>
      <c r="AJ175" s="22">
        <v>6166811</v>
      </c>
      <c r="AK175" s="22">
        <v>496487</v>
      </c>
      <c r="AL175" s="22">
        <v>5670324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75446884</v>
      </c>
      <c r="F176" s="22">
        <v>0</v>
      </c>
      <c r="G176" s="22">
        <v>12576661</v>
      </c>
      <c r="H176" s="22">
        <v>16383367</v>
      </c>
      <c r="I176" s="22">
        <v>4729560</v>
      </c>
      <c r="J176" s="22">
        <v>0</v>
      </c>
      <c r="K176" s="22">
        <v>0</v>
      </c>
      <c r="L176" s="22">
        <v>0</v>
      </c>
      <c r="M176" s="22">
        <v>109136472</v>
      </c>
      <c r="N176" s="22">
        <v>0</v>
      </c>
      <c r="O176" s="22">
        <v>56641051</v>
      </c>
      <c r="P176" s="22">
        <v>4592930</v>
      </c>
      <c r="Q176" s="22">
        <v>1460741</v>
      </c>
      <c r="R176" s="22">
        <v>5683190</v>
      </c>
      <c r="S176" s="22">
        <v>4110118</v>
      </c>
      <c r="T176" s="22">
        <v>181624502</v>
      </c>
      <c r="U176" s="22">
        <v>46865046</v>
      </c>
      <c r="V176" s="22">
        <v>0</v>
      </c>
      <c r="W176" s="22">
        <v>4923299</v>
      </c>
      <c r="X176" s="22">
        <v>5361284</v>
      </c>
      <c r="Y176" s="22">
        <v>1095552</v>
      </c>
      <c r="Z176" s="22">
        <v>0</v>
      </c>
      <c r="AA176" s="22">
        <v>0</v>
      </c>
      <c r="AB176" s="22">
        <v>0</v>
      </c>
      <c r="AC176" s="22">
        <v>58245181</v>
      </c>
      <c r="AD176" s="22">
        <v>12880741</v>
      </c>
      <c r="AE176" s="22">
        <v>2555174</v>
      </c>
      <c r="AF176" s="22">
        <v>0</v>
      </c>
      <c r="AG176" s="22">
        <v>1682469</v>
      </c>
      <c r="AH176" s="22">
        <v>1842511</v>
      </c>
      <c r="AI176" s="22">
        <v>77206076</v>
      </c>
      <c r="AJ176" s="22">
        <v>104418426</v>
      </c>
      <c r="AK176" s="22">
        <v>6979181</v>
      </c>
      <c r="AL176" s="22">
        <v>97439245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67852970</v>
      </c>
      <c r="F177" s="22">
        <v>0</v>
      </c>
      <c r="G177" s="22">
        <v>28113218</v>
      </c>
      <c r="H177" s="22">
        <v>32479746</v>
      </c>
      <c r="I177" s="22">
        <v>23161772</v>
      </c>
      <c r="J177" s="22">
        <v>0</v>
      </c>
      <c r="K177" s="22">
        <v>0</v>
      </c>
      <c r="L177" s="22">
        <v>0</v>
      </c>
      <c r="M177" s="22">
        <v>151607706</v>
      </c>
      <c r="N177" s="22">
        <v>12101733</v>
      </c>
      <c r="O177" s="22">
        <v>35741261</v>
      </c>
      <c r="P177" s="22">
        <v>7875267</v>
      </c>
      <c r="Q177" s="22">
        <v>36384695</v>
      </c>
      <c r="R177" s="22">
        <v>16848943</v>
      </c>
      <c r="S177" s="22">
        <v>4367857</v>
      </c>
      <c r="T177" s="22">
        <v>264927462</v>
      </c>
      <c r="U177" s="22">
        <v>31641206</v>
      </c>
      <c r="V177" s="22">
        <v>0</v>
      </c>
      <c r="W177" s="22">
        <v>9186268</v>
      </c>
      <c r="X177" s="22">
        <v>5987143</v>
      </c>
      <c r="Y177" s="22">
        <v>2765539</v>
      </c>
      <c r="Z177" s="22">
        <v>0</v>
      </c>
      <c r="AA177" s="22">
        <v>0</v>
      </c>
      <c r="AB177" s="22">
        <v>0</v>
      </c>
      <c r="AC177" s="22">
        <v>49580156</v>
      </c>
      <c r="AD177" s="22">
        <v>10041958</v>
      </c>
      <c r="AE177" s="22">
        <v>4695075</v>
      </c>
      <c r="AF177" s="22">
        <v>0</v>
      </c>
      <c r="AG177" s="22">
        <v>4623517</v>
      </c>
      <c r="AH177" s="22">
        <v>1869238</v>
      </c>
      <c r="AI177" s="22">
        <v>70809944</v>
      </c>
      <c r="AJ177" s="22">
        <v>194117518</v>
      </c>
      <c r="AK177" s="22">
        <v>10653999</v>
      </c>
      <c r="AL177" s="22">
        <v>183463519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45474294</v>
      </c>
      <c r="F178" s="22">
        <v>0</v>
      </c>
      <c r="G178" s="22">
        <v>78597004</v>
      </c>
      <c r="H178" s="22">
        <v>50854471</v>
      </c>
      <c r="I178" s="22">
        <v>3194430</v>
      </c>
      <c r="J178" s="22">
        <v>0</v>
      </c>
      <c r="K178" s="22">
        <v>0</v>
      </c>
      <c r="L178" s="22">
        <v>0</v>
      </c>
      <c r="M178" s="22">
        <v>178120199</v>
      </c>
      <c r="N178" s="22">
        <v>517306</v>
      </c>
      <c r="O178" s="22">
        <v>24077534</v>
      </c>
      <c r="P178" s="22">
        <v>6214010</v>
      </c>
      <c r="Q178" s="22">
        <v>18252694</v>
      </c>
      <c r="R178" s="22">
        <v>3405966</v>
      </c>
      <c r="S178" s="22">
        <v>3489435</v>
      </c>
      <c r="T178" s="22">
        <v>234077144</v>
      </c>
      <c r="U178" s="22">
        <v>21779912</v>
      </c>
      <c r="V178" s="22">
        <v>0</v>
      </c>
      <c r="W178" s="22">
        <v>7108383</v>
      </c>
      <c r="X178" s="22">
        <v>9452091</v>
      </c>
      <c r="Y178" s="22">
        <v>264077</v>
      </c>
      <c r="Z178" s="22">
        <v>0</v>
      </c>
      <c r="AA178" s="22">
        <v>0</v>
      </c>
      <c r="AB178" s="22">
        <v>0</v>
      </c>
      <c r="AC178" s="22">
        <v>38604463</v>
      </c>
      <c r="AD178" s="22">
        <v>8358823</v>
      </c>
      <c r="AE178" s="22">
        <v>3224375</v>
      </c>
      <c r="AF178" s="22">
        <v>0</v>
      </c>
      <c r="AG178" s="22">
        <v>1587477</v>
      </c>
      <c r="AH178" s="22">
        <v>1442813</v>
      </c>
      <c r="AI178" s="22">
        <v>53217951</v>
      </c>
      <c r="AJ178" s="22">
        <v>180859193</v>
      </c>
      <c r="AK178" s="22">
        <v>8331260</v>
      </c>
      <c r="AL178" s="22">
        <v>172527933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8911362</v>
      </c>
      <c r="F179" s="22">
        <v>0</v>
      </c>
      <c r="G179" s="22">
        <v>7007798</v>
      </c>
      <c r="H179" s="22">
        <v>10082897</v>
      </c>
      <c r="I179" s="22">
        <v>0</v>
      </c>
      <c r="J179" s="22">
        <v>0</v>
      </c>
      <c r="K179" s="22">
        <v>0</v>
      </c>
      <c r="L179" s="22">
        <v>408839</v>
      </c>
      <c r="M179" s="22">
        <v>26410896</v>
      </c>
      <c r="N179" s="22">
        <v>0</v>
      </c>
      <c r="O179" s="22">
        <v>14688808</v>
      </c>
      <c r="P179" s="22">
        <v>2782295</v>
      </c>
      <c r="Q179" s="22">
        <v>9297610</v>
      </c>
      <c r="R179" s="22">
        <v>1465841</v>
      </c>
      <c r="S179" s="22">
        <v>1729886</v>
      </c>
      <c r="T179" s="22">
        <v>56375336</v>
      </c>
      <c r="U179" s="22">
        <v>3415660</v>
      </c>
      <c r="V179" s="22">
        <v>0</v>
      </c>
      <c r="W179" s="22">
        <v>2367028</v>
      </c>
      <c r="X179" s="22">
        <v>3616436</v>
      </c>
      <c r="Y179" s="22">
        <v>0</v>
      </c>
      <c r="Z179" s="22">
        <v>0</v>
      </c>
      <c r="AA179" s="22">
        <v>0</v>
      </c>
      <c r="AB179" s="22">
        <v>246246</v>
      </c>
      <c r="AC179" s="22">
        <v>9645370</v>
      </c>
      <c r="AD179" s="22">
        <v>4646114</v>
      </c>
      <c r="AE179" s="22">
        <v>1324517</v>
      </c>
      <c r="AF179" s="22">
        <v>0</v>
      </c>
      <c r="AG179" s="22">
        <v>479603</v>
      </c>
      <c r="AH179" s="22">
        <v>688678</v>
      </c>
      <c r="AI179" s="22">
        <v>16784282</v>
      </c>
      <c r="AJ179" s="22">
        <v>39591054</v>
      </c>
      <c r="AK179" s="22">
        <v>3732417</v>
      </c>
      <c r="AL179" s="22">
        <v>35858637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11077822</v>
      </c>
      <c r="F180" s="22">
        <v>0</v>
      </c>
      <c r="G180" s="22">
        <v>13163739</v>
      </c>
      <c r="H180" s="22">
        <v>2622505</v>
      </c>
      <c r="I180" s="22">
        <v>161330</v>
      </c>
      <c r="J180" s="22">
        <v>0</v>
      </c>
      <c r="K180" s="22">
        <v>0</v>
      </c>
      <c r="L180" s="22">
        <v>0</v>
      </c>
      <c r="M180" s="22">
        <v>27025396</v>
      </c>
      <c r="N180" s="22">
        <v>0</v>
      </c>
      <c r="O180" s="22">
        <v>10702224</v>
      </c>
      <c r="P180" s="22">
        <v>1914866</v>
      </c>
      <c r="Q180" s="22">
        <v>504804</v>
      </c>
      <c r="R180" s="22">
        <v>566354</v>
      </c>
      <c r="S180" s="22">
        <v>2041344</v>
      </c>
      <c r="T180" s="22">
        <v>42754988</v>
      </c>
      <c r="U180" s="22">
        <v>8388310</v>
      </c>
      <c r="V180" s="22">
        <v>0</v>
      </c>
      <c r="W180" s="22">
        <v>7349006</v>
      </c>
      <c r="X180" s="22">
        <v>850903</v>
      </c>
      <c r="Y180" s="22">
        <v>133358</v>
      </c>
      <c r="Z180" s="22">
        <v>0</v>
      </c>
      <c r="AA180" s="22">
        <v>0</v>
      </c>
      <c r="AB180" s="22">
        <v>0</v>
      </c>
      <c r="AC180" s="22">
        <v>16721577</v>
      </c>
      <c r="AD180" s="22">
        <v>5410414</v>
      </c>
      <c r="AE180" s="22">
        <v>832269</v>
      </c>
      <c r="AF180" s="22">
        <v>0</v>
      </c>
      <c r="AG180" s="22">
        <v>101048</v>
      </c>
      <c r="AH180" s="22">
        <v>1125478</v>
      </c>
      <c r="AI180" s="22">
        <v>24190786</v>
      </c>
      <c r="AJ180" s="22">
        <v>18564202</v>
      </c>
      <c r="AK180" s="22">
        <v>1423723</v>
      </c>
      <c r="AL180" s="22">
        <v>17140479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75046543</v>
      </c>
      <c r="F181" s="22">
        <v>0</v>
      </c>
      <c r="G181" s="22">
        <v>30610129</v>
      </c>
      <c r="H181" s="22">
        <v>28396317</v>
      </c>
      <c r="I181" s="22">
        <v>15676963</v>
      </c>
      <c r="J181" s="22">
        <v>0</v>
      </c>
      <c r="K181" s="22">
        <v>0</v>
      </c>
      <c r="L181" s="22">
        <v>0</v>
      </c>
      <c r="M181" s="22">
        <v>149729952</v>
      </c>
      <c r="N181" s="22">
        <v>39666227</v>
      </c>
      <c r="O181" s="22">
        <v>33479193</v>
      </c>
      <c r="P181" s="22">
        <v>3692510</v>
      </c>
      <c r="Q181" s="22">
        <v>14481057</v>
      </c>
      <c r="R181" s="22">
        <v>15518794</v>
      </c>
      <c r="S181" s="22">
        <v>5155975</v>
      </c>
      <c r="T181" s="22">
        <v>261723708</v>
      </c>
      <c r="U181" s="22">
        <v>32600227</v>
      </c>
      <c r="V181" s="22">
        <v>0</v>
      </c>
      <c r="W181" s="22">
        <v>6573629</v>
      </c>
      <c r="X181" s="22">
        <v>9217437</v>
      </c>
      <c r="Y181" s="22">
        <v>2536998</v>
      </c>
      <c r="Z181" s="22">
        <v>0</v>
      </c>
      <c r="AA181" s="22">
        <v>0</v>
      </c>
      <c r="AB181" s="22">
        <v>0</v>
      </c>
      <c r="AC181" s="22">
        <v>50928291</v>
      </c>
      <c r="AD181" s="22">
        <v>4684492</v>
      </c>
      <c r="AE181" s="22">
        <v>1859462</v>
      </c>
      <c r="AF181" s="22">
        <v>0</v>
      </c>
      <c r="AG181" s="22">
        <v>2934247</v>
      </c>
      <c r="AH181" s="22">
        <v>2865504</v>
      </c>
      <c r="AI181" s="22">
        <v>63271996</v>
      </c>
      <c r="AJ181" s="22">
        <v>198451712</v>
      </c>
      <c r="AK181" s="22">
        <v>31644500</v>
      </c>
      <c r="AL181" s="22">
        <v>166807212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51663244</v>
      </c>
      <c r="F182" s="22">
        <v>0</v>
      </c>
      <c r="G182" s="22">
        <v>38024416</v>
      </c>
      <c r="H182" s="22">
        <v>51874663</v>
      </c>
      <c r="I182" s="22">
        <v>22898679</v>
      </c>
      <c r="J182" s="22">
        <v>0</v>
      </c>
      <c r="K182" s="22">
        <v>0</v>
      </c>
      <c r="L182" s="22">
        <v>0</v>
      </c>
      <c r="M182" s="22">
        <v>164461002</v>
      </c>
      <c r="N182" s="22">
        <v>1195498</v>
      </c>
      <c r="O182" s="22">
        <v>16966925</v>
      </c>
      <c r="P182" s="22">
        <v>8495400</v>
      </c>
      <c r="Q182" s="22">
        <v>1375518</v>
      </c>
      <c r="R182" s="22">
        <v>3800951</v>
      </c>
      <c r="S182" s="22">
        <v>3399918</v>
      </c>
      <c r="T182" s="22">
        <v>199695212</v>
      </c>
      <c r="U182" s="22">
        <v>24068566</v>
      </c>
      <c r="V182" s="22">
        <v>0</v>
      </c>
      <c r="W182" s="22">
        <v>12606851</v>
      </c>
      <c r="X182" s="22">
        <v>20010622</v>
      </c>
      <c r="Y182" s="22">
        <v>3254703</v>
      </c>
      <c r="Z182" s="22">
        <v>0</v>
      </c>
      <c r="AA182" s="22">
        <v>0</v>
      </c>
      <c r="AB182" s="22">
        <v>0</v>
      </c>
      <c r="AC182" s="22">
        <v>59940742</v>
      </c>
      <c r="AD182" s="22">
        <v>6502242</v>
      </c>
      <c r="AE182" s="22">
        <v>4197466</v>
      </c>
      <c r="AF182" s="22">
        <v>0</v>
      </c>
      <c r="AG182" s="22">
        <v>1737826</v>
      </c>
      <c r="AH182" s="22">
        <v>2082879</v>
      </c>
      <c r="AI182" s="22">
        <v>74461155</v>
      </c>
      <c r="AJ182" s="22">
        <v>125234057</v>
      </c>
      <c r="AK182" s="22">
        <v>6546739</v>
      </c>
      <c r="AL182" s="22">
        <v>118687318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7272904</v>
      </c>
      <c r="F183" s="22">
        <v>0</v>
      </c>
      <c r="G183" s="22">
        <v>12012989</v>
      </c>
      <c r="H183" s="22">
        <v>2169504</v>
      </c>
      <c r="I183" s="22">
        <v>0</v>
      </c>
      <c r="J183" s="22">
        <v>0</v>
      </c>
      <c r="K183" s="22">
        <v>0</v>
      </c>
      <c r="L183" s="22">
        <v>0</v>
      </c>
      <c r="M183" s="22">
        <v>21455397</v>
      </c>
      <c r="N183" s="22">
        <v>0</v>
      </c>
      <c r="O183" s="22">
        <v>5233569</v>
      </c>
      <c r="P183" s="22">
        <v>1653216</v>
      </c>
      <c r="Q183" s="22">
        <v>581323</v>
      </c>
      <c r="R183" s="22">
        <v>0</v>
      </c>
      <c r="S183" s="22">
        <v>108855</v>
      </c>
      <c r="T183" s="22">
        <v>29032360</v>
      </c>
      <c r="U183" s="22">
        <v>5195563</v>
      </c>
      <c r="V183" s="22">
        <v>0</v>
      </c>
      <c r="W183" s="22">
        <v>3371868</v>
      </c>
      <c r="X183" s="22">
        <v>969706</v>
      </c>
      <c r="Y183" s="22">
        <v>0</v>
      </c>
      <c r="Z183" s="22">
        <v>0</v>
      </c>
      <c r="AA183" s="22">
        <v>0</v>
      </c>
      <c r="AB183" s="22">
        <v>0</v>
      </c>
      <c r="AC183" s="22">
        <v>9537137</v>
      </c>
      <c r="AD183" s="22">
        <v>2671827</v>
      </c>
      <c r="AE183" s="22">
        <v>698192</v>
      </c>
      <c r="AF183" s="22">
        <v>0</v>
      </c>
      <c r="AG183" s="22">
        <v>0</v>
      </c>
      <c r="AH183" s="22">
        <v>73226</v>
      </c>
      <c r="AI183" s="22">
        <v>12980382</v>
      </c>
      <c r="AJ183" s="22">
        <v>16051978</v>
      </c>
      <c r="AK183" s="22">
        <v>1370182</v>
      </c>
      <c r="AL183" s="22">
        <v>14681796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13812206</v>
      </c>
      <c r="F184" s="22">
        <v>0</v>
      </c>
      <c r="G184" s="22">
        <v>21557538</v>
      </c>
      <c r="H184" s="22">
        <v>9696166</v>
      </c>
      <c r="I184" s="22">
        <v>1303300</v>
      </c>
      <c r="J184" s="22">
        <v>0</v>
      </c>
      <c r="K184" s="22">
        <v>0</v>
      </c>
      <c r="L184" s="22">
        <v>0</v>
      </c>
      <c r="M184" s="22">
        <v>46369210</v>
      </c>
      <c r="N184" s="22">
        <v>181128</v>
      </c>
      <c r="O184" s="22">
        <v>10400553</v>
      </c>
      <c r="P184" s="22">
        <v>4088059</v>
      </c>
      <c r="Q184" s="22">
        <v>2597995</v>
      </c>
      <c r="R184" s="22">
        <v>3100944</v>
      </c>
      <c r="S184" s="22">
        <v>1077411</v>
      </c>
      <c r="T184" s="22">
        <v>67815300</v>
      </c>
      <c r="U184" s="22">
        <v>6793689</v>
      </c>
      <c r="V184" s="22">
        <v>0</v>
      </c>
      <c r="W184" s="22">
        <v>8875233</v>
      </c>
      <c r="X184" s="22">
        <v>2621086</v>
      </c>
      <c r="Y184" s="22">
        <v>377264</v>
      </c>
      <c r="Z184" s="22">
        <v>0</v>
      </c>
      <c r="AA184" s="22">
        <v>0</v>
      </c>
      <c r="AB184" s="22">
        <v>0</v>
      </c>
      <c r="AC184" s="22">
        <v>18667272</v>
      </c>
      <c r="AD184" s="22">
        <v>3412210</v>
      </c>
      <c r="AE184" s="22">
        <v>1631336</v>
      </c>
      <c r="AF184" s="22">
        <v>0</v>
      </c>
      <c r="AG184" s="22">
        <v>1123896</v>
      </c>
      <c r="AH184" s="22">
        <v>705490</v>
      </c>
      <c r="AI184" s="22">
        <v>25540204</v>
      </c>
      <c r="AJ184" s="22">
        <v>42275096</v>
      </c>
      <c r="AK184" s="22">
        <v>2853683</v>
      </c>
      <c r="AL184" s="22">
        <v>39421413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16858968</v>
      </c>
      <c r="F185" s="22">
        <v>0</v>
      </c>
      <c r="G185" s="22">
        <v>3199211</v>
      </c>
      <c r="H185" s="22">
        <v>2765505</v>
      </c>
      <c r="I185" s="22">
        <v>0</v>
      </c>
      <c r="J185" s="22">
        <v>0</v>
      </c>
      <c r="K185" s="22">
        <v>0</v>
      </c>
      <c r="L185" s="22">
        <v>0</v>
      </c>
      <c r="M185" s="22">
        <v>22823684</v>
      </c>
      <c r="N185" s="22">
        <v>0</v>
      </c>
      <c r="O185" s="22">
        <v>2116376</v>
      </c>
      <c r="P185" s="22">
        <v>2413359</v>
      </c>
      <c r="Q185" s="22">
        <v>1042662</v>
      </c>
      <c r="R185" s="22">
        <v>1698027</v>
      </c>
      <c r="S185" s="22">
        <v>679032</v>
      </c>
      <c r="T185" s="22">
        <v>30773140</v>
      </c>
      <c r="U185" s="22">
        <v>8102936</v>
      </c>
      <c r="V185" s="22">
        <v>0</v>
      </c>
      <c r="W185" s="22">
        <v>980643</v>
      </c>
      <c r="X185" s="22">
        <v>858862</v>
      </c>
      <c r="Y185" s="22">
        <v>0</v>
      </c>
      <c r="Z185" s="22">
        <v>0</v>
      </c>
      <c r="AA185" s="22">
        <v>0</v>
      </c>
      <c r="AB185" s="22">
        <v>0</v>
      </c>
      <c r="AC185" s="22">
        <v>9942441</v>
      </c>
      <c r="AD185" s="22">
        <v>888488</v>
      </c>
      <c r="AE185" s="22">
        <v>1085183</v>
      </c>
      <c r="AF185" s="22">
        <v>0</v>
      </c>
      <c r="AG185" s="22">
        <v>652479</v>
      </c>
      <c r="AH185" s="22">
        <v>416669</v>
      </c>
      <c r="AI185" s="22">
        <v>12985260</v>
      </c>
      <c r="AJ185" s="22">
        <v>17787880</v>
      </c>
      <c r="AK185" s="22">
        <v>2941541</v>
      </c>
      <c r="AL185" s="22">
        <v>14846339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6275587</v>
      </c>
      <c r="F186" s="22">
        <v>0</v>
      </c>
      <c r="G186" s="22">
        <v>4060681</v>
      </c>
      <c r="H186" s="22">
        <v>2002354</v>
      </c>
      <c r="I186" s="22">
        <v>482567</v>
      </c>
      <c r="J186" s="22">
        <v>0</v>
      </c>
      <c r="K186" s="22">
        <v>0</v>
      </c>
      <c r="L186" s="22">
        <v>0</v>
      </c>
      <c r="M186" s="22">
        <v>12821189</v>
      </c>
      <c r="N186" s="22">
        <v>79566</v>
      </c>
      <c r="O186" s="22">
        <v>1226257</v>
      </c>
      <c r="P186" s="22">
        <v>966945</v>
      </c>
      <c r="Q186" s="22">
        <v>200420</v>
      </c>
      <c r="R186" s="22">
        <v>231293</v>
      </c>
      <c r="S186" s="22">
        <v>515866</v>
      </c>
      <c r="T186" s="22">
        <v>16041536</v>
      </c>
      <c r="U186" s="22">
        <v>3865036</v>
      </c>
      <c r="V186" s="22">
        <v>0</v>
      </c>
      <c r="W186" s="22">
        <v>1755602</v>
      </c>
      <c r="X186" s="22">
        <v>721291</v>
      </c>
      <c r="Y186" s="22">
        <v>97769</v>
      </c>
      <c r="Z186" s="22">
        <v>0</v>
      </c>
      <c r="AA186" s="22">
        <v>0</v>
      </c>
      <c r="AB186" s="22">
        <v>0</v>
      </c>
      <c r="AC186" s="22">
        <v>6439698</v>
      </c>
      <c r="AD186" s="22">
        <v>845763</v>
      </c>
      <c r="AE186" s="22">
        <v>470925</v>
      </c>
      <c r="AF186" s="22">
        <v>0</v>
      </c>
      <c r="AG186" s="22">
        <v>165900</v>
      </c>
      <c r="AH186" s="22">
        <v>283787</v>
      </c>
      <c r="AI186" s="22">
        <v>8206073</v>
      </c>
      <c r="AJ186" s="22">
        <v>7835463</v>
      </c>
      <c r="AK186" s="22">
        <v>578873</v>
      </c>
      <c r="AL186" s="22">
        <v>7256590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4899384</v>
      </c>
      <c r="F187" s="22">
        <v>0</v>
      </c>
      <c r="G187" s="22">
        <v>6372145</v>
      </c>
      <c r="H187" s="22">
        <v>3434227</v>
      </c>
      <c r="I187" s="22">
        <v>0</v>
      </c>
      <c r="J187" s="22">
        <v>0</v>
      </c>
      <c r="K187" s="22">
        <v>472424</v>
      </c>
      <c r="L187" s="22">
        <v>0</v>
      </c>
      <c r="M187" s="22">
        <v>15178180</v>
      </c>
      <c r="N187" s="22">
        <v>0</v>
      </c>
      <c r="O187" s="22">
        <v>8009855</v>
      </c>
      <c r="P187" s="22">
        <v>1688958</v>
      </c>
      <c r="Q187" s="22">
        <v>97580</v>
      </c>
      <c r="R187" s="22">
        <v>179544</v>
      </c>
      <c r="S187" s="22">
        <v>227205</v>
      </c>
      <c r="T187" s="22">
        <v>25381322</v>
      </c>
      <c r="U187" s="22">
        <v>3541606</v>
      </c>
      <c r="V187" s="22">
        <v>0</v>
      </c>
      <c r="W187" s="22">
        <v>1435258</v>
      </c>
      <c r="X187" s="22">
        <v>1708353</v>
      </c>
      <c r="Y187" s="22">
        <v>0</v>
      </c>
      <c r="Z187" s="22">
        <v>0</v>
      </c>
      <c r="AA187" s="22">
        <v>229118</v>
      </c>
      <c r="AB187" s="22">
        <v>0</v>
      </c>
      <c r="AC187" s="22">
        <v>6914335</v>
      </c>
      <c r="AD187" s="22">
        <v>2546335</v>
      </c>
      <c r="AE187" s="22">
        <v>740198</v>
      </c>
      <c r="AF187" s="22">
        <v>0</v>
      </c>
      <c r="AG187" s="22">
        <v>68887</v>
      </c>
      <c r="AH187" s="22">
        <v>102973</v>
      </c>
      <c r="AI187" s="22">
        <v>10372728</v>
      </c>
      <c r="AJ187" s="22">
        <v>15008594</v>
      </c>
      <c r="AK187" s="22">
        <v>2673542</v>
      </c>
      <c r="AL187" s="22">
        <v>12335052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20161841</v>
      </c>
      <c r="F188" s="22">
        <v>0</v>
      </c>
      <c r="G188" s="22">
        <v>13689957</v>
      </c>
      <c r="H188" s="22">
        <v>7533472</v>
      </c>
      <c r="I188" s="22">
        <v>1392536</v>
      </c>
      <c r="J188" s="22">
        <v>0</v>
      </c>
      <c r="K188" s="22">
        <v>0</v>
      </c>
      <c r="L188" s="22">
        <v>0</v>
      </c>
      <c r="M188" s="22">
        <v>42777806</v>
      </c>
      <c r="N188" s="22">
        <v>6496710</v>
      </c>
      <c r="O188" s="22">
        <v>8451822</v>
      </c>
      <c r="P188" s="22">
        <v>3219245</v>
      </c>
      <c r="Q188" s="22">
        <v>569445</v>
      </c>
      <c r="R188" s="22">
        <v>0</v>
      </c>
      <c r="S188" s="22">
        <v>1763976</v>
      </c>
      <c r="T188" s="22">
        <v>63279004</v>
      </c>
      <c r="U188" s="22">
        <v>11988669</v>
      </c>
      <c r="V188" s="22">
        <v>0</v>
      </c>
      <c r="W188" s="22">
        <v>3187362</v>
      </c>
      <c r="X188" s="22">
        <v>1203042</v>
      </c>
      <c r="Y188" s="22">
        <v>451964</v>
      </c>
      <c r="Z188" s="22">
        <v>0</v>
      </c>
      <c r="AA188" s="22">
        <v>0</v>
      </c>
      <c r="AB188" s="22">
        <v>0</v>
      </c>
      <c r="AC188" s="22">
        <v>16831037</v>
      </c>
      <c r="AD188" s="22">
        <v>2575958</v>
      </c>
      <c r="AE188" s="22">
        <v>1063940</v>
      </c>
      <c r="AF188" s="22">
        <v>0</v>
      </c>
      <c r="AG188" s="22">
        <v>0</v>
      </c>
      <c r="AH188" s="22">
        <v>632507</v>
      </c>
      <c r="AI188" s="22">
        <v>21103442</v>
      </c>
      <c r="AJ188" s="22">
        <v>42175562</v>
      </c>
      <c r="AK188" s="22">
        <v>2118396</v>
      </c>
      <c r="AL188" s="22">
        <v>40057166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24064259</v>
      </c>
      <c r="F189" s="22">
        <v>0</v>
      </c>
      <c r="G189" s="22">
        <v>8763201</v>
      </c>
      <c r="H189" s="22">
        <v>8517517</v>
      </c>
      <c r="I189" s="22">
        <v>849020</v>
      </c>
      <c r="J189" s="22">
        <v>0</v>
      </c>
      <c r="K189" s="22">
        <v>0</v>
      </c>
      <c r="L189" s="22">
        <v>3425793</v>
      </c>
      <c r="M189" s="22">
        <v>45619790</v>
      </c>
      <c r="N189" s="22">
        <v>3361530</v>
      </c>
      <c r="O189" s="22">
        <v>13977590</v>
      </c>
      <c r="P189" s="22">
        <v>4377189</v>
      </c>
      <c r="Q189" s="22">
        <v>1523768</v>
      </c>
      <c r="R189" s="22">
        <v>178400</v>
      </c>
      <c r="S189" s="22">
        <v>985197</v>
      </c>
      <c r="T189" s="22">
        <v>70023464</v>
      </c>
      <c r="U189" s="22">
        <v>12671847</v>
      </c>
      <c r="V189" s="22">
        <v>0</v>
      </c>
      <c r="W189" s="22">
        <v>3199272</v>
      </c>
      <c r="X189" s="22">
        <v>2616580</v>
      </c>
      <c r="Y189" s="22">
        <v>223304</v>
      </c>
      <c r="Z189" s="22">
        <v>0</v>
      </c>
      <c r="AA189" s="22">
        <v>0</v>
      </c>
      <c r="AB189" s="22">
        <v>943479</v>
      </c>
      <c r="AC189" s="22">
        <v>19654482</v>
      </c>
      <c r="AD189" s="22">
        <v>4670916</v>
      </c>
      <c r="AE189" s="22">
        <v>2348075</v>
      </c>
      <c r="AF189" s="22">
        <v>0</v>
      </c>
      <c r="AG189" s="22">
        <v>136198</v>
      </c>
      <c r="AH189" s="22">
        <v>589587</v>
      </c>
      <c r="AI189" s="22">
        <v>27399258</v>
      </c>
      <c r="AJ189" s="22">
        <v>42624206</v>
      </c>
      <c r="AK189" s="22">
        <v>3903804</v>
      </c>
      <c r="AL189" s="22">
        <v>38720402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7412069</v>
      </c>
      <c r="F190" s="22">
        <v>0</v>
      </c>
      <c r="G190" s="22">
        <v>2203113</v>
      </c>
      <c r="H190" s="22">
        <v>549470</v>
      </c>
      <c r="I190" s="22">
        <v>0</v>
      </c>
      <c r="J190" s="22">
        <v>0</v>
      </c>
      <c r="K190" s="22">
        <v>0</v>
      </c>
      <c r="L190" s="22">
        <v>0</v>
      </c>
      <c r="M190" s="22">
        <v>10164652</v>
      </c>
      <c r="N190" s="22">
        <v>36811</v>
      </c>
      <c r="O190" s="22">
        <v>4572191</v>
      </c>
      <c r="P190" s="22">
        <v>886532</v>
      </c>
      <c r="Q190" s="22">
        <v>52400</v>
      </c>
      <c r="R190" s="22">
        <v>0</v>
      </c>
      <c r="S190" s="22">
        <v>478696</v>
      </c>
      <c r="T190" s="22">
        <v>16191282</v>
      </c>
      <c r="U190" s="22">
        <v>5306433</v>
      </c>
      <c r="V190" s="22">
        <v>0</v>
      </c>
      <c r="W190" s="22">
        <v>641527</v>
      </c>
      <c r="X190" s="22">
        <v>236172</v>
      </c>
      <c r="Y190" s="22">
        <v>0</v>
      </c>
      <c r="Z190" s="22">
        <v>0</v>
      </c>
      <c r="AA190" s="22">
        <v>0</v>
      </c>
      <c r="AB190" s="22">
        <v>0</v>
      </c>
      <c r="AC190" s="22">
        <v>6184132</v>
      </c>
      <c r="AD190" s="22">
        <v>2051432</v>
      </c>
      <c r="AE190" s="22">
        <v>416371</v>
      </c>
      <c r="AF190" s="22">
        <v>0</v>
      </c>
      <c r="AG190" s="22">
        <v>0</v>
      </c>
      <c r="AH190" s="22">
        <v>289670</v>
      </c>
      <c r="AI190" s="22">
        <v>8941605</v>
      </c>
      <c r="AJ190" s="22">
        <v>7249677</v>
      </c>
      <c r="AK190" s="22">
        <v>662132</v>
      </c>
      <c r="AL190" s="22">
        <v>6587545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79708203</v>
      </c>
      <c r="F191" s="22">
        <v>0</v>
      </c>
      <c r="G191" s="22">
        <v>12041274</v>
      </c>
      <c r="H191" s="22">
        <v>10795341</v>
      </c>
      <c r="I191" s="22">
        <v>11922963</v>
      </c>
      <c r="J191" s="22">
        <v>0</v>
      </c>
      <c r="K191" s="22">
        <v>0</v>
      </c>
      <c r="L191" s="22">
        <v>0</v>
      </c>
      <c r="M191" s="22">
        <v>114467781</v>
      </c>
      <c r="N191" s="22">
        <v>0</v>
      </c>
      <c r="O191" s="22">
        <v>18644478</v>
      </c>
      <c r="P191" s="22">
        <v>8151477</v>
      </c>
      <c r="Q191" s="22">
        <v>3094385</v>
      </c>
      <c r="R191" s="22">
        <v>0</v>
      </c>
      <c r="S191" s="22">
        <v>5591804</v>
      </c>
      <c r="T191" s="22">
        <v>149949925</v>
      </c>
      <c r="U191" s="22">
        <v>58778337</v>
      </c>
      <c r="V191" s="22">
        <v>0</v>
      </c>
      <c r="W191" s="22">
        <v>6272649</v>
      </c>
      <c r="X191" s="22">
        <v>5307847</v>
      </c>
      <c r="Y191" s="22">
        <v>5202620</v>
      </c>
      <c r="Z191" s="22">
        <v>0</v>
      </c>
      <c r="AA191" s="22">
        <v>0</v>
      </c>
      <c r="AB191" s="22">
        <v>0</v>
      </c>
      <c r="AC191" s="22">
        <v>75561453</v>
      </c>
      <c r="AD191" s="22">
        <v>8286939</v>
      </c>
      <c r="AE191" s="22">
        <v>5652421</v>
      </c>
      <c r="AF191" s="22">
        <v>0</v>
      </c>
      <c r="AG191" s="22">
        <v>0</v>
      </c>
      <c r="AH191" s="22">
        <v>3123153</v>
      </c>
      <c r="AI191" s="22">
        <v>92623966</v>
      </c>
      <c r="AJ191" s="22">
        <v>57325959</v>
      </c>
      <c r="AK191" s="22">
        <v>8904222</v>
      </c>
      <c r="AL191" s="22">
        <v>48421737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37407153</v>
      </c>
      <c r="F192" s="22">
        <v>0</v>
      </c>
      <c r="G192" s="22">
        <v>21283519</v>
      </c>
      <c r="H192" s="22">
        <v>6682657</v>
      </c>
      <c r="I192" s="22">
        <v>3821223</v>
      </c>
      <c r="J192" s="22">
        <v>0</v>
      </c>
      <c r="K192" s="22">
        <v>0</v>
      </c>
      <c r="L192" s="22">
        <v>0</v>
      </c>
      <c r="M192" s="22">
        <v>69194552</v>
      </c>
      <c r="N192" s="22">
        <v>94187</v>
      </c>
      <c r="O192" s="22">
        <v>12403277</v>
      </c>
      <c r="P192" s="22">
        <v>5122417</v>
      </c>
      <c r="Q192" s="22">
        <v>2280116</v>
      </c>
      <c r="R192" s="22">
        <v>4835550</v>
      </c>
      <c r="S192" s="22">
        <v>2472895</v>
      </c>
      <c r="T192" s="22">
        <v>96402994</v>
      </c>
      <c r="U192" s="22">
        <v>20120804</v>
      </c>
      <c r="V192" s="22">
        <v>0</v>
      </c>
      <c r="W192" s="22">
        <v>7873246</v>
      </c>
      <c r="X192" s="22">
        <v>2254370</v>
      </c>
      <c r="Y192" s="22">
        <v>793164</v>
      </c>
      <c r="Z192" s="22">
        <v>0</v>
      </c>
      <c r="AA192" s="22">
        <v>0</v>
      </c>
      <c r="AB192" s="22">
        <v>0</v>
      </c>
      <c r="AC192" s="22">
        <v>31041584</v>
      </c>
      <c r="AD192" s="22">
        <v>2644018</v>
      </c>
      <c r="AE192" s="22">
        <v>2499227</v>
      </c>
      <c r="AF192" s="22">
        <v>0</v>
      </c>
      <c r="AG192" s="22">
        <v>1604696</v>
      </c>
      <c r="AH192" s="22">
        <v>1245186</v>
      </c>
      <c r="AI192" s="22">
        <v>39034711</v>
      </c>
      <c r="AJ192" s="22">
        <v>57368283</v>
      </c>
      <c r="AK192" s="22">
        <v>6210605</v>
      </c>
      <c r="AL192" s="22">
        <v>51157678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11832594</v>
      </c>
      <c r="F193" s="22">
        <v>0</v>
      </c>
      <c r="G193" s="22">
        <v>0</v>
      </c>
      <c r="H193" s="22">
        <v>4441190</v>
      </c>
      <c r="I193" s="22">
        <v>2466397</v>
      </c>
      <c r="J193" s="22">
        <v>0</v>
      </c>
      <c r="K193" s="22">
        <v>0</v>
      </c>
      <c r="L193" s="22">
        <v>0</v>
      </c>
      <c r="M193" s="22">
        <v>18740181</v>
      </c>
      <c r="N193" s="22">
        <v>0</v>
      </c>
      <c r="O193" s="22">
        <v>12857343</v>
      </c>
      <c r="P193" s="22">
        <v>1386432</v>
      </c>
      <c r="Q193" s="22">
        <v>735497</v>
      </c>
      <c r="R193" s="22">
        <v>673522</v>
      </c>
      <c r="S193" s="22">
        <v>187338</v>
      </c>
      <c r="T193" s="22">
        <v>34580313</v>
      </c>
      <c r="U193" s="22">
        <v>9123781</v>
      </c>
      <c r="V193" s="22">
        <v>0</v>
      </c>
      <c r="W193" s="22">
        <v>2285378</v>
      </c>
      <c r="X193" s="22">
        <v>1819834</v>
      </c>
      <c r="Y193" s="22">
        <v>0</v>
      </c>
      <c r="Z193" s="22">
        <v>0</v>
      </c>
      <c r="AA193" s="22">
        <v>0</v>
      </c>
      <c r="AB193" s="22">
        <v>0</v>
      </c>
      <c r="AC193" s="22">
        <v>13228993</v>
      </c>
      <c r="AD193" s="22">
        <v>2528840</v>
      </c>
      <c r="AE193" s="22">
        <v>440734</v>
      </c>
      <c r="AF193" s="22">
        <v>0</v>
      </c>
      <c r="AG193" s="22">
        <v>516945</v>
      </c>
      <c r="AH193" s="22">
        <v>126153</v>
      </c>
      <c r="AI193" s="22">
        <v>16841665</v>
      </c>
      <c r="AJ193" s="22">
        <v>17738648</v>
      </c>
      <c r="AK193" s="22">
        <v>858555</v>
      </c>
      <c r="AL193" s="22">
        <v>16880093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37926745</v>
      </c>
      <c r="F194" s="22">
        <v>0</v>
      </c>
      <c r="G194" s="22">
        <v>9560055</v>
      </c>
      <c r="H194" s="22">
        <v>16546302</v>
      </c>
      <c r="I194" s="22">
        <v>2617501</v>
      </c>
      <c r="J194" s="22">
        <v>0</v>
      </c>
      <c r="K194" s="22">
        <v>0</v>
      </c>
      <c r="L194" s="22">
        <v>0</v>
      </c>
      <c r="M194" s="22">
        <v>66650603</v>
      </c>
      <c r="N194" s="22">
        <v>0</v>
      </c>
      <c r="O194" s="22">
        <v>12293208</v>
      </c>
      <c r="P194" s="22">
        <v>1834640</v>
      </c>
      <c r="Q194" s="22">
        <v>1360463</v>
      </c>
      <c r="R194" s="22">
        <v>0</v>
      </c>
      <c r="S194" s="22">
        <v>506163</v>
      </c>
      <c r="T194" s="22">
        <v>82645077</v>
      </c>
      <c r="U194" s="22">
        <v>34587792</v>
      </c>
      <c r="V194" s="22">
        <v>0</v>
      </c>
      <c r="W194" s="22">
        <v>7218967</v>
      </c>
      <c r="X194" s="22">
        <v>7123953</v>
      </c>
      <c r="Y194" s="22">
        <v>1651821</v>
      </c>
      <c r="Z194" s="22">
        <v>0</v>
      </c>
      <c r="AA194" s="22">
        <v>0</v>
      </c>
      <c r="AB194" s="22">
        <v>0</v>
      </c>
      <c r="AC194" s="22">
        <v>50582533</v>
      </c>
      <c r="AD194" s="22">
        <v>9906576</v>
      </c>
      <c r="AE194" s="22">
        <v>1144086</v>
      </c>
      <c r="AF194" s="22">
        <v>0</v>
      </c>
      <c r="AG194" s="22">
        <v>0</v>
      </c>
      <c r="AH194" s="22">
        <v>233399</v>
      </c>
      <c r="AI194" s="22">
        <v>61866594</v>
      </c>
      <c r="AJ194" s="22">
        <v>20778483</v>
      </c>
      <c r="AK194" s="22">
        <v>2497170</v>
      </c>
      <c r="AL194" s="22">
        <v>18281313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28246178</v>
      </c>
      <c r="F195" s="22">
        <v>0</v>
      </c>
      <c r="G195" s="22">
        <v>18906910</v>
      </c>
      <c r="H195" s="22">
        <v>12849782</v>
      </c>
      <c r="I195" s="22">
        <v>11217784</v>
      </c>
      <c r="J195" s="22">
        <v>0</v>
      </c>
      <c r="K195" s="22">
        <v>0</v>
      </c>
      <c r="L195" s="22">
        <v>2670507</v>
      </c>
      <c r="M195" s="22">
        <v>73891161</v>
      </c>
      <c r="N195" s="22">
        <v>0</v>
      </c>
      <c r="O195" s="22">
        <v>18529153</v>
      </c>
      <c r="P195" s="22">
        <v>3478786</v>
      </c>
      <c r="Q195" s="22">
        <v>3079674</v>
      </c>
      <c r="R195" s="22">
        <v>0</v>
      </c>
      <c r="S195" s="22">
        <v>1933263</v>
      </c>
      <c r="T195" s="22">
        <v>100912037</v>
      </c>
      <c r="U195" s="22">
        <v>10823775</v>
      </c>
      <c r="V195" s="22">
        <v>0</v>
      </c>
      <c r="W195" s="22">
        <v>5118273</v>
      </c>
      <c r="X195" s="22">
        <v>5281590</v>
      </c>
      <c r="Y195" s="22">
        <v>1186196</v>
      </c>
      <c r="Z195" s="22">
        <v>0</v>
      </c>
      <c r="AA195" s="22">
        <v>0</v>
      </c>
      <c r="AB195" s="22">
        <v>791341</v>
      </c>
      <c r="AC195" s="22">
        <v>23201175</v>
      </c>
      <c r="AD195" s="22">
        <v>7563683</v>
      </c>
      <c r="AE195" s="22">
        <v>2046076</v>
      </c>
      <c r="AF195" s="22">
        <v>0</v>
      </c>
      <c r="AG195" s="22">
        <v>0</v>
      </c>
      <c r="AH195" s="22">
        <v>1087784</v>
      </c>
      <c r="AI195" s="22">
        <v>33898718</v>
      </c>
      <c r="AJ195" s="22">
        <v>67013319</v>
      </c>
      <c r="AK195" s="22">
        <v>0</v>
      </c>
      <c r="AL195" s="22">
        <v>67013319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5062690</v>
      </c>
      <c r="F196" s="22">
        <v>0</v>
      </c>
      <c r="G196" s="22">
        <v>5121502</v>
      </c>
      <c r="H196" s="22">
        <v>3011372</v>
      </c>
      <c r="I196" s="22">
        <v>475324</v>
      </c>
      <c r="J196" s="22">
        <v>0</v>
      </c>
      <c r="K196" s="22">
        <v>0</v>
      </c>
      <c r="L196" s="22">
        <v>0</v>
      </c>
      <c r="M196" s="22">
        <v>13670888</v>
      </c>
      <c r="N196" s="22">
        <v>61856</v>
      </c>
      <c r="O196" s="22">
        <v>931783</v>
      </c>
      <c r="P196" s="22">
        <v>1597360</v>
      </c>
      <c r="Q196" s="22">
        <v>2432538</v>
      </c>
      <c r="R196" s="22">
        <v>466977</v>
      </c>
      <c r="S196" s="22">
        <v>695820</v>
      </c>
      <c r="T196" s="22">
        <v>19857222</v>
      </c>
      <c r="U196" s="22">
        <v>2204086</v>
      </c>
      <c r="V196" s="22">
        <v>0</v>
      </c>
      <c r="W196" s="22">
        <v>1114418</v>
      </c>
      <c r="X196" s="22">
        <v>1408694</v>
      </c>
      <c r="Y196" s="22">
        <v>117249</v>
      </c>
      <c r="Z196" s="22">
        <v>0</v>
      </c>
      <c r="AA196" s="22">
        <v>0</v>
      </c>
      <c r="AB196" s="22">
        <v>0</v>
      </c>
      <c r="AC196" s="22">
        <v>4844447</v>
      </c>
      <c r="AD196" s="22">
        <v>382569</v>
      </c>
      <c r="AE196" s="22">
        <v>1018419</v>
      </c>
      <c r="AF196" s="22">
        <v>0</v>
      </c>
      <c r="AG196" s="22">
        <v>263743</v>
      </c>
      <c r="AH196" s="22">
        <v>211359</v>
      </c>
      <c r="AI196" s="22">
        <v>6720537</v>
      </c>
      <c r="AJ196" s="22">
        <v>13136685</v>
      </c>
      <c r="AK196" s="22">
        <v>0</v>
      </c>
      <c r="AL196" s="22">
        <v>13136685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28252719</v>
      </c>
      <c r="F197" s="22">
        <v>0</v>
      </c>
      <c r="G197" s="22">
        <v>3945179</v>
      </c>
      <c r="H197" s="22">
        <v>10476180</v>
      </c>
      <c r="I197" s="22">
        <v>0</v>
      </c>
      <c r="J197" s="22">
        <v>0</v>
      </c>
      <c r="K197" s="22">
        <v>0</v>
      </c>
      <c r="L197" s="22">
        <v>0</v>
      </c>
      <c r="M197" s="22">
        <v>42674078</v>
      </c>
      <c r="N197" s="22">
        <v>204040</v>
      </c>
      <c r="O197" s="22">
        <v>31020584</v>
      </c>
      <c r="P197" s="22">
        <v>4894419</v>
      </c>
      <c r="Q197" s="22">
        <v>1261937</v>
      </c>
      <c r="R197" s="22">
        <v>1088538</v>
      </c>
      <c r="S197" s="22">
        <v>1322092</v>
      </c>
      <c r="T197" s="22">
        <v>82465688</v>
      </c>
      <c r="U197" s="22">
        <v>14341674</v>
      </c>
      <c r="V197" s="22">
        <v>0</v>
      </c>
      <c r="W197" s="22">
        <v>1444966</v>
      </c>
      <c r="X197" s="22">
        <v>3247210</v>
      </c>
      <c r="Y197" s="22">
        <v>0</v>
      </c>
      <c r="Z197" s="22">
        <v>0</v>
      </c>
      <c r="AA197" s="22">
        <v>0</v>
      </c>
      <c r="AB197" s="22">
        <v>0</v>
      </c>
      <c r="AC197" s="22">
        <v>19033850</v>
      </c>
      <c r="AD197" s="22">
        <v>9845416</v>
      </c>
      <c r="AE197" s="22">
        <v>2640871</v>
      </c>
      <c r="AF197" s="22">
        <v>0</v>
      </c>
      <c r="AG197" s="22">
        <v>733994</v>
      </c>
      <c r="AH197" s="22">
        <v>381601</v>
      </c>
      <c r="AI197" s="22">
        <v>32635732</v>
      </c>
      <c r="AJ197" s="22">
        <v>49829956</v>
      </c>
      <c r="AK197" s="22">
        <v>9287577</v>
      </c>
      <c r="AL197" s="22">
        <v>40542379</v>
      </c>
    </row>
    <row r="198" spans="1:3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92114017</v>
      </c>
      <c r="F198" s="22">
        <v>0</v>
      </c>
      <c r="G198" s="22">
        <v>30185052</v>
      </c>
      <c r="H198" s="22">
        <v>25001032</v>
      </c>
      <c r="I198" s="22">
        <v>6972891</v>
      </c>
      <c r="J198" s="22">
        <v>0</v>
      </c>
      <c r="K198" s="22">
        <v>0</v>
      </c>
      <c r="L198" s="22">
        <v>0</v>
      </c>
      <c r="M198" s="22">
        <v>154272992</v>
      </c>
      <c r="N198" s="22">
        <v>0</v>
      </c>
      <c r="O198" s="22">
        <v>59986983</v>
      </c>
      <c r="P198" s="22">
        <v>7050097</v>
      </c>
      <c r="Q198" s="22">
        <v>26870340</v>
      </c>
      <c r="R198" s="22">
        <v>0</v>
      </c>
      <c r="S198" s="22">
        <v>7956713</v>
      </c>
      <c r="T198" s="22">
        <v>256137125</v>
      </c>
      <c r="U198" s="22">
        <v>59970035</v>
      </c>
      <c r="V198" s="22">
        <v>0</v>
      </c>
      <c r="W198" s="22">
        <v>11658749</v>
      </c>
      <c r="X198" s="22">
        <v>7139711</v>
      </c>
      <c r="Y198" s="22">
        <v>1986323</v>
      </c>
      <c r="Z198" s="22">
        <v>0</v>
      </c>
      <c r="AA198" s="22">
        <v>0</v>
      </c>
      <c r="AB198" s="22">
        <v>0</v>
      </c>
      <c r="AC198" s="22">
        <v>80754818</v>
      </c>
      <c r="AD198" s="22">
        <v>13294182</v>
      </c>
      <c r="AE198" s="22">
        <v>3799223</v>
      </c>
      <c r="AF198" s="22">
        <v>0</v>
      </c>
      <c r="AG198" s="22">
        <v>0</v>
      </c>
      <c r="AH198" s="22">
        <v>4475897</v>
      </c>
      <c r="AI198" s="22">
        <v>102324120</v>
      </c>
      <c r="AJ198" s="22">
        <v>153813005</v>
      </c>
      <c r="AK198" s="22">
        <v>13079473</v>
      </c>
      <c r="AL198" s="22">
        <v>140733532</v>
      </c>
    </row>
    <row r="199" spans="1:3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3846931</v>
      </c>
      <c r="F199" s="22">
        <v>0</v>
      </c>
      <c r="G199" s="22">
        <v>601091</v>
      </c>
      <c r="H199" s="22">
        <v>558848</v>
      </c>
      <c r="I199" s="22">
        <v>0</v>
      </c>
      <c r="J199" s="22">
        <v>0</v>
      </c>
      <c r="K199" s="22">
        <v>0</v>
      </c>
      <c r="L199" s="22">
        <v>0</v>
      </c>
      <c r="M199" s="22">
        <v>5006870</v>
      </c>
      <c r="N199" s="22">
        <v>28709</v>
      </c>
      <c r="O199" s="22">
        <v>3174634</v>
      </c>
      <c r="P199" s="22">
        <v>410486</v>
      </c>
      <c r="Q199" s="22">
        <v>1053450</v>
      </c>
      <c r="R199" s="22">
        <v>331037</v>
      </c>
      <c r="S199" s="22">
        <v>166655</v>
      </c>
      <c r="T199" s="22">
        <v>10171841</v>
      </c>
      <c r="U199" s="22">
        <v>3068178</v>
      </c>
      <c r="V199" s="22">
        <v>0</v>
      </c>
      <c r="W199" s="22">
        <v>133077</v>
      </c>
      <c r="X199" s="22">
        <v>185317</v>
      </c>
      <c r="Y199" s="22">
        <v>0</v>
      </c>
      <c r="Z199" s="22">
        <v>0</v>
      </c>
      <c r="AA199" s="22">
        <v>0</v>
      </c>
      <c r="AB199" s="22">
        <v>0</v>
      </c>
      <c r="AC199" s="22">
        <v>3386572</v>
      </c>
      <c r="AD199" s="22">
        <v>1167859</v>
      </c>
      <c r="AE199" s="22">
        <v>227564</v>
      </c>
      <c r="AF199" s="22">
        <v>0</v>
      </c>
      <c r="AG199" s="22">
        <v>128142</v>
      </c>
      <c r="AH199" s="22">
        <v>100683</v>
      </c>
      <c r="AI199" s="22">
        <v>5010820</v>
      </c>
      <c r="AJ199" s="22">
        <v>5161021</v>
      </c>
      <c r="AK199" s="22">
        <v>127000</v>
      </c>
      <c r="AL199" s="22">
        <v>5034021</v>
      </c>
    </row>
    <row r="200" spans="1:3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3219394</v>
      </c>
      <c r="F200" s="22">
        <v>0</v>
      </c>
      <c r="G200" s="22">
        <v>333551</v>
      </c>
      <c r="H200" s="22">
        <v>0</v>
      </c>
      <c r="I200" s="22">
        <v>490800</v>
      </c>
      <c r="J200" s="22">
        <v>0</v>
      </c>
      <c r="K200" s="22">
        <v>14916</v>
      </c>
      <c r="L200" s="22">
        <v>0</v>
      </c>
      <c r="M200" s="22">
        <v>4058661</v>
      </c>
      <c r="N200" s="22">
        <v>0</v>
      </c>
      <c r="O200" s="22">
        <v>2664431</v>
      </c>
      <c r="P200" s="22">
        <v>785767</v>
      </c>
      <c r="Q200" s="22">
        <v>1349991</v>
      </c>
      <c r="R200" s="22">
        <v>575673</v>
      </c>
      <c r="S200" s="22">
        <v>335345</v>
      </c>
      <c r="T200" s="22">
        <v>9769868</v>
      </c>
      <c r="U200" s="22">
        <v>2116811</v>
      </c>
      <c r="V200" s="22">
        <v>0</v>
      </c>
      <c r="W200" s="22">
        <v>180872</v>
      </c>
      <c r="X200" s="22">
        <v>0</v>
      </c>
      <c r="Y200" s="22">
        <v>166802</v>
      </c>
      <c r="Z200" s="22">
        <v>0</v>
      </c>
      <c r="AA200" s="22">
        <v>6084</v>
      </c>
      <c r="AB200" s="22">
        <v>0</v>
      </c>
      <c r="AC200" s="22">
        <v>2470569</v>
      </c>
      <c r="AD200" s="22">
        <v>653537</v>
      </c>
      <c r="AE200" s="22">
        <v>514947</v>
      </c>
      <c r="AF200" s="22">
        <v>0</v>
      </c>
      <c r="AG200" s="22">
        <v>390692</v>
      </c>
      <c r="AH200" s="22">
        <v>256256</v>
      </c>
      <c r="AI200" s="22">
        <v>4286001</v>
      </c>
      <c r="AJ200" s="22">
        <v>5483867</v>
      </c>
      <c r="AK200" s="22">
        <v>0</v>
      </c>
      <c r="AL200" s="22">
        <v>5483867</v>
      </c>
    </row>
    <row r="201" spans="1:3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11090158</v>
      </c>
      <c r="I201" s="22">
        <v>0</v>
      </c>
      <c r="J201" s="22">
        <v>0</v>
      </c>
      <c r="K201" s="22">
        <v>0</v>
      </c>
      <c r="L201" s="22">
        <v>0</v>
      </c>
      <c r="M201" s="22">
        <v>11090158</v>
      </c>
      <c r="N201" s="22">
        <v>0</v>
      </c>
      <c r="O201" s="22">
        <v>1356617</v>
      </c>
      <c r="P201" s="22">
        <v>729779</v>
      </c>
      <c r="Q201" s="22">
        <v>414676</v>
      </c>
      <c r="R201" s="22">
        <v>355763</v>
      </c>
      <c r="S201" s="22">
        <v>786267</v>
      </c>
      <c r="T201" s="22">
        <v>14733260</v>
      </c>
      <c r="U201" s="22">
        <v>0</v>
      </c>
      <c r="V201" s="22">
        <v>0</v>
      </c>
      <c r="W201" s="22">
        <v>3564908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3564908</v>
      </c>
      <c r="AD201" s="22">
        <v>446707</v>
      </c>
      <c r="AE201" s="22">
        <v>410102</v>
      </c>
      <c r="AF201" s="22">
        <v>0</v>
      </c>
      <c r="AG201" s="22">
        <v>208319</v>
      </c>
      <c r="AH201" s="22">
        <v>440274</v>
      </c>
      <c r="AI201" s="22">
        <v>5070310</v>
      </c>
      <c r="AJ201" s="22">
        <v>9662950</v>
      </c>
      <c r="AK201" s="22">
        <v>2069111</v>
      </c>
      <c r="AL201" s="22">
        <v>7593839</v>
      </c>
    </row>
    <row r="202" spans="1:3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931369</v>
      </c>
      <c r="F202" s="22">
        <v>0</v>
      </c>
      <c r="G202" s="22">
        <v>2478116</v>
      </c>
      <c r="H202" s="22">
        <v>1228639</v>
      </c>
      <c r="I202" s="22">
        <v>0</v>
      </c>
      <c r="J202" s="22">
        <v>0</v>
      </c>
      <c r="K202" s="22">
        <v>0</v>
      </c>
      <c r="L202" s="22">
        <v>0</v>
      </c>
      <c r="M202" s="22">
        <v>4638124</v>
      </c>
      <c r="N202" s="22">
        <v>0</v>
      </c>
      <c r="O202" s="22">
        <v>1478399</v>
      </c>
      <c r="P202" s="22">
        <v>217593</v>
      </c>
      <c r="Q202" s="22">
        <v>63041</v>
      </c>
      <c r="R202" s="22">
        <v>126197</v>
      </c>
      <c r="S202" s="22">
        <v>204309</v>
      </c>
      <c r="T202" s="22">
        <v>6727663</v>
      </c>
      <c r="U202" s="22">
        <v>562136</v>
      </c>
      <c r="V202" s="22">
        <v>0</v>
      </c>
      <c r="W202" s="22">
        <v>762017</v>
      </c>
      <c r="X202" s="22">
        <v>96970</v>
      </c>
      <c r="Y202" s="22">
        <v>0</v>
      </c>
      <c r="Z202" s="22">
        <v>0</v>
      </c>
      <c r="AA202" s="22">
        <v>0</v>
      </c>
      <c r="AB202" s="22">
        <v>0</v>
      </c>
      <c r="AC202" s="22">
        <v>1421123</v>
      </c>
      <c r="AD202" s="22">
        <v>228346</v>
      </c>
      <c r="AE202" s="22">
        <v>122244</v>
      </c>
      <c r="AF202" s="22">
        <v>0</v>
      </c>
      <c r="AG202" s="22">
        <v>55333</v>
      </c>
      <c r="AH202" s="22">
        <v>133541</v>
      </c>
      <c r="AI202" s="22">
        <v>1960587</v>
      </c>
      <c r="AJ202" s="22">
        <v>4767076</v>
      </c>
      <c r="AK202" s="22">
        <v>37221</v>
      </c>
      <c r="AL202" s="22">
        <v>4729855</v>
      </c>
    </row>
    <row r="203" spans="1:3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880358</v>
      </c>
      <c r="F203" s="22">
        <v>0</v>
      </c>
      <c r="G203" s="22">
        <v>905907</v>
      </c>
      <c r="H203" s="22">
        <v>998493</v>
      </c>
      <c r="I203" s="22">
        <v>0</v>
      </c>
      <c r="J203" s="22">
        <v>0</v>
      </c>
      <c r="K203" s="22">
        <v>0</v>
      </c>
      <c r="L203" s="22">
        <v>0</v>
      </c>
      <c r="M203" s="22">
        <v>2784758</v>
      </c>
      <c r="N203" s="22">
        <v>0</v>
      </c>
      <c r="O203" s="22">
        <v>287995</v>
      </c>
      <c r="P203" s="22">
        <v>141485</v>
      </c>
      <c r="Q203" s="22">
        <v>12240</v>
      </c>
      <c r="R203" s="22">
        <v>0</v>
      </c>
      <c r="S203" s="22">
        <v>56272</v>
      </c>
      <c r="T203" s="22">
        <v>3282750</v>
      </c>
      <c r="U203" s="22">
        <v>541808</v>
      </c>
      <c r="V203" s="22">
        <v>0</v>
      </c>
      <c r="W203" s="22">
        <v>343258</v>
      </c>
      <c r="X203" s="22">
        <v>192455</v>
      </c>
      <c r="Y203" s="22">
        <v>0</v>
      </c>
      <c r="Z203" s="22">
        <v>0</v>
      </c>
      <c r="AA203" s="22">
        <v>0</v>
      </c>
      <c r="AB203" s="22">
        <v>0</v>
      </c>
      <c r="AC203" s="22">
        <v>1077521</v>
      </c>
      <c r="AD203" s="22">
        <v>92028</v>
      </c>
      <c r="AE203" s="22">
        <v>86642</v>
      </c>
      <c r="AF203" s="22">
        <v>0</v>
      </c>
      <c r="AG203" s="22">
        <v>0</v>
      </c>
      <c r="AH203" s="22">
        <v>27976</v>
      </c>
      <c r="AI203" s="22">
        <v>1284167</v>
      </c>
      <c r="AJ203" s="22">
        <v>1998583</v>
      </c>
      <c r="AK203" s="22">
        <v>0</v>
      </c>
      <c r="AL203" s="22">
        <v>1998583</v>
      </c>
    </row>
    <row r="204" spans="1:3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1486004</v>
      </c>
      <c r="F204" s="22">
        <v>0</v>
      </c>
      <c r="G204" s="22">
        <v>1861961</v>
      </c>
      <c r="H204" s="22">
        <v>2974238</v>
      </c>
      <c r="I204" s="22">
        <v>0</v>
      </c>
      <c r="J204" s="22">
        <v>0</v>
      </c>
      <c r="K204" s="22">
        <v>0</v>
      </c>
      <c r="L204" s="22">
        <v>0</v>
      </c>
      <c r="M204" s="22">
        <v>6322203</v>
      </c>
      <c r="N204" s="22">
        <v>0</v>
      </c>
      <c r="O204" s="22">
        <v>1770604</v>
      </c>
      <c r="P204" s="22">
        <v>310181</v>
      </c>
      <c r="Q204" s="22">
        <v>115417</v>
      </c>
      <c r="R204" s="22">
        <v>35659</v>
      </c>
      <c r="S204" s="22">
        <v>232337</v>
      </c>
      <c r="T204" s="22">
        <v>8786401</v>
      </c>
      <c r="U204" s="22">
        <v>830551</v>
      </c>
      <c r="V204" s="22">
        <v>0</v>
      </c>
      <c r="W204" s="22">
        <v>963418</v>
      </c>
      <c r="X204" s="22">
        <v>484060</v>
      </c>
      <c r="Y204" s="22">
        <v>0</v>
      </c>
      <c r="Z204" s="22">
        <v>0</v>
      </c>
      <c r="AA204" s="22">
        <v>0</v>
      </c>
      <c r="AB204" s="22">
        <v>0</v>
      </c>
      <c r="AC204" s="22">
        <v>2278029</v>
      </c>
      <c r="AD204" s="22">
        <v>760067</v>
      </c>
      <c r="AE204" s="22">
        <v>154230</v>
      </c>
      <c r="AF204" s="22">
        <v>0</v>
      </c>
      <c r="AG204" s="22">
        <v>16577</v>
      </c>
      <c r="AH204" s="22">
        <v>92473</v>
      </c>
      <c r="AI204" s="22">
        <v>3301376</v>
      </c>
      <c r="AJ204" s="22">
        <v>5485025</v>
      </c>
      <c r="AK204" s="22">
        <v>0</v>
      </c>
      <c r="AL204" s="22">
        <v>5485025</v>
      </c>
    </row>
    <row r="205" spans="1:3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999176</v>
      </c>
      <c r="F205" s="22">
        <v>0</v>
      </c>
      <c r="G205" s="22">
        <v>898801</v>
      </c>
      <c r="H205" s="22">
        <v>1038953</v>
      </c>
      <c r="I205" s="22">
        <v>7664</v>
      </c>
      <c r="J205" s="22">
        <v>0</v>
      </c>
      <c r="K205" s="22">
        <v>0</v>
      </c>
      <c r="L205" s="22">
        <v>0</v>
      </c>
      <c r="M205" s="22">
        <v>2944594</v>
      </c>
      <c r="N205" s="22">
        <v>0</v>
      </c>
      <c r="O205" s="22">
        <v>54097</v>
      </c>
      <c r="P205" s="22">
        <v>252659</v>
      </c>
      <c r="Q205" s="22">
        <v>86878</v>
      </c>
      <c r="R205" s="22">
        <v>0</v>
      </c>
      <c r="S205" s="22">
        <v>16400</v>
      </c>
      <c r="T205" s="22">
        <v>3354628</v>
      </c>
      <c r="U205" s="22">
        <v>256723</v>
      </c>
      <c r="V205" s="22">
        <v>0</v>
      </c>
      <c r="W205" s="22">
        <v>130710</v>
      </c>
      <c r="X205" s="22">
        <v>140510</v>
      </c>
      <c r="Y205" s="22">
        <v>0</v>
      </c>
      <c r="Z205" s="22">
        <v>0</v>
      </c>
      <c r="AA205" s="22">
        <v>0</v>
      </c>
      <c r="AB205" s="22">
        <v>0</v>
      </c>
      <c r="AC205" s="22">
        <v>527943</v>
      </c>
      <c r="AD205" s="22">
        <v>9737</v>
      </c>
      <c r="AE205" s="22">
        <v>180379</v>
      </c>
      <c r="AF205" s="22">
        <v>0</v>
      </c>
      <c r="AG205" s="22">
        <v>0</v>
      </c>
      <c r="AH205" s="22">
        <v>14760</v>
      </c>
      <c r="AI205" s="22">
        <v>732819</v>
      </c>
      <c r="AJ205" s="22">
        <v>2621809</v>
      </c>
      <c r="AK205" s="22">
        <v>0</v>
      </c>
      <c r="AL205" s="22">
        <v>2621809</v>
      </c>
    </row>
    <row r="206" spans="1:3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2248204</v>
      </c>
      <c r="F206" s="22">
        <v>0</v>
      </c>
      <c r="G206" s="22">
        <v>5869111</v>
      </c>
      <c r="H206" s="22">
        <v>1839955</v>
      </c>
      <c r="I206" s="22">
        <v>0</v>
      </c>
      <c r="J206" s="22">
        <v>0</v>
      </c>
      <c r="K206" s="22">
        <v>0</v>
      </c>
      <c r="L206" s="22">
        <v>0</v>
      </c>
      <c r="M206" s="22">
        <v>9957270</v>
      </c>
      <c r="N206" s="22">
        <v>26339</v>
      </c>
      <c r="O206" s="22">
        <v>404764</v>
      </c>
      <c r="P206" s="22">
        <v>292682</v>
      </c>
      <c r="Q206" s="22">
        <v>158904</v>
      </c>
      <c r="R206" s="22">
        <v>197559</v>
      </c>
      <c r="S206" s="22">
        <v>0</v>
      </c>
      <c r="T206" s="22">
        <v>11037518</v>
      </c>
      <c r="U206" s="22">
        <v>1139836</v>
      </c>
      <c r="V206" s="22">
        <v>0</v>
      </c>
      <c r="W206" s="22">
        <v>1122612</v>
      </c>
      <c r="X206" s="22">
        <v>560392</v>
      </c>
      <c r="Y206" s="22">
        <v>0</v>
      </c>
      <c r="Z206" s="22">
        <v>0</v>
      </c>
      <c r="AA206" s="22">
        <v>0</v>
      </c>
      <c r="AB206" s="22">
        <v>0</v>
      </c>
      <c r="AC206" s="22">
        <v>2822840</v>
      </c>
      <c r="AD206" s="22">
        <v>99577</v>
      </c>
      <c r="AE206" s="22">
        <v>207254</v>
      </c>
      <c r="AF206" s="22">
        <v>0</v>
      </c>
      <c r="AG206" s="22">
        <v>163386</v>
      </c>
      <c r="AH206" s="22">
        <v>0</v>
      </c>
      <c r="AI206" s="22">
        <v>3293057</v>
      </c>
      <c r="AJ206" s="22">
        <v>7744461</v>
      </c>
      <c r="AK206" s="22">
        <v>423273</v>
      </c>
      <c r="AL206" s="22">
        <v>7321188</v>
      </c>
    </row>
    <row r="207" spans="1:3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1286592</v>
      </c>
      <c r="F207" s="22">
        <v>0</v>
      </c>
      <c r="G207" s="22">
        <v>1868741</v>
      </c>
      <c r="H207" s="22">
        <v>220528</v>
      </c>
      <c r="I207" s="22">
        <v>320170</v>
      </c>
      <c r="J207" s="22">
        <v>0</v>
      </c>
      <c r="K207" s="22">
        <v>0</v>
      </c>
      <c r="L207" s="22">
        <v>0</v>
      </c>
      <c r="M207" s="22">
        <v>3696031</v>
      </c>
      <c r="N207" s="22">
        <v>0</v>
      </c>
      <c r="O207" s="22">
        <v>683576</v>
      </c>
      <c r="P207" s="22">
        <v>294745</v>
      </c>
      <c r="Q207" s="22">
        <v>99609</v>
      </c>
      <c r="R207" s="22">
        <v>74687</v>
      </c>
      <c r="S207" s="22">
        <v>186548</v>
      </c>
      <c r="T207" s="22">
        <v>5035196</v>
      </c>
      <c r="U207" s="22">
        <v>983489</v>
      </c>
      <c r="V207" s="22">
        <v>0</v>
      </c>
      <c r="W207" s="22">
        <v>355227</v>
      </c>
      <c r="X207" s="22">
        <v>163332</v>
      </c>
      <c r="Y207" s="22">
        <v>2106</v>
      </c>
      <c r="Z207" s="22">
        <v>0</v>
      </c>
      <c r="AA207" s="22">
        <v>0</v>
      </c>
      <c r="AB207" s="22">
        <v>0</v>
      </c>
      <c r="AC207" s="22">
        <v>1504154</v>
      </c>
      <c r="AD207" s="22">
        <v>284665</v>
      </c>
      <c r="AE207" s="22">
        <v>183409</v>
      </c>
      <c r="AF207" s="22">
        <v>0</v>
      </c>
      <c r="AG207" s="22">
        <v>17361</v>
      </c>
      <c r="AH207" s="22">
        <v>52039</v>
      </c>
      <c r="AI207" s="22">
        <v>2041628</v>
      </c>
      <c r="AJ207" s="22">
        <v>2993568</v>
      </c>
      <c r="AK207" s="22">
        <v>132363</v>
      </c>
      <c r="AL207" s="22">
        <v>2861205</v>
      </c>
    </row>
    <row r="208" spans="1:3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1944719</v>
      </c>
      <c r="F208" s="22">
        <v>0</v>
      </c>
      <c r="G208" s="22">
        <v>2016767</v>
      </c>
      <c r="H208" s="22">
        <v>1872058</v>
      </c>
      <c r="I208" s="22">
        <v>0</v>
      </c>
      <c r="J208" s="22">
        <v>0</v>
      </c>
      <c r="K208" s="22">
        <v>0</v>
      </c>
      <c r="L208" s="22">
        <v>0</v>
      </c>
      <c r="M208" s="22">
        <v>5833544</v>
      </c>
      <c r="N208" s="22">
        <v>0</v>
      </c>
      <c r="O208" s="22">
        <v>1485909</v>
      </c>
      <c r="P208" s="22">
        <v>249372</v>
      </c>
      <c r="Q208" s="22">
        <v>40745</v>
      </c>
      <c r="R208" s="22">
        <v>5</v>
      </c>
      <c r="S208" s="22">
        <v>105099</v>
      </c>
      <c r="T208" s="22">
        <v>7714674</v>
      </c>
      <c r="U208" s="22">
        <v>939579</v>
      </c>
      <c r="V208" s="22">
        <v>0</v>
      </c>
      <c r="W208" s="22">
        <v>783130</v>
      </c>
      <c r="X208" s="22">
        <v>988265</v>
      </c>
      <c r="Y208" s="22">
        <v>0</v>
      </c>
      <c r="Z208" s="22">
        <v>0</v>
      </c>
      <c r="AA208" s="22">
        <v>0</v>
      </c>
      <c r="AB208" s="22">
        <v>0</v>
      </c>
      <c r="AC208" s="22">
        <v>2710974</v>
      </c>
      <c r="AD208" s="22">
        <v>499550</v>
      </c>
      <c r="AE208" s="22">
        <v>215288</v>
      </c>
      <c r="AF208" s="22">
        <v>0</v>
      </c>
      <c r="AG208" s="22">
        <v>5</v>
      </c>
      <c r="AH208" s="22">
        <v>33661</v>
      </c>
      <c r="AI208" s="22">
        <v>3459478</v>
      </c>
      <c r="AJ208" s="22">
        <v>4255196</v>
      </c>
      <c r="AK208" s="22">
        <v>0</v>
      </c>
      <c r="AL208" s="22">
        <v>4255196</v>
      </c>
    </row>
    <row r="209" spans="1:3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6766103</v>
      </c>
      <c r="F209" s="22">
        <v>0</v>
      </c>
      <c r="G209" s="22">
        <v>2304070</v>
      </c>
      <c r="H209" s="22">
        <v>3637731</v>
      </c>
      <c r="I209" s="22">
        <v>0</v>
      </c>
      <c r="J209" s="22">
        <v>0</v>
      </c>
      <c r="K209" s="22">
        <v>0</v>
      </c>
      <c r="L209" s="22">
        <v>0</v>
      </c>
      <c r="M209" s="22">
        <v>12707904</v>
      </c>
      <c r="N209" s="22">
        <v>157778</v>
      </c>
      <c r="O209" s="22">
        <v>3345288</v>
      </c>
      <c r="P209" s="22">
        <v>588892</v>
      </c>
      <c r="Q209" s="22">
        <v>249000</v>
      </c>
      <c r="R209" s="22">
        <v>114127</v>
      </c>
      <c r="S209" s="22">
        <v>397114</v>
      </c>
      <c r="T209" s="22">
        <v>17560103</v>
      </c>
      <c r="U209" s="22">
        <v>3470728</v>
      </c>
      <c r="V209" s="22">
        <v>0</v>
      </c>
      <c r="W209" s="22">
        <v>1207322</v>
      </c>
      <c r="X209" s="22">
        <v>1257508</v>
      </c>
      <c r="Y209" s="22">
        <v>0</v>
      </c>
      <c r="Z209" s="22">
        <v>0</v>
      </c>
      <c r="AA209" s="22">
        <v>0</v>
      </c>
      <c r="AB209" s="22">
        <v>0</v>
      </c>
      <c r="AC209" s="22">
        <v>5935558</v>
      </c>
      <c r="AD209" s="22">
        <v>1882252</v>
      </c>
      <c r="AE209" s="22">
        <v>316285</v>
      </c>
      <c r="AF209" s="22">
        <v>0</v>
      </c>
      <c r="AG209" s="22">
        <v>71390</v>
      </c>
      <c r="AH209" s="22">
        <v>202309</v>
      </c>
      <c r="AI209" s="22">
        <v>8407794</v>
      </c>
      <c r="AJ209" s="22">
        <v>9152309</v>
      </c>
      <c r="AK209" s="22">
        <v>166194</v>
      </c>
      <c r="AL209" s="22">
        <v>8986115</v>
      </c>
    </row>
    <row r="210" spans="1:3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3894647</v>
      </c>
      <c r="F210" s="22">
        <v>0</v>
      </c>
      <c r="G210" s="22">
        <v>740524</v>
      </c>
      <c r="H210" s="22">
        <v>253430</v>
      </c>
      <c r="I210" s="22">
        <v>0</v>
      </c>
      <c r="J210" s="22">
        <v>0</v>
      </c>
      <c r="K210" s="22">
        <v>125332</v>
      </c>
      <c r="L210" s="22">
        <v>0</v>
      </c>
      <c r="M210" s="22">
        <v>5013933</v>
      </c>
      <c r="N210" s="22">
        <v>0</v>
      </c>
      <c r="O210" s="22">
        <v>568801</v>
      </c>
      <c r="P210" s="22">
        <v>326903</v>
      </c>
      <c r="Q210" s="22">
        <v>191835</v>
      </c>
      <c r="R210" s="22">
        <v>159735</v>
      </c>
      <c r="S210" s="22">
        <v>194965</v>
      </c>
      <c r="T210" s="22">
        <v>6456172</v>
      </c>
      <c r="U210" s="22">
        <v>2741225</v>
      </c>
      <c r="V210" s="22">
        <v>0</v>
      </c>
      <c r="W210" s="22">
        <v>103232</v>
      </c>
      <c r="X210" s="22">
        <v>97880</v>
      </c>
      <c r="Y210" s="22">
        <v>0</v>
      </c>
      <c r="Z210" s="22">
        <v>0</v>
      </c>
      <c r="AA210" s="22">
        <v>0</v>
      </c>
      <c r="AB210" s="22">
        <v>0</v>
      </c>
      <c r="AC210" s="22">
        <v>2942337</v>
      </c>
      <c r="AD210" s="22">
        <v>345032</v>
      </c>
      <c r="AE210" s="22">
        <v>130374</v>
      </c>
      <c r="AF210" s="22">
        <v>0</v>
      </c>
      <c r="AG210" s="22">
        <v>113585</v>
      </c>
      <c r="AH210" s="22">
        <v>157911</v>
      </c>
      <c r="AI210" s="22">
        <v>3689239</v>
      </c>
      <c r="AJ210" s="22">
        <v>2766933</v>
      </c>
      <c r="AK210" s="22">
        <v>106762</v>
      </c>
      <c r="AL210" s="22">
        <v>2660171</v>
      </c>
    </row>
    <row r="211" spans="1:3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2311489</v>
      </c>
      <c r="F211" s="22">
        <v>0</v>
      </c>
      <c r="G211" s="22">
        <v>1299943</v>
      </c>
      <c r="H211" s="22">
        <v>1125533</v>
      </c>
      <c r="I211" s="22">
        <v>0</v>
      </c>
      <c r="J211" s="22">
        <v>0</v>
      </c>
      <c r="K211" s="22">
        <v>0</v>
      </c>
      <c r="L211" s="22">
        <v>0</v>
      </c>
      <c r="M211" s="22">
        <v>4736965</v>
      </c>
      <c r="N211" s="22">
        <v>0</v>
      </c>
      <c r="O211" s="22">
        <v>242458</v>
      </c>
      <c r="P211" s="22">
        <v>209538</v>
      </c>
      <c r="Q211" s="22">
        <v>71038</v>
      </c>
      <c r="R211" s="22">
        <v>10390</v>
      </c>
      <c r="S211" s="22">
        <v>76771</v>
      </c>
      <c r="T211" s="22">
        <v>5347160</v>
      </c>
      <c r="U211" s="22">
        <v>1212361</v>
      </c>
      <c r="V211" s="22">
        <v>0</v>
      </c>
      <c r="W211" s="22">
        <v>670773</v>
      </c>
      <c r="X211" s="22">
        <v>453869</v>
      </c>
      <c r="Y211" s="22">
        <v>0</v>
      </c>
      <c r="Z211" s="22">
        <v>0</v>
      </c>
      <c r="AA211" s="22">
        <v>0</v>
      </c>
      <c r="AB211" s="22">
        <v>0</v>
      </c>
      <c r="AC211" s="22">
        <v>2337003</v>
      </c>
      <c r="AD211" s="22">
        <v>191742</v>
      </c>
      <c r="AE211" s="22">
        <v>154877</v>
      </c>
      <c r="AF211" s="22">
        <v>0</v>
      </c>
      <c r="AG211" s="22">
        <v>6928</v>
      </c>
      <c r="AH211" s="22">
        <v>70174</v>
      </c>
      <c r="AI211" s="22">
        <v>2760724</v>
      </c>
      <c r="AJ211" s="22">
        <v>2586436</v>
      </c>
      <c r="AK211" s="22">
        <v>0</v>
      </c>
      <c r="AL211" s="22">
        <v>2586436</v>
      </c>
    </row>
    <row r="212" spans="1:3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489627</v>
      </c>
      <c r="F212" s="22">
        <v>0</v>
      </c>
      <c r="G212" s="22">
        <v>5203576</v>
      </c>
      <c r="H212" s="22">
        <v>2583742</v>
      </c>
      <c r="I212" s="22">
        <v>139751</v>
      </c>
      <c r="J212" s="22">
        <v>0</v>
      </c>
      <c r="K212" s="22">
        <v>0</v>
      </c>
      <c r="L212" s="22">
        <v>0</v>
      </c>
      <c r="M212" s="22">
        <v>8416696</v>
      </c>
      <c r="N212" s="22">
        <v>0</v>
      </c>
      <c r="O212" s="22">
        <v>579940</v>
      </c>
      <c r="P212" s="22">
        <v>300985</v>
      </c>
      <c r="Q212" s="22">
        <v>549208</v>
      </c>
      <c r="R212" s="22">
        <v>181971</v>
      </c>
      <c r="S212" s="22">
        <v>19327</v>
      </c>
      <c r="T212" s="22">
        <v>10048127</v>
      </c>
      <c r="U212" s="22">
        <v>395730</v>
      </c>
      <c r="V212" s="22">
        <v>0</v>
      </c>
      <c r="W212" s="22">
        <v>2185109</v>
      </c>
      <c r="X212" s="22">
        <v>1898002</v>
      </c>
      <c r="Y212" s="22">
        <v>6881</v>
      </c>
      <c r="Z212" s="22">
        <v>0</v>
      </c>
      <c r="AA212" s="22">
        <v>0</v>
      </c>
      <c r="AB212" s="22">
        <v>0</v>
      </c>
      <c r="AC212" s="22">
        <v>4485722</v>
      </c>
      <c r="AD212" s="22">
        <v>326002</v>
      </c>
      <c r="AE212" s="22">
        <v>191857</v>
      </c>
      <c r="AF212" s="22">
        <v>0</v>
      </c>
      <c r="AG212" s="22">
        <v>81479</v>
      </c>
      <c r="AH212" s="22">
        <v>17395</v>
      </c>
      <c r="AI212" s="22">
        <v>5102455</v>
      </c>
      <c r="AJ212" s="22">
        <v>4945672</v>
      </c>
      <c r="AK212" s="22">
        <v>11176</v>
      </c>
      <c r="AL212" s="22">
        <v>4934496</v>
      </c>
    </row>
    <row r="213" spans="1:3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10025105</v>
      </c>
      <c r="F213" s="22">
        <v>0</v>
      </c>
      <c r="G213" s="22">
        <v>1962809</v>
      </c>
      <c r="H213" s="22">
        <v>1130555</v>
      </c>
      <c r="I213" s="22">
        <v>0</v>
      </c>
      <c r="J213" s="22">
        <v>0</v>
      </c>
      <c r="K213" s="22">
        <v>0</v>
      </c>
      <c r="L213" s="22">
        <v>1360503</v>
      </c>
      <c r="M213" s="22">
        <v>14478972</v>
      </c>
      <c r="N213" s="22">
        <v>0</v>
      </c>
      <c r="O213" s="22">
        <v>17560591</v>
      </c>
      <c r="P213" s="22">
        <v>1304731</v>
      </c>
      <c r="Q213" s="22">
        <v>1464395</v>
      </c>
      <c r="R213" s="22">
        <v>979423</v>
      </c>
      <c r="S213" s="22">
        <v>604900</v>
      </c>
      <c r="T213" s="22">
        <v>36393012</v>
      </c>
      <c r="U213" s="22">
        <v>8912081</v>
      </c>
      <c r="V213" s="22">
        <v>0</v>
      </c>
      <c r="W213" s="22">
        <v>812451</v>
      </c>
      <c r="X213" s="22">
        <v>464376</v>
      </c>
      <c r="Y213" s="22">
        <v>0</v>
      </c>
      <c r="Z213" s="22">
        <v>0</v>
      </c>
      <c r="AA213" s="22">
        <v>0</v>
      </c>
      <c r="AB213" s="22">
        <v>830436</v>
      </c>
      <c r="AC213" s="22">
        <v>11019344</v>
      </c>
      <c r="AD213" s="22">
        <v>8998034</v>
      </c>
      <c r="AE213" s="22">
        <v>1271530</v>
      </c>
      <c r="AF213" s="22">
        <v>0</v>
      </c>
      <c r="AG213" s="22">
        <v>513863</v>
      </c>
      <c r="AH213" s="22">
        <v>380141</v>
      </c>
      <c r="AI213" s="22">
        <v>22182912</v>
      </c>
      <c r="AJ213" s="22">
        <v>14210100</v>
      </c>
      <c r="AK213" s="22">
        <v>3779084</v>
      </c>
      <c r="AL213" s="22">
        <v>10431016</v>
      </c>
    </row>
    <row r="214" spans="1:3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3525089</v>
      </c>
      <c r="F214" s="22">
        <v>0</v>
      </c>
      <c r="G214" s="22">
        <v>1640209</v>
      </c>
      <c r="H214" s="22">
        <v>1361584</v>
      </c>
      <c r="I214" s="22">
        <v>0</v>
      </c>
      <c r="J214" s="22">
        <v>0</v>
      </c>
      <c r="K214" s="22">
        <v>0</v>
      </c>
      <c r="L214" s="22">
        <v>0</v>
      </c>
      <c r="M214" s="22">
        <v>6526882</v>
      </c>
      <c r="N214" s="22">
        <v>0</v>
      </c>
      <c r="O214" s="22">
        <v>2696981</v>
      </c>
      <c r="P214" s="22">
        <v>717410</v>
      </c>
      <c r="Q214" s="22">
        <v>61531</v>
      </c>
      <c r="R214" s="22">
        <v>0</v>
      </c>
      <c r="S214" s="22">
        <v>53500</v>
      </c>
      <c r="T214" s="22">
        <v>10056304</v>
      </c>
      <c r="U214" s="22">
        <v>2010969</v>
      </c>
      <c r="V214" s="22">
        <v>0</v>
      </c>
      <c r="W214" s="22">
        <v>598029</v>
      </c>
      <c r="X214" s="22">
        <v>709930</v>
      </c>
      <c r="Y214" s="22">
        <v>0</v>
      </c>
      <c r="Z214" s="22">
        <v>0</v>
      </c>
      <c r="AA214" s="22">
        <v>0</v>
      </c>
      <c r="AB214" s="22">
        <v>0</v>
      </c>
      <c r="AC214" s="22">
        <v>3318928</v>
      </c>
      <c r="AD214" s="22">
        <v>1520473</v>
      </c>
      <c r="AE214" s="22">
        <v>439351</v>
      </c>
      <c r="AF214" s="22">
        <v>0</v>
      </c>
      <c r="AG214" s="22">
        <v>0</v>
      </c>
      <c r="AH214" s="22">
        <v>27850</v>
      </c>
      <c r="AI214" s="22">
        <v>5306602</v>
      </c>
      <c r="AJ214" s="22">
        <v>4749702</v>
      </c>
      <c r="AK214" s="22">
        <v>12072</v>
      </c>
      <c r="AL214" s="22">
        <v>4737630</v>
      </c>
    </row>
    <row r="215" spans="1:3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2064742</v>
      </c>
      <c r="F215" s="22">
        <v>0</v>
      </c>
      <c r="G215" s="22">
        <v>897701</v>
      </c>
      <c r="H215" s="22">
        <v>1779521</v>
      </c>
      <c r="I215" s="22">
        <v>0</v>
      </c>
      <c r="J215" s="22">
        <v>0</v>
      </c>
      <c r="K215" s="22">
        <v>0</v>
      </c>
      <c r="L215" s="22">
        <v>0</v>
      </c>
      <c r="M215" s="22">
        <v>4741964</v>
      </c>
      <c r="N215" s="22">
        <v>204914</v>
      </c>
      <c r="O215" s="22">
        <v>918532</v>
      </c>
      <c r="P215" s="22">
        <v>474570</v>
      </c>
      <c r="Q215" s="22">
        <v>602344</v>
      </c>
      <c r="R215" s="22">
        <v>331827</v>
      </c>
      <c r="S215" s="22">
        <v>272017</v>
      </c>
      <c r="T215" s="22">
        <v>7546168</v>
      </c>
      <c r="U215" s="22">
        <v>1013989</v>
      </c>
      <c r="V215" s="22">
        <v>0</v>
      </c>
      <c r="W215" s="22">
        <v>279460</v>
      </c>
      <c r="X215" s="22">
        <v>708682</v>
      </c>
      <c r="Y215" s="22">
        <v>0</v>
      </c>
      <c r="Z215" s="22">
        <v>0</v>
      </c>
      <c r="AA215" s="22">
        <v>0</v>
      </c>
      <c r="AB215" s="22">
        <v>0</v>
      </c>
      <c r="AC215" s="22">
        <v>2002131</v>
      </c>
      <c r="AD215" s="22">
        <v>612523</v>
      </c>
      <c r="AE215" s="22">
        <v>301656</v>
      </c>
      <c r="AF215" s="22">
        <v>0</v>
      </c>
      <c r="AG215" s="22">
        <v>141093</v>
      </c>
      <c r="AH215" s="22">
        <v>211749</v>
      </c>
      <c r="AI215" s="22">
        <v>3269152</v>
      </c>
      <c r="AJ215" s="22">
        <v>4277016</v>
      </c>
      <c r="AK215" s="22">
        <v>415859</v>
      </c>
      <c r="AL215" s="22">
        <v>3861157</v>
      </c>
    </row>
    <row r="216" spans="1:3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1712672</v>
      </c>
      <c r="F216" s="22">
        <v>0</v>
      </c>
      <c r="G216" s="22">
        <v>1516919</v>
      </c>
      <c r="H216" s="22">
        <v>2384934</v>
      </c>
      <c r="I216" s="22">
        <v>0</v>
      </c>
      <c r="J216" s="22">
        <v>0</v>
      </c>
      <c r="K216" s="22">
        <v>0</v>
      </c>
      <c r="L216" s="22">
        <v>0</v>
      </c>
      <c r="M216" s="22">
        <v>5614525</v>
      </c>
      <c r="N216" s="22">
        <v>0</v>
      </c>
      <c r="O216" s="22">
        <v>137487</v>
      </c>
      <c r="P216" s="22">
        <v>265015</v>
      </c>
      <c r="Q216" s="22">
        <v>146339</v>
      </c>
      <c r="R216" s="22">
        <v>50867</v>
      </c>
      <c r="S216" s="22">
        <v>37345</v>
      </c>
      <c r="T216" s="22">
        <v>6251578</v>
      </c>
      <c r="U216" s="22">
        <v>1056814</v>
      </c>
      <c r="V216" s="22">
        <v>0</v>
      </c>
      <c r="W216" s="22">
        <v>444416</v>
      </c>
      <c r="X216" s="22">
        <v>1636367</v>
      </c>
      <c r="Y216" s="22">
        <v>0</v>
      </c>
      <c r="Z216" s="22">
        <v>0</v>
      </c>
      <c r="AA216" s="22">
        <v>0</v>
      </c>
      <c r="AB216" s="22">
        <v>0</v>
      </c>
      <c r="AC216" s="22">
        <v>3137597</v>
      </c>
      <c r="AD216" s="22">
        <v>54447</v>
      </c>
      <c r="AE216" s="22">
        <v>108391</v>
      </c>
      <c r="AF216" s="22">
        <v>0</v>
      </c>
      <c r="AG216" s="22">
        <v>7728</v>
      </c>
      <c r="AH216" s="22">
        <v>33782</v>
      </c>
      <c r="AI216" s="22">
        <v>3341945</v>
      </c>
      <c r="AJ216" s="22">
        <v>2909633</v>
      </c>
      <c r="AK216" s="22">
        <v>0</v>
      </c>
      <c r="AL216" s="22">
        <v>2909633</v>
      </c>
    </row>
    <row r="217" spans="1:3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7253558</v>
      </c>
      <c r="F217" s="22">
        <v>0</v>
      </c>
      <c r="G217" s="22">
        <v>1673273</v>
      </c>
      <c r="H217" s="22">
        <v>2127020</v>
      </c>
      <c r="I217" s="22">
        <v>665554</v>
      </c>
      <c r="J217" s="22">
        <v>0</v>
      </c>
      <c r="K217" s="22">
        <v>0</v>
      </c>
      <c r="L217" s="22">
        <v>0</v>
      </c>
      <c r="M217" s="22">
        <v>11719405</v>
      </c>
      <c r="N217" s="22">
        <v>0</v>
      </c>
      <c r="O217" s="22">
        <v>3154571</v>
      </c>
      <c r="P217" s="22">
        <v>297604</v>
      </c>
      <c r="Q217" s="22">
        <v>177902</v>
      </c>
      <c r="R217" s="22">
        <v>441598</v>
      </c>
      <c r="S217" s="22">
        <v>126984</v>
      </c>
      <c r="T217" s="22">
        <v>15918064</v>
      </c>
      <c r="U217" s="22">
        <v>3692830</v>
      </c>
      <c r="V217" s="22">
        <v>0</v>
      </c>
      <c r="W217" s="22">
        <v>643719</v>
      </c>
      <c r="X217" s="22">
        <v>1039490</v>
      </c>
      <c r="Y217" s="22">
        <v>86566</v>
      </c>
      <c r="Z217" s="22">
        <v>0</v>
      </c>
      <c r="AA217" s="22">
        <v>0</v>
      </c>
      <c r="AB217" s="22">
        <v>0</v>
      </c>
      <c r="AC217" s="22">
        <v>5462605</v>
      </c>
      <c r="AD217" s="22">
        <v>1106341</v>
      </c>
      <c r="AE217" s="22">
        <v>134546</v>
      </c>
      <c r="AF217" s="22">
        <v>0</v>
      </c>
      <c r="AG217" s="22">
        <v>254252</v>
      </c>
      <c r="AH217" s="22">
        <v>104883</v>
      </c>
      <c r="AI217" s="22">
        <v>7062627</v>
      </c>
      <c r="AJ217" s="22">
        <v>8855437</v>
      </c>
      <c r="AK217" s="22">
        <v>381710</v>
      </c>
      <c r="AL217" s="22">
        <v>8473727</v>
      </c>
    </row>
    <row r="218" spans="1:3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3544324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3544324</v>
      </c>
      <c r="N218" s="22">
        <v>0</v>
      </c>
      <c r="O218" s="22">
        <v>3867954</v>
      </c>
      <c r="P218" s="22">
        <v>284782</v>
      </c>
      <c r="Q218" s="22">
        <v>707211</v>
      </c>
      <c r="R218" s="22">
        <v>225849</v>
      </c>
      <c r="S218" s="22">
        <v>43495</v>
      </c>
      <c r="T218" s="22">
        <v>8673615</v>
      </c>
      <c r="U218" s="22">
        <v>1779920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1779920</v>
      </c>
      <c r="AD218" s="22">
        <v>1504167</v>
      </c>
      <c r="AE218" s="22">
        <v>199343</v>
      </c>
      <c r="AF218" s="22">
        <v>0</v>
      </c>
      <c r="AG218" s="22">
        <v>36743</v>
      </c>
      <c r="AH218" s="22">
        <v>32475</v>
      </c>
      <c r="AI218" s="22">
        <v>3552648</v>
      </c>
      <c r="AJ218" s="22">
        <v>5120967</v>
      </c>
      <c r="AK218" s="22">
        <v>0</v>
      </c>
      <c r="AL218" s="22">
        <v>5120967</v>
      </c>
    </row>
    <row r="219" spans="1:3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2597630</v>
      </c>
      <c r="F219" s="22">
        <v>0</v>
      </c>
      <c r="G219" s="22">
        <v>1198804</v>
      </c>
      <c r="H219" s="22">
        <v>1304057</v>
      </c>
      <c r="I219" s="22">
        <v>58693</v>
      </c>
      <c r="J219" s="22">
        <v>0</v>
      </c>
      <c r="K219" s="22">
        <v>0</v>
      </c>
      <c r="L219" s="22">
        <v>167268</v>
      </c>
      <c r="M219" s="22">
        <v>5326452</v>
      </c>
      <c r="N219" s="22">
        <v>0</v>
      </c>
      <c r="O219" s="22">
        <v>839311</v>
      </c>
      <c r="P219" s="22">
        <v>717686</v>
      </c>
      <c r="Q219" s="22">
        <v>94668</v>
      </c>
      <c r="R219" s="22">
        <v>44800</v>
      </c>
      <c r="S219" s="22">
        <v>182621</v>
      </c>
      <c r="T219" s="22">
        <v>7205538</v>
      </c>
      <c r="U219" s="22">
        <v>1426128</v>
      </c>
      <c r="V219" s="22">
        <v>0</v>
      </c>
      <c r="W219" s="22">
        <v>361141</v>
      </c>
      <c r="X219" s="22">
        <v>426032</v>
      </c>
      <c r="Y219" s="22">
        <v>20795</v>
      </c>
      <c r="Z219" s="22">
        <v>0</v>
      </c>
      <c r="AA219" s="22">
        <v>0</v>
      </c>
      <c r="AB219" s="22">
        <v>124729</v>
      </c>
      <c r="AC219" s="22">
        <v>2358825</v>
      </c>
      <c r="AD219" s="22">
        <v>135696</v>
      </c>
      <c r="AE219" s="22">
        <v>257312</v>
      </c>
      <c r="AF219" s="22">
        <v>0</v>
      </c>
      <c r="AG219" s="22">
        <v>13193</v>
      </c>
      <c r="AH219" s="22">
        <v>93224</v>
      </c>
      <c r="AI219" s="22">
        <v>2858250</v>
      </c>
      <c r="AJ219" s="22">
        <v>4347288</v>
      </c>
      <c r="AK219" s="22">
        <v>83727</v>
      </c>
      <c r="AL219" s="22">
        <v>4263561</v>
      </c>
    </row>
    <row r="220" spans="1:3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3506351</v>
      </c>
      <c r="F220" s="22">
        <v>0</v>
      </c>
      <c r="G220" s="22">
        <v>1008549</v>
      </c>
      <c r="H220" s="22">
        <v>430110</v>
      </c>
      <c r="I220" s="22">
        <v>0</v>
      </c>
      <c r="J220" s="22">
        <v>0</v>
      </c>
      <c r="K220" s="22">
        <v>0</v>
      </c>
      <c r="L220" s="22">
        <v>0</v>
      </c>
      <c r="M220" s="22">
        <v>4945010</v>
      </c>
      <c r="N220" s="22">
        <v>0</v>
      </c>
      <c r="O220" s="22">
        <v>509614</v>
      </c>
      <c r="P220" s="22">
        <v>621297</v>
      </c>
      <c r="Q220" s="22">
        <v>195573</v>
      </c>
      <c r="R220" s="22">
        <v>123212</v>
      </c>
      <c r="S220" s="22">
        <v>280810</v>
      </c>
      <c r="T220" s="22">
        <v>6675516</v>
      </c>
      <c r="U220" s="22">
        <v>1257333</v>
      </c>
      <c r="V220" s="22">
        <v>0</v>
      </c>
      <c r="W220" s="22">
        <v>451488</v>
      </c>
      <c r="X220" s="22">
        <v>341462</v>
      </c>
      <c r="Y220" s="22">
        <v>0</v>
      </c>
      <c r="Z220" s="22">
        <v>0</v>
      </c>
      <c r="AA220" s="22">
        <v>0</v>
      </c>
      <c r="AB220" s="22">
        <v>0</v>
      </c>
      <c r="AC220" s="22">
        <v>2050283</v>
      </c>
      <c r="AD220" s="22">
        <v>123352</v>
      </c>
      <c r="AE220" s="22">
        <v>288796</v>
      </c>
      <c r="AF220" s="22">
        <v>0</v>
      </c>
      <c r="AG220" s="22">
        <v>55647</v>
      </c>
      <c r="AH220" s="22">
        <v>137699</v>
      </c>
      <c r="AI220" s="22">
        <v>2655777</v>
      </c>
      <c r="AJ220" s="22">
        <v>4019739</v>
      </c>
      <c r="AK220" s="22">
        <v>577411</v>
      </c>
      <c r="AL220" s="22">
        <v>3442328</v>
      </c>
    </row>
    <row r="221" spans="1:3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4442299</v>
      </c>
      <c r="F221" s="22">
        <v>0</v>
      </c>
      <c r="G221" s="22">
        <v>1738817</v>
      </c>
      <c r="H221" s="22">
        <v>1418270</v>
      </c>
      <c r="I221" s="22">
        <v>0</v>
      </c>
      <c r="J221" s="22">
        <v>0</v>
      </c>
      <c r="K221" s="22">
        <v>0</v>
      </c>
      <c r="L221" s="22">
        <v>0</v>
      </c>
      <c r="M221" s="22">
        <v>7599386</v>
      </c>
      <c r="N221" s="22">
        <v>0</v>
      </c>
      <c r="O221" s="22">
        <v>493880</v>
      </c>
      <c r="P221" s="22">
        <v>804137</v>
      </c>
      <c r="Q221" s="22">
        <v>50819</v>
      </c>
      <c r="R221" s="22">
        <v>379471</v>
      </c>
      <c r="S221" s="22">
        <v>82103</v>
      </c>
      <c r="T221" s="22">
        <v>9409796</v>
      </c>
      <c r="U221" s="22">
        <v>2135085</v>
      </c>
      <c r="V221" s="22">
        <v>0</v>
      </c>
      <c r="W221" s="22">
        <v>723807</v>
      </c>
      <c r="X221" s="22">
        <v>648120</v>
      </c>
      <c r="Y221" s="22">
        <v>0</v>
      </c>
      <c r="Z221" s="22">
        <v>0</v>
      </c>
      <c r="AA221" s="22">
        <v>0</v>
      </c>
      <c r="AB221" s="22">
        <v>0</v>
      </c>
      <c r="AC221" s="22">
        <v>3507012</v>
      </c>
      <c r="AD221" s="22">
        <v>163856</v>
      </c>
      <c r="AE221" s="22">
        <v>352449</v>
      </c>
      <c r="AF221" s="22">
        <v>0</v>
      </c>
      <c r="AG221" s="22">
        <v>233728</v>
      </c>
      <c r="AH221" s="22">
        <v>71764</v>
      </c>
      <c r="AI221" s="22">
        <v>4328809</v>
      </c>
      <c r="AJ221" s="22">
        <v>5080987</v>
      </c>
      <c r="AK221" s="22">
        <v>83671</v>
      </c>
      <c r="AL221" s="22">
        <v>4997316</v>
      </c>
    </row>
    <row r="222" spans="1:3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5108853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5108853</v>
      </c>
      <c r="N222" s="22">
        <v>0</v>
      </c>
      <c r="O222" s="22">
        <v>113348</v>
      </c>
      <c r="P222" s="22">
        <v>200327</v>
      </c>
      <c r="Q222" s="22">
        <v>177507</v>
      </c>
      <c r="R222" s="22">
        <v>25502</v>
      </c>
      <c r="S222" s="22">
        <v>79918</v>
      </c>
      <c r="T222" s="22">
        <v>5705455</v>
      </c>
      <c r="U222" s="22">
        <v>2692310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2692310</v>
      </c>
      <c r="AD222" s="22">
        <v>83239</v>
      </c>
      <c r="AE222" s="22">
        <v>89307</v>
      </c>
      <c r="AF222" s="22">
        <v>0</v>
      </c>
      <c r="AG222" s="22">
        <v>8264</v>
      </c>
      <c r="AH222" s="22">
        <v>38629</v>
      </c>
      <c r="AI222" s="22">
        <v>2911749</v>
      </c>
      <c r="AJ222" s="22">
        <v>2793706</v>
      </c>
      <c r="AK222" s="22">
        <v>0</v>
      </c>
      <c r="AL222" s="22">
        <v>2793706</v>
      </c>
    </row>
    <row r="223" spans="1:3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4953596</v>
      </c>
      <c r="F223" s="22">
        <v>0</v>
      </c>
      <c r="G223" s="22">
        <v>4825807</v>
      </c>
      <c r="H223" s="22">
        <v>2238666</v>
      </c>
      <c r="I223" s="22">
        <v>158553</v>
      </c>
      <c r="J223" s="22">
        <v>0</v>
      </c>
      <c r="K223" s="22">
        <v>0</v>
      </c>
      <c r="L223" s="22">
        <v>0</v>
      </c>
      <c r="M223" s="22">
        <v>12176622</v>
      </c>
      <c r="N223" s="22">
        <v>45608</v>
      </c>
      <c r="O223" s="22">
        <v>7261907</v>
      </c>
      <c r="P223" s="22">
        <v>1186337</v>
      </c>
      <c r="Q223" s="22">
        <v>321299</v>
      </c>
      <c r="R223" s="22">
        <v>149389</v>
      </c>
      <c r="S223" s="22">
        <v>259934</v>
      </c>
      <c r="T223" s="22">
        <v>21401096</v>
      </c>
      <c r="U223" s="22">
        <v>3208856</v>
      </c>
      <c r="V223" s="22">
        <v>0</v>
      </c>
      <c r="W223" s="22">
        <v>966601</v>
      </c>
      <c r="X223" s="22">
        <v>278872</v>
      </c>
      <c r="Y223" s="22">
        <v>12578</v>
      </c>
      <c r="Z223" s="22">
        <v>0</v>
      </c>
      <c r="AA223" s="22">
        <v>0</v>
      </c>
      <c r="AB223" s="22">
        <v>0</v>
      </c>
      <c r="AC223" s="22">
        <v>4466907</v>
      </c>
      <c r="AD223" s="22">
        <v>1696907</v>
      </c>
      <c r="AE223" s="22">
        <v>922081</v>
      </c>
      <c r="AF223" s="22">
        <v>0</v>
      </c>
      <c r="AG223" s="22">
        <v>145751</v>
      </c>
      <c r="AH223" s="22">
        <v>165154</v>
      </c>
      <c r="AI223" s="22">
        <v>7396800</v>
      </c>
      <c r="AJ223" s="22">
        <v>14004296</v>
      </c>
      <c r="AK223" s="22">
        <v>2272344</v>
      </c>
      <c r="AL223" s="22">
        <v>11731952</v>
      </c>
    </row>
    <row r="224" spans="1:3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2212679</v>
      </c>
      <c r="F224" s="22">
        <v>0</v>
      </c>
      <c r="G224" s="22">
        <v>6913656</v>
      </c>
      <c r="H224" s="22">
        <v>706141</v>
      </c>
      <c r="I224" s="22">
        <v>0</v>
      </c>
      <c r="J224" s="22">
        <v>0</v>
      </c>
      <c r="K224" s="22">
        <v>0</v>
      </c>
      <c r="L224" s="22">
        <v>0</v>
      </c>
      <c r="M224" s="22">
        <v>9832476</v>
      </c>
      <c r="N224" s="22">
        <v>0</v>
      </c>
      <c r="O224" s="22">
        <v>1028840</v>
      </c>
      <c r="P224" s="22">
        <v>634305</v>
      </c>
      <c r="Q224" s="22">
        <v>45390</v>
      </c>
      <c r="R224" s="22">
        <v>88006</v>
      </c>
      <c r="S224" s="22">
        <v>339427</v>
      </c>
      <c r="T224" s="22">
        <v>11968444</v>
      </c>
      <c r="U224" s="22">
        <v>1448975</v>
      </c>
      <c r="V224" s="22">
        <v>0</v>
      </c>
      <c r="W224" s="22">
        <v>1562106</v>
      </c>
      <c r="X224" s="22">
        <v>608609</v>
      </c>
      <c r="Y224" s="22">
        <v>0</v>
      </c>
      <c r="Z224" s="22">
        <v>0</v>
      </c>
      <c r="AA224" s="22">
        <v>0</v>
      </c>
      <c r="AB224" s="22">
        <v>0</v>
      </c>
      <c r="AC224" s="22">
        <v>3619690</v>
      </c>
      <c r="AD224" s="22">
        <v>449257</v>
      </c>
      <c r="AE224" s="22">
        <v>540264</v>
      </c>
      <c r="AF224" s="22">
        <v>0</v>
      </c>
      <c r="AG224" s="22">
        <v>32369</v>
      </c>
      <c r="AH224" s="22">
        <v>249493</v>
      </c>
      <c r="AI224" s="22">
        <v>4891073</v>
      </c>
      <c r="AJ224" s="22">
        <v>7077371</v>
      </c>
      <c r="AK224" s="22">
        <v>0</v>
      </c>
      <c r="AL224" s="22">
        <v>7077371</v>
      </c>
    </row>
    <row r="225" spans="1:3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990132</v>
      </c>
      <c r="F225" s="22">
        <v>0</v>
      </c>
      <c r="G225" s="22">
        <v>1060841</v>
      </c>
      <c r="H225" s="22">
        <v>1067476</v>
      </c>
      <c r="I225" s="22">
        <v>0</v>
      </c>
      <c r="J225" s="22">
        <v>0</v>
      </c>
      <c r="K225" s="22">
        <v>0</v>
      </c>
      <c r="L225" s="22">
        <v>0</v>
      </c>
      <c r="M225" s="22">
        <v>3118449</v>
      </c>
      <c r="N225" s="22">
        <v>0</v>
      </c>
      <c r="O225" s="22">
        <v>1573794</v>
      </c>
      <c r="P225" s="22">
        <v>310557</v>
      </c>
      <c r="Q225" s="22">
        <v>74327</v>
      </c>
      <c r="R225" s="22">
        <v>27898</v>
      </c>
      <c r="S225" s="22">
        <v>93231</v>
      </c>
      <c r="T225" s="22">
        <v>5198256</v>
      </c>
      <c r="U225" s="22">
        <v>347380</v>
      </c>
      <c r="V225" s="22">
        <v>0</v>
      </c>
      <c r="W225" s="22">
        <v>745499</v>
      </c>
      <c r="X225" s="22">
        <v>254706</v>
      </c>
      <c r="Y225" s="22">
        <v>0</v>
      </c>
      <c r="Z225" s="22">
        <v>0</v>
      </c>
      <c r="AA225" s="22">
        <v>0</v>
      </c>
      <c r="AB225" s="22">
        <v>0</v>
      </c>
      <c r="AC225" s="22">
        <v>1347585</v>
      </c>
      <c r="AD225" s="22">
        <v>856441</v>
      </c>
      <c r="AE225" s="22">
        <v>215978</v>
      </c>
      <c r="AF225" s="22">
        <v>0</v>
      </c>
      <c r="AG225" s="22">
        <v>26781</v>
      </c>
      <c r="AH225" s="22">
        <v>85435</v>
      </c>
      <c r="AI225" s="22">
        <v>2532220</v>
      </c>
      <c r="AJ225" s="22">
        <v>2666036</v>
      </c>
      <c r="AK225" s="22">
        <v>0</v>
      </c>
      <c r="AL225" s="22">
        <v>2666036</v>
      </c>
    </row>
    <row r="226" spans="1:3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2176406</v>
      </c>
      <c r="F226" s="22">
        <v>0</v>
      </c>
      <c r="G226" s="22">
        <v>1112284</v>
      </c>
      <c r="H226" s="22">
        <v>3280563</v>
      </c>
      <c r="I226" s="22">
        <v>0</v>
      </c>
      <c r="J226" s="22">
        <v>0</v>
      </c>
      <c r="K226" s="22">
        <v>0</v>
      </c>
      <c r="L226" s="22">
        <v>0</v>
      </c>
      <c r="M226" s="22">
        <v>6569253</v>
      </c>
      <c r="N226" s="22">
        <v>0</v>
      </c>
      <c r="O226" s="22">
        <v>112910</v>
      </c>
      <c r="P226" s="22">
        <v>265714</v>
      </c>
      <c r="Q226" s="22">
        <v>111940</v>
      </c>
      <c r="R226" s="22">
        <v>80161</v>
      </c>
      <c r="S226" s="22">
        <v>25000</v>
      </c>
      <c r="T226" s="22">
        <v>7164978</v>
      </c>
      <c r="U226" s="22">
        <v>610422</v>
      </c>
      <c r="V226" s="22">
        <v>0</v>
      </c>
      <c r="W226" s="22">
        <v>594898</v>
      </c>
      <c r="X226" s="22">
        <v>848362</v>
      </c>
      <c r="Y226" s="22">
        <v>0</v>
      </c>
      <c r="Z226" s="22">
        <v>0</v>
      </c>
      <c r="AA226" s="22">
        <v>0</v>
      </c>
      <c r="AB226" s="22">
        <v>0</v>
      </c>
      <c r="AC226" s="22">
        <v>2053682</v>
      </c>
      <c r="AD226" s="22">
        <v>57874</v>
      </c>
      <c r="AE226" s="22">
        <v>94020</v>
      </c>
      <c r="AF226" s="22">
        <v>0</v>
      </c>
      <c r="AG226" s="22">
        <v>43635</v>
      </c>
      <c r="AH226" s="22">
        <v>6250</v>
      </c>
      <c r="AI226" s="22">
        <v>2255461</v>
      </c>
      <c r="AJ226" s="22">
        <v>4909517</v>
      </c>
      <c r="AK226" s="22">
        <v>320151</v>
      </c>
      <c r="AL226" s="22">
        <v>4589366</v>
      </c>
    </row>
    <row r="227" spans="1:3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1266806</v>
      </c>
      <c r="F227" s="22">
        <v>0</v>
      </c>
      <c r="G227" s="22">
        <v>0</v>
      </c>
      <c r="H227" s="22">
        <v>2167400</v>
      </c>
      <c r="I227" s="22">
        <v>0</v>
      </c>
      <c r="J227" s="22">
        <v>0</v>
      </c>
      <c r="K227" s="22">
        <v>0</v>
      </c>
      <c r="L227" s="22">
        <v>0</v>
      </c>
      <c r="M227" s="22">
        <v>3434206</v>
      </c>
      <c r="N227" s="22">
        <v>0</v>
      </c>
      <c r="O227" s="22">
        <v>504789</v>
      </c>
      <c r="P227" s="22">
        <v>202676</v>
      </c>
      <c r="Q227" s="22">
        <v>22276</v>
      </c>
      <c r="R227" s="22">
        <v>26492</v>
      </c>
      <c r="S227" s="22">
        <v>0</v>
      </c>
      <c r="T227" s="22">
        <v>4190439</v>
      </c>
      <c r="U227" s="22">
        <v>379759</v>
      </c>
      <c r="V227" s="22">
        <v>0</v>
      </c>
      <c r="W227" s="22">
        <v>0</v>
      </c>
      <c r="X227" s="22">
        <v>537216</v>
      </c>
      <c r="Y227" s="22">
        <v>0</v>
      </c>
      <c r="Z227" s="22">
        <v>0</v>
      </c>
      <c r="AA227" s="22">
        <v>0</v>
      </c>
      <c r="AB227" s="22">
        <v>0</v>
      </c>
      <c r="AC227" s="22">
        <v>916975</v>
      </c>
      <c r="AD227" s="22">
        <v>85679</v>
      </c>
      <c r="AE227" s="22">
        <v>93591</v>
      </c>
      <c r="AF227" s="22">
        <v>0</v>
      </c>
      <c r="AG227" s="22">
        <v>9874</v>
      </c>
      <c r="AH227" s="22">
        <v>0</v>
      </c>
      <c r="AI227" s="22">
        <v>1106119</v>
      </c>
      <c r="AJ227" s="22">
        <v>3084320</v>
      </c>
      <c r="AK227" s="22">
        <v>0</v>
      </c>
      <c r="AL227" s="22">
        <v>3084320</v>
      </c>
    </row>
    <row r="228" spans="1:3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353305</v>
      </c>
      <c r="F228" s="22">
        <v>0</v>
      </c>
      <c r="G228" s="22">
        <v>542702</v>
      </c>
      <c r="H228" s="22">
        <v>42317</v>
      </c>
      <c r="I228" s="22">
        <v>0</v>
      </c>
      <c r="J228" s="22">
        <v>0</v>
      </c>
      <c r="K228" s="22">
        <v>0</v>
      </c>
      <c r="L228" s="22">
        <v>0</v>
      </c>
      <c r="M228" s="22">
        <v>938324</v>
      </c>
      <c r="N228" s="22">
        <v>0</v>
      </c>
      <c r="O228" s="22">
        <v>4777677</v>
      </c>
      <c r="P228" s="22">
        <v>217640</v>
      </c>
      <c r="Q228" s="22">
        <v>90588</v>
      </c>
      <c r="R228" s="22">
        <v>66615</v>
      </c>
      <c r="S228" s="22">
        <v>25000</v>
      </c>
      <c r="T228" s="22">
        <v>6115844</v>
      </c>
      <c r="U228" s="22">
        <v>305214</v>
      </c>
      <c r="V228" s="22">
        <v>0</v>
      </c>
      <c r="W228" s="22">
        <v>294081</v>
      </c>
      <c r="X228" s="22">
        <v>25409</v>
      </c>
      <c r="Y228" s="22">
        <v>0</v>
      </c>
      <c r="Z228" s="22">
        <v>0</v>
      </c>
      <c r="AA228" s="22">
        <v>0</v>
      </c>
      <c r="AB228" s="22">
        <v>0</v>
      </c>
      <c r="AC228" s="22">
        <v>624704</v>
      </c>
      <c r="AD228" s="22">
        <v>1372436</v>
      </c>
      <c r="AE228" s="22">
        <v>118154</v>
      </c>
      <c r="AF228" s="22">
        <v>0</v>
      </c>
      <c r="AG228" s="22">
        <v>10896</v>
      </c>
      <c r="AH228" s="22">
        <v>25000</v>
      </c>
      <c r="AI228" s="22">
        <v>2151190</v>
      </c>
      <c r="AJ228" s="22">
        <v>3964654</v>
      </c>
      <c r="AK228" s="22">
        <v>0</v>
      </c>
      <c r="AL228" s="22">
        <v>3964654</v>
      </c>
    </row>
    <row r="229" spans="1:3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3985733</v>
      </c>
      <c r="F229" s="22">
        <v>0</v>
      </c>
      <c r="G229" s="22">
        <v>2340167</v>
      </c>
      <c r="H229" s="22">
        <v>2045364</v>
      </c>
      <c r="I229" s="22">
        <v>288276</v>
      </c>
      <c r="J229" s="22">
        <v>0</v>
      </c>
      <c r="K229" s="22">
        <v>0</v>
      </c>
      <c r="L229" s="22">
        <v>0</v>
      </c>
      <c r="M229" s="22">
        <v>8659540</v>
      </c>
      <c r="N229" s="22">
        <v>3960</v>
      </c>
      <c r="O229" s="22">
        <v>1091982</v>
      </c>
      <c r="P229" s="22">
        <v>949579</v>
      </c>
      <c r="Q229" s="22">
        <v>261047</v>
      </c>
      <c r="R229" s="22">
        <v>1191557</v>
      </c>
      <c r="S229" s="22">
        <v>147061</v>
      </c>
      <c r="T229" s="22">
        <v>12304726</v>
      </c>
      <c r="U229" s="22">
        <v>1755413</v>
      </c>
      <c r="V229" s="22">
        <v>0</v>
      </c>
      <c r="W229" s="22">
        <v>857172</v>
      </c>
      <c r="X229" s="22">
        <v>840352</v>
      </c>
      <c r="Y229" s="22">
        <v>21110</v>
      </c>
      <c r="Z229" s="22">
        <v>0</v>
      </c>
      <c r="AA229" s="22">
        <v>0</v>
      </c>
      <c r="AB229" s="22">
        <v>0</v>
      </c>
      <c r="AC229" s="22">
        <v>3474047</v>
      </c>
      <c r="AD229" s="22">
        <v>425397</v>
      </c>
      <c r="AE229" s="22">
        <v>392268</v>
      </c>
      <c r="AF229" s="22">
        <v>0</v>
      </c>
      <c r="AG229" s="22">
        <v>419455</v>
      </c>
      <c r="AH229" s="22">
        <v>97766</v>
      </c>
      <c r="AI229" s="22">
        <v>4808933</v>
      </c>
      <c r="AJ229" s="22">
        <v>7495793</v>
      </c>
      <c r="AK229" s="22">
        <v>0</v>
      </c>
      <c r="AL229" s="22">
        <v>7495793</v>
      </c>
    </row>
    <row r="230" spans="1:3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1413570</v>
      </c>
      <c r="F230" s="22">
        <v>0</v>
      </c>
      <c r="G230" s="22">
        <v>1492457</v>
      </c>
      <c r="H230" s="22">
        <v>1275299</v>
      </c>
      <c r="I230" s="22">
        <v>0</v>
      </c>
      <c r="J230" s="22">
        <v>0</v>
      </c>
      <c r="K230" s="22">
        <v>0</v>
      </c>
      <c r="L230" s="22">
        <v>0</v>
      </c>
      <c r="M230" s="22">
        <v>4181326</v>
      </c>
      <c r="N230" s="22">
        <v>0</v>
      </c>
      <c r="O230" s="22">
        <v>245086</v>
      </c>
      <c r="P230" s="22">
        <v>248265</v>
      </c>
      <c r="Q230" s="22">
        <v>10480</v>
      </c>
      <c r="R230" s="22">
        <v>53683</v>
      </c>
      <c r="S230" s="22">
        <v>485089</v>
      </c>
      <c r="T230" s="22">
        <v>5223929</v>
      </c>
      <c r="U230" s="22">
        <v>803107</v>
      </c>
      <c r="V230" s="22">
        <v>0</v>
      </c>
      <c r="W230" s="22">
        <v>310190</v>
      </c>
      <c r="X230" s="22">
        <v>113596</v>
      </c>
      <c r="Y230" s="22">
        <v>0</v>
      </c>
      <c r="Z230" s="22">
        <v>0</v>
      </c>
      <c r="AA230" s="22">
        <v>0</v>
      </c>
      <c r="AB230" s="22">
        <v>0</v>
      </c>
      <c r="AC230" s="22">
        <v>1226893</v>
      </c>
      <c r="AD230" s="22">
        <v>117352</v>
      </c>
      <c r="AE230" s="22">
        <v>125486</v>
      </c>
      <c r="AF230" s="22">
        <v>0</v>
      </c>
      <c r="AG230" s="22">
        <v>42269</v>
      </c>
      <c r="AH230" s="22">
        <v>172782</v>
      </c>
      <c r="AI230" s="22">
        <v>1684782</v>
      </c>
      <c r="AJ230" s="22">
        <v>3539147</v>
      </c>
      <c r="AK230" s="22">
        <v>240390</v>
      </c>
      <c r="AL230" s="22">
        <v>3298757</v>
      </c>
    </row>
    <row r="231" spans="1:3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1399035</v>
      </c>
      <c r="F231" s="22">
        <v>0</v>
      </c>
      <c r="G231" s="22">
        <v>919715</v>
      </c>
      <c r="H231" s="22">
        <v>881657</v>
      </c>
      <c r="I231" s="22">
        <v>0</v>
      </c>
      <c r="J231" s="22">
        <v>0</v>
      </c>
      <c r="K231" s="22">
        <v>0</v>
      </c>
      <c r="L231" s="22">
        <v>0</v>
      </c>
      <c r="M231" s="22">
        <v>3200407</v>
      </c>
      <c r="N231" s="22">
        <v>0</v>
      </c>
      <c r="O231" s="22">
        <v>275111</v>
      </c>
      <c r="P231" s="22">
        <v>138819</v>
      </c>
      <c r="Q231" s="22">
        <v>15928</v>
      </c>
      <c r="R231" s="22">
        <v>0</v>
      </c>
      <c r="S231" s="22">
        <v>34768</v>
      </c>
      <c r="T231" s="22">
        <v>3665033</v>
      </c>
      <c r="U231" s="22">
        <v>1191444</v>
      </c>
      <c r="V231" s="22">
        <v>0</v>
      </c>
      <c r="W231" s="22">
        <v>201593</v>
      </c>
      <c r="X231" s="22">
        <v>231712</v>
      </c>
      <c r="Y231" s="22">
        <v>0</v>
      </c>
      <c r="Z231" s="22">
        <v>0</v>
      </c>
      <c r="AA231" s="22">
        <v>0</v>
      </c>
      <c r="AB231" s="22">
        <v>0</v>
      </c>
      <c r="AC231" s="22">
        <v>1624749</v>
      </c>
      <c r="AD231" s="22">
        <v>179702</v>
      </c>
      <c r="AE231" s="22">
        <v>72447</v>
      </c>
      <c r="AF231" s="22">
        <v>0</v>
      </c>
      <c r="AG231" s="22">
        <v>0</v>
      </c>
      <c r="AH231" s="22">
        <v>20861</v>
      </c>
      <c r="AI231" s="22">
        <v>1897759</v>
      </c>
      <c r="AJ231" s="22">
        <v>1767274</v>
      </c>
      <c r="AK231" s="22">
        <v>0</v>
      </c>
      <c r="AL231" s="22">
        <v>1767274</v>
      </c>
    </row>
    <row r="232" spans="1:3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5011481</v>
      </c>
      <c r="F232" s="22">
        <v>0</v>
      </c>
      <c r="G232" s="22">
        <v>832957</v>
      </c>
      <c r="H232" s="22">
        <v>1397112</v>
      </c>
      <c r="I232" s="22">
        <v>577875</v>
      </c>
      <c r="J232" s="22">
        <v>0</v>
      </c>
      <c r="K232" s="22">
        <v>0</v>
      </c>
      <c r="L232" s="22">
        <v>0</v>
      </c>
      <c r="M232" s="22">
        <v>7819425</v>
      </c>
      <c r="N232" s="22">
        <v>0</v>
      </c>
      <c r="O232" s="22">
        <v>465660</v>
      </c>
      <c r="P232" s="22">
        <v>296192</v>
      </c>
      <c r="Q232" s="22">
        <v>162565</v>
      </c>
      <c r="R232" s="22">
        <v>15721</v>
      </c>
      <c r="S232" s="22">
        <v>56655</v>
      </c>
      <c r="T232" s="22">
        <v>8816218</v>
      </c>
      <c r="U232" s="22">
        <v>3177515</v>
      </c>
      <c r="V232" s="22">
        <v>0</v>
      </c>
      <c r="W232" s="22">
        <v>400902</v>
      </c>
      <c r="X232" s="22">
        <v>832775</v>
      </c>
      <c r="Y232" s="22">
        <v>53935</v>
      </c>
      <c r="Z232" s="22">
        <v>0</v>
      </c>
      <c r="AA232" s="22">
        <v>0</v>
      </c>
      <c r="AB232" s="22">
        <v>0</v>
      </c>
      <c r="AC232" s="22">
        <v>4465127</v>
      </c>
      <c r="AD232" s="22">
        <v>204477</v>
      </c>
      <c r="AE232" s="22">
        <v>102475</v>
      </c>
      <c r="AF232" s="22">
        <v>0</v>
      </c>
      <c r="AG232" s="22">
        <v>1959</v>
      </c>
      <c r="AH232" s="22">
        <v>30996</v>
      </c>
      <c r="AI232" s="22">
        <v>4805034</v>
      </c>
      <c r="AJ232" s="22">
        <v>4011184</v>
      </c>
      <c r="AK232" s="22">
        <v>0</v>
      </c>
      <c r="AL232" s="22">
        <v>4011184</v>
      </c>
    </row>
    <row r="233" spans="1:3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5306276</v>
      </c>
      <c r="F233" s="22">
        <v>0</v>
      </c>
      <c r="G233" s="22">
        <v>2624164</v>
      </c>
      <c r="H233" s="22">
        <v>5860713</v>
      </c>
      <c r="I233" s="22">
        <v>543066</v>
      </c>
      <c r="J233" s="22">
        <v>0</v>
      </c>
      <c r="K233" s="22">
        <v>0</v>
      </c>
      <c r="L233" s="22">
        <v>0</v>
      </c>
      <c r="M233" s="22">
        <v>14334219</v>
      </c>
      <c r="N233" s="22">
        <v>14000</v>
      </c>
      <c r="O233" s="22">
        <v>4397681</v>
      </c>
      <c r="P233" s="22">
        <v>773725</v>
      </c>
      <c r="Q233" s="22">
        <v>1086014</v>
      </c>
      <c r="R233" s="22">
        <v>1559133</v>
      </c>
      <c r="S233" s="22">
        <v>1366308</v>
      </c>
      <c r="T233" s="22">
        <v>23531080</v>
      </c>
      <c r="U233" s="22">
        <v>3012975</v>
      </c>
      <c r="V233" s="22">
        <v>0</v>
      </c>
      <c r="W233" s="22">
        <v>867572</v>
      </c>
      <c r="X233" s="22">
        <v>2111469</v>
      </c>
      <c r="Y233" s="22">
        <v>84743</v>
      </c>
      <c r="Z233" s="22">
        <v>0</v>
      </c>
      <c r="AA233" s="22">
        <v>0</v>
      </c>
      <c r="AB233" s="22">
        <v>0</v>
      </c>
      <c r="AC233" s="22">
        <v>6076759</v>
      </c>
      <c r="AD233" s="22">
        <v>293785</v>
      </c>
      <c r="AE233" s="22">
        <v>332530</v>
      </c>
      <c r="AF233" s="22">
        <v>0</v>
      </c>
      <c r="AG233" s="22">
        <v>235801</v>
      </c>
      <c r="AH233" s="22">
        <v>411740</v>
      </c>
      <c r="AI233" s="22">
        <v>7350615</v>
      </c>
      <c r="AJ233" s="22">
        <v>16180465</v>
      </c>
      <c r="AK233" s="22">
        <v>0</v>
      </c>
      <c r="AL233" s="22">
        <v>16180465</v>
      </c>
    </row>
    <row r="234" spans="1:3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1308058</v>
      </c>
      <c r="F234" s="22">
        <v>0</v>
      </c>
      <c r="G234" s="22">
        <v>816349</v>
      </c>
      <c r="H234" s="22">
        <v>589726</v>
      </c>
      <c r="I234" s="22">
        <v>0</v>
      </c>
      <c r="J234" s="22">
        <v>0</v>
      </c>
      <c r="K234" s="22">
        <v>0</v>
      </c>
      <c r="L234" s="22">
        <v>0</v>
      </c>
      <c r="M234" s="22">
        <v>2714133</v>
      </c>
      <c r="N234" s="22">
        <v>111347</v>
      </c>
      <c r="O234" s="22">
        <v>2550841</v>
      </c>
      <c r="P234" s="22">
        <v>105022</v>
      </c>
      <c r="Q234" s="22">
        <v>189422</v>
      </c>
      <c r="R234" s="22">
        <v>3646</v>
      </c>
      <c r="S234" s="22">
        <v>227691</v>
      </c>
      <c r="T234" s="22">
        <v>5902102</v>
      </c>
      <c r="U234" s="22">
        <v>959625</v>
      </c>
      <c r="V234" s="22">
        <v>0</v>
      </c>
      <c r="W234" s="22">
        <v>326760</v>
      </c>
      <c r="X234" s="22">
        <v>285213</v>
      </c>
      <c r="Y234" s="22">
        <v>0</v>
      </c>
      <c r="Z234" s="22">
        <v>0</v>
      </c>
      <c r="AA234" s="22">
        <v>0</v>
      </c>
      <c r="AB234" s="22">
        <v>0</v>
      </c>
      <c r="AC234" s="22">
        <v>1571598</v>
      </c>
      <c r="AD234" s="22">
        <v>775655</v>
      </c>
      <c r="AE234" s="22">
        <v>68290</v>
      </c>
      <c r="AF234" s="22">
        <v>0</v>
      </c>
      <c r="AG234" s="22">
        <v>182</v>
      </c>
      <c r="AH234" s="22">
        <v>158329</v>
      </c>
      <c r="AI234" s="22">
        <v>2574054</v>
      </c>
      <c r="AJ234" s="22">
        <v>3328048</v>
      </c>
      <c r="AK234" s="22">
        <v>0</v>
      </c>
      <c r="AL234" s="22">
        <v>3328048</v>
      </c>
    </row>
    <row r="235" spans="1:3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594425</v>
      </c>
      <c r="F235" s="22">
        <v>0</v>
      </c>
      <c r="G235" s="22">
        <v>737833</v>
      </c>
      <c r="H235" s="22">
        <v>1724983</v>
      </c>
      <c r="I235" s="22">
        <v>0</v>
      </c>
      <c r="J235" s="22">
        <v>0</v>
      </c>
      <c r="K235" s="22">
        <v>0</v>
      </c>
      <c r="L235" s="22">
        <v>0</v>
      </c>
      <c r="M235" s="22">
        <v>3057241</v>
      </c>
      <c r="N235" s="22">
        <v>0</v>
      </c>
      <c r="O235" s="22">
        <v>340840</v>
      </c>
      <c r="P235" s="22">
        <v>791229</v>
      </c>
      <c r="Q235" s="22">
        <v>89321</v>
      </c>
      <c r="R235" s="22">
        <v>1241208</v>
      </c>
      <c r="S235" s="22">
        <v>31025</v>
      </c>
      <c r="T235" s="22">
        <v>5550864</v>
      </c>
      <c r="U235" s="22">
        <v>390353</v>
      </c>
      <c r="V235" s="22">
        <v>0</v>
      </c>
      <c r="W235" s="22">
        <v>156102</v>
      </c>
      <c r="X235" s="22">
        <v>290320</v>
      </c>
      <c r="Y235" s="22">
        <v>0</v>
      </c>
      <c r="Z235" s="22">
        <v>0</v>
      </c>
      <c r="AA235" s="22">
        <v>0</v>
      </c>
      <c r="AB235" s="22">
        <v>0</v>
      </c>
      <c r="AC235" s="22">
        <v>836775</v>
      </c>
      <c r="AD235" s="22">
        <v>135143</v>
      </c>
      <c r="AE235" s="22">
        <v>491853</v>
      </c>
      <c r="AF235" s="22">
        <v>0</v>
      </c>
      <c r="AG235" s="22">
        <v>825840</v>
      </c>
      <c r="AH235" s="22">
        <v>16922</v>
      </c>
      <c r="AI235" s="22">
        <v>2306533</v>
      </c>
      <c r="AJ235" s="22">
        <v>3244331</v>
      </c>
      <c r="AK235" s="22">
        <v>0</v>
      </c>
      <c r="AL235" s="22">
        <v>3244331</v>
      </c>
    </row>
    <row r="236" spans="1:3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1583228</v>
      </c>
      <c r="F236" s="22">
        <v>0</v>
      </c>
      <c r="G236" s="22">
        <v>1692491</v>
      </c>
      <c r="H236" s="22">
        <v>481407</v>
      </c>
      <c r="I236" s="22">
        <v>193052</v>
      </c>
      <c r="J236" s="22">
        <v>0</v>
      </c>
      <c r="K236" s="22">
        <v>0</v>
      </c>
      <c r="L236" s="22">
        <v>0</v>
      </c>
      <c r="M236" s="22">
        <v>3950178</v>
      </c>
      <c r="N236" s="22">
        <v>93429</v>
      </c>
      <c r="O236" s="22">
        <v>2743484</v>
      </c>
      <c r="P236" s="22">
        <v>696883</v>
      </c>
      <c r="Q236" s="22">
        <v>137390</v>
      </c>
      <c r="R236" s="22">
        <v>128985</v>
      </c>
      <c r="S236" s="22">
        <v>294917</v>
      </c>
      <c r="T236" s="22">
        <v>8045266</v>
      </c>
      <c r="U236" s="22">
        <v>923505</v>
      </c>
      <c r="V236" s="22">
        <v>0</v>
      </c>
      <c r="W236" s="22">
        <v>757784</v>
      </c>
      <c r="X236" s="22">
        <v>140446</v>
      </c>
      <c r="Y236" s="22">
        <v>82945</v>
      </c>
      <c r="Z236" s="22">
        <v>0</v>
      </c>
      <c r="AA236" s="22">
        <v>0</v>
      </c>
      <c r="AB236" s="22">
        <v>0</v>
      </c>
      <c r="AC236" s="22">
        <v>1904680</v>
      </c>
      <c r="AD236" s="22">
        <v>292830</v>
      </c>
      <c r="AE236" s="22">
        <v>287750</v>
      </c>
      <c r="AF236" s="22">
        <v>0</v>
      </c>
      <c r="AG236" s="22">
        <v>73922</v>
      </c>
      <c r="AH236" s="22">
        <v>146909</v>
      </c>
      <c r="AI236" s="22">
        <v>2706091</v>
      </c>
      <c r="AJ236" s="22">
        <v>5339175</v>
      </c>
      <c r="AK236" s="22">
        <v>134584</v>
      </c>
      <c r="AL236" s="22">
        <v>5204591</v>
      </c>
    </row>
    <row r="237" spans="1:3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2062663</v>
      </c>
      <c r="F237" s="22">
        <v>0</v>
      </c>
      <c r="G237" s="22">
        <v>518403</v>
      </c>
      <c r="H237" s="22">
        <v>1065224</v>
      </c>
      <c r="I237" s="22">
        <v>0</v>
      </c>
      <c r="J237" s="22">
        <v>0</v>
      </c>
      <c r="K237" s="22">
        <v>0</v>
      </c>
      <c r="L237" s="22">
        <v>0</v>
      </c>
      <c r="M237" s="22">
        <v>3646290</v>
      </c>
      <c r="N237" s="22">
        <v>0</v>
      </c>
      <c r="O237" s="22">
        <v>503196</v>
      </c>
      <c r="P237" s="22">
        <v>182739</v>
      </c>
      <c r="Q237" s="22">
        <v>135184</v>
      </c>
      <c r="R237" s="22">
        <v>132944</v>
      </c>
      <c r="S237" s="22">
        <v>156043</v>
      </c>
      <c r="T237" s="22">
        <v>4756396</v>
      </c>
      <c r="U237" s="22">
        <v>1162863</v>
      </c>
      <c r="V237" s="22">
        <v>0</v>
      </c>
      <c r="W237" s="22">
        <v>210467</v>
      </c>
      <c r="X237" s="22">
        <v>467681</v>
      </c>
      <c r="Y237" s="22">
        <v>0</v>
      </c>
      <c r="Z237" s="22">
        <v>0</v>
      </c>
      <c r="AA237" s="22">
        <v>0</v>
      </c>
      <c r="AB237" s="22">
        <v>0</v>
      </c>
      <c r="AC237" s="22">
        <v>1841011</v>
      </c>
      <c r="AD237" s="22">
        <v>83761</v>
      </c>
      <c r="AE237" s="22">
        <v>58530</v>
      </c>
      <c r="AF237" s="22">
        <v>0</v>
      </c>
      <c r="AG237" s="22">
        <v>106920</v>
      </c>
      <c r="AH237" s="22">
        <v>66222</v>
      </c>
      <c r="AI237" s="22">
        <v>2156444</v>
      </c>
      <c r="AJ237" s="22">
        <v>2599952</v>
      </c>
      <c r="AK237" s="22">
        <v>0</v>
      </c>
      <c r="AL237" s="22">
        <v>2599952</v>
      </c>
    </row>
    <row r="238" spans="1:3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3219457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3219457</v>
      </c>
      <c r="N238" s="22">
        <v>0</v>
      </c>
      <c r="O238" s="22">
        <v>936540</v>
      </c>
      <c r="P238" s="22">
        <v>430830</v>
      </c>
      <c r="Q238" s="22">
        <v>43407</v>
      </c>
      <c r="R238" s="22">
        <v>443892</v>
      </c>
      <c r="S238" s="22">
        <v>186723</v>
      </c>
      <c r="T238" s="22">
        <v>5260849</v>
      </c>
      <c r="U238" s="22">
        <v>0</v>
      </c>
      <c r="V238" s="22">
        <v>0</v>
      </c>
      <c r="W238" s="22">
        <v>1303465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1303465</v>
      </c>
      <c r="AD238" s="22">
        <v>161512</v>
      </c>
      <c r="AE238" s="22">
        <v>214893</v>
      </c>
      <c r="AF238" s="22">
        <v>0</v>
      </c>
      <c r="AG238" s="22">
        <v>33394</v>
      </c>
      <c r="AH238" s="22">
        <v>109249</v>
      </c>
      <c r="AI238" s="22">
        <v>1822513</v>
      </c>
      <c r="AJ238" s="22">
        <v>3438336</v>
      </c>
      <c r="AK238" s="22">
        <v>0</v>
      </c>
      <c r="AL238" s="22">
        <v>3438336</v>
      </c>
    </row>
    <row r="239" spans="1:3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4937627</v>
      </c>
      <c r="F239" s="22">
        <v>0</v>
      </c>
      <c r="G239" s="22">
        <v>1742890</v>
      </c>
      <c r="H239" s="22">
        <v>885240</v>
      </c>
      <c r="I239" s="22">
        <v>0</v>
      </c>
      <c r="J239" s="22">
        <v>0</v>
      </c>
      <c r="K239" s="22">
        <v>0</v>
      </c>
      <c r="L239" s="22">
        <v>0</v>
      </c>
      <c r="M239" s="22">
        <v>7565757</v>
      </c>
      <c r="N239" s="22">
        <v>2160967</v>
      </c>
      <c r="O239" s="22">
        <v>2802176</v>
      </c>
      <c r="P239" s="22">
        <v>1057611</v>
      </c>
      <c r="Q239" s="22">
        <v>103078</v>
      </c>
      <c r="R239" s="22">
        <v>0</v>
      </c>
      <c r="S239" s="22">
        <v>181548</v>
      </c>
      <c r="T239" s="22">
        <v>13871137</v>
      </c>
      <c r="U239" s="22">
        <v>1326042</v>
      </c>
      <c r="V239" s="22">
        <v>0</v>
      </c>
      <c r="W239" s="22">
        <v>423421</v>
      </c>
      <c r="X239" s="22">
        <v>227778</v>
      </c>
      <c r="Y239" s="22">
        <v>0</v>
      </c>
      <c r="Z239" s="22">
        <v>0</v>
      </c>
      <c r="AA239" s="22">
        <v>0</v>
      </c>
      <c r="AB239" s="22">
        <v>0</v>
      </c>
      <c r="AC239" s="22">
        <v>1977241</v>
      </c>
      <c r="AD239" s="22">
        <v>516355</v>
      </c>
      <c r="AE239" s="22">
        <v>391920</v>
      </c>
      <c r="AF239" s="22">
        <v>0</v>
      </c>
      <c r="AG239" s="22">
        <v>0</v>
      </c>
      <c r="AH239" s="22">
        <v>75014</v>
      </c>
      <c r="AI239" s="22">
        <v>2960530</v>
      </c>
      <c r="AJ239" s="22">
        <v>10910607</v>
      </c>
      <c r="AK239" s="22">
        <v>178759</v>
      </c>
      <c r="AL239" s="22">
        <v>10731848</v>
      </c>
    </row>
    <row r="240" spans="1:3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6033591</v>
      </c>
      <c r="F240" s="22">
        <v>0</v>
      </c>
      <c r="G240" s="22">
        <v>4940565</v>
      </c>
      <c r="H240" s="22">
        <v>2470810</v>
      </c>
      <c r="I240" s="22">
        <v>0</v>
      </c>
      <c r="J240" s="22">
        <v>0</v>
      </c>
      <c r="K240" s="22">
        <v>0</v>
      </c>
      <c r="L240" s="22">
        <v>561913</v>
      </c>
      <c r="M240" s="22">
        <v>14006879</v>
      </c>
      <c r="N240" s="22">
        <v>0</v>
      </c>
      <c r="O240" s="22">
        <v>6974321</v>
      </c>
      <c r="P240" s="22">
        <v>1410630</v>
      </c>
      <c r="Q240" s="22">
        <v>741591</v>
      </c>
      <c r="R240" s="22">
        <v>0</v>
      </c>
      <c r="S240" s="22">
        <v>430285</v>
      </c>
      <c r="T240" s="22">
        <v>23563706</v>
      </c>
      <c r="U240" s="22">
        <v>3454018</v>
      </c>
      <c r="V240" s="22">
        <v>0</v>
      </c>
      <c r="W240" s="22">
        <v>718639</v>
      </c>
      <c r="X240" s="22">
        <v>731887</v>
      </c>
      <c r="Y240" s="22">
        <v>0</v>
      </c>
      <c r="Z240" s="22">
        <v>0</v>
      </c>
      <c r="AA240" s="22">
        <v>0</v>
      </c>
      <c r="AB240" s="22">
        <v>209781</v>
      </c>
      <c r="AC240" s="22">
        <v>5114325</v>
      </c>
      <c r="AD240" s="22">
        <v>2103717</v>
      </c>
      <c r="AE240" s="22">
        <v>972346</v>
      </c>
      <c r="AF240" s="22">
        <v>0</v>
      </c>
      <c r="AG240" s="22">
        <v>0</v>
      </c>
      <c r="AH240" s="22">
        <v>390538</v>
      </c>
      <c r="AI240" s="22">
        <v>8580926</v>
      </c>
      <c r="AJ240" s="22">
        <v>14982780</v>
      </c>
      <c r="AK240" s="22">
        <v>2185758</v>
      </c>
      <c r="AL240" s="22">
        <v>12797022</v>
      </c>
    </row>
    <row r="241" spans="1:3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1487737</v>
      </c>
      <c r="F241" s="22">
        <v>0</v>
      </c>
      <c r="G241" s="22">
        <v>1063592</v>
      </c>
      <c r="H241" s="22">
        <v>3246128</v>
      </c>
      <c r="I241" s="22">
        <v>0</v>
      </c>
      <c r="J241" s="22">
        <v>0</v>
      </c>
      <c r="K241" s="22">
        <v>0</v>
      </c>
      <c r="L241" s="22">
        <v>0</v>
      </c>
      <c r="M241" s="22">
        <v>5797457</v>
      </c>
      <c r="N241" s="22">
        <v>0</v>
      </c>
      <c r="O241" s="22">
        <v>550492</v>
      </c>
      <c r="P241" s="22">
        <v>843833</v>
      </c>
      <c r="Q241" s="22">
        <v>85439</v>
      </c>
      <c r="R241" s="22">
        <v>1408693</v>
      </c>
      <c r="S241" s="22">
        <v>49712</v>
      </c>
      <c r="T241" s="22">
        <v>8735626</v>
      </c>
      <c r="U241" s="22">
        <v>1147021</v>
      </c>
      <c r="V241" s="22">
        <v>0</v>
      </c>
      <c r="W241" s="22">
        <v>208119</v>
      </c>
      <c r="X241" s="22">
        <v>2112452</v>
      </c>
      <c r="Y241" s="22">
        <v>0</v>
      </c>
      <c r="Z241" s="22">
        <v>0</v>
      </c>
      <c r="AA241" s="22">
        <v>0</v>
      </c>
      <c r="AB241" s="22">
        <v>0</v>
      </c>
      <c r="AC241" s="22">
        <v>3467592</v>
      </c>
      <c r="AD241" s="22">
        <v>223700</v>
      </c>
      <c r="AE241" s="22">
        <v>550303</v>
      </c>
      <c r="AF241" s="22">
        <v>0</v>
      </c>
      <c r="AG241" s="22">
        <v>944108</v>
      </c>
      <c r="AH241" s="22">
        <v>34349</v>
      </c>
      <c r="AI241" s="22">
        <v>5220052</v>
      </c>
      <c r="AJ241" s="22">
        <v>3515574</v>
      </c>
      <c r="AK241" s="22">
        <v>0</v>
      </c>
      <c r="AL241" s="22">
        <v>3515574</v>
      </c>
    </row>
    <row r="242" spans="1:3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3183285</v>
      </c>
      <c r="F242" s="22">
        <v>0</v>
      </c>
      <c r="G242" s="22">
        <v>921868</v>
      </c>
      <c r="H242" s="22">
        <v>1087792</v>
      </c>
      <c r="I242" s="22">
        <v>501541</v>
      </c>
      <c r="J242" s="22">
        <v>0</v>
      </c>
      <c r="K242" s="22">
        <v>0</v>
      </c>
      <c r="L242" s="22">
        <v>0</v>
      </c>
      <c r="M242" s="22">
        <v>5694486</v>
      </c>
      <c r="N242" s="22">
        <v>0</v>
      </c>
      <c r="O242" s="22">
        <v>1789861</v>
      </c>
      <c r="P242" s="22">
        <v>146704</v>
      </c>
      <c r="Q242" s="22">
        <v>50759</v>
      </c>
      <c r="R242" s="22">
        <v>44185</v>
      </c>
      <c r="S242" s="22">
        <v>29506</v>
      </c>
      <c r="T242" s="22">
        <v>7755501</v>
      </c>
      <c r="U242" s="22">
        <v>1621322</v>
      </c>
      <c r="V242" s="22">
        <v>0</v>
      </c>
      <c r="W242" s="22">
        <v>719048</v>
      </c>
      <c r="X242" s="22">
        <v>492524</v>
      </c>
      <c r="Y242" s="22">
        <v>72539</v>
      </c>
      <c r="Z242" s="22">
        <v>0</v>
      </c>
      <c r="AA242" s="22">
        <v>0</v>
      </c>
      <c r="AB242" s="22">
        <v>0</v>
      </c>
      <c r="AC242" s="22">
        <v>2905433</v>
      </c>
      <c r="AD242" s="22">
        <v>452521</v>
      </c>
      <c r="AE242" s="22">
        <v>70147</v>
      </c>
      <c r="AF242" s="22">
        <v>0</v>
      </c>
      <c r="AG242" s="22">
        <v>20506</v>
      </c>
      <c r="AH242" s="22">
        <v>14650</v>
      </c>
      <c r="AI242" s="22">
        <v>3463257</v>
      </c>
      <c r="AJ242" s="22">
        <v>4292244</v>
      </c>
      <c r="AK242" s="22">
        <v>164367</v>
      </c>
      <c r="AL242" s="22">
        <v>4127877</v>
      </c>
    </row>
    <row r="243" spans="1:3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2042806</v>
      </c>
      <c r="F243" s="22">
        <v>0</v>
      </c>
      <c r="G243" s="22">
        <v>3229404</v>
      </c>
      <c r="H243" s="22">
        <v>1461203</v>
      </c>
      <c r="I243" s="22">
        <v>0</v>
      </c>
      <c r="J243" s="22">
        <v>0</v>
      </c>
      <c r="K243" s="22">
        <v>0</v>
      </c>
      <c r="L243" s="22">
        <v>0</v>
      </c>
      <c r="M243" s="22">
        <v>6733413</v>
      </c>
      <c r="N243" s="22">
        <v>0</v>
      </c>
      <c r="O243" s="22">
        <v>1022696</v>
      </c>
      <c r="P243" s="22">
        <v>311452</v>
      </c>
      <c r="Q243" s="22">
        <v>258122</v>
      </c>
      <c r="R243" s="22">
        <v>436444</v>
      </c>
      <c r="S243" s="22">
        <v>307566</v>
      </c>
      <c r="T243" s="22">
        <v>9069693</v>
      </c>
      <c r="U243" s="22">
        <v>759219</v>
      </c>
      <c r="V243" s="22">
        <v>0</v>
      </c>
      <c r="W243" s="22">
        <v>1302888</v>
      </c>
      <c r="X243" s="22">
        <v>571197</v>
      </c>
      <c r="Y243" s="22">
        <v>0</v>
      </c>
      <c r="Z243" s="22">
        <v>0</v>
      </c>
      <c r="AA243" s="22">
        <v>0</v>
      </c>
      <c r="AB243" s="22">
        <v>0</v>
      </c>
      <c r="AC243" s="22">
        <v>2633304</v>
      </c>
      <c r="AD243" s="22">
        <v>702954</v>
      </c>
      <c r="AE243" s="22">
        <v>86012</v>
      </c>
      <c r="AF243" s="22">
        <v>0</v>
      </c>
      <c r="AG243" s="22">
        <v>65266</v>
      </c>
      <c r="AH243" s="22">
        <v>249166</v>
      </c>
      <c r="AI243" s="22">
        <v>3736702</v>
      </c>
      <c r="AJ243" s="22">
        <v>5332991</v>
      </c>
      <c r="AK243" s="22">
        <v>0</v>
      </c>
      <c r="AL243" s="22">
        <v>5332991</v>
      </c>
    </row>
    <row r="244" spans="1:3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996945</v>
      </c>
      <c r="F244" s="22">
        <v>0</v>
      </c>
      <c r="G244" s="22">
        <v>2420276</v>
      </c>
      <c r="H244" s="22">
        <v>2380781</v>
      </c>
      <c r="I244" s="22">
        <v>0</v>
      </c>
      <c r="J244" s="22">
        <v>0</v>
      </c>
      <c r="K244" s="22">
        <v>0</v>
      </c>
      <c r="L244" s="22">
        <v>0</v>
      </c>
      <c r="M244" s="22">
        <v>5798002</v>
      </c>
      <c r="N244" s="22">
        <v>0</v>
      </c>
      <c r="O244" s="22">
        <v>801578</v>
      </c>
      <c r="P244" s="22">
        <v>345822</v>
      </c>
      <c r="Q244" s="22">
        <v>97757</v>
      </c>
      <c r="R244" s="22">
        <v>278325</v>
      </c>
      <c r="S244" s="22">
        <v>0</v>
      </c>
      <c r="T244" s="22">
        <v>7321484</v>
      </c>
      <c r="U244" s="22">
        <v>854296</v>
      </c>
      <c r="V244" s="22">
        <v>0</v>
      </c>
      <c r="W244" s="22">
        <v>946432</v>
      </c>
      <c r="X244" s="22">
        <v>1873674</v>
      </c>
      <c r="Y244" s="22">
        <v>0</v>
      </c>
      <c r="Z244" s="22">
        <v>0</v>
      </c>
      <c r="AA244" s="22">
        <v>0</v>
      </c>
      <c r="AB244" s="22">
        <v>0</v>
      </c>
      <c r="AC244" s="22">
        <v>3674402</v>
      </c>
      <c r="AD244" s="22">
        <v>454503</v>
      </c>
      <c r="AE244" s="22">
        <v>189732</v>
      </c>
      <c r="AF244" s="22">
        <v>0</v>
      </c>
      <c r="AG244" s="22">
        <v>19507</v>
      </c>
      <c r="AH244" s="22">
        <v>0</v>
      </c>
      <c r="AI244" s="22">
        <v>4338144</v>
      </c>
      <c r="AJ244" s="22">
        <v>2983340</v>
      </c>
      <c r="AK244" s="22">
        <v>0</v>
      </c>
      <c r="AL244" s="22">
        <v>2983340</v>
      </c>
    </row>
    <row r="245" spans="1:3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232663</v>
      </c>
      <c r="F245" s="22">
        <v>0</v>
      </c>
      <c r="G245" s="22">
        <v>249907</v>
      </c>
      <c r="H245" s="22">
        <v>1306976</v>
      </c>
      <c r="I245" s="22">
        <v>0</v>
      </c>
      <c r="J245" s="22">
        <v>0</v>
      </c>
      <c r="K245" s="22">
        <v>0</v>
      </c>
      <c r="L245" s="22">
        <v>0</v>
      </c>
      <c r="M245" s="22">
        <v>1789546</v>
      </c>
      <c r="N245" s="22">
        <v>0</v>
      </c>
      <c r="O245" s="22">
        <v>183332</v>
      </c>
      <c r="P245" s="22">
        <v>22962</v>
      </c>
      <c r="Q245" s="22">
        <v>15273</v>
      </c>
      <c r="R245" s="22">
        <v>0</v>
      </c>
      <c r="S245" s="22">
        <v>13222</v>
      </c>
      <c r="T245" s="22">
        <v>2024335</v>
      </c>
      <c r="U245" s="22">
        <v>196869</v>
      </c>
      <c r="V245" s="22">
        <v>0</v>
      </c>
      <c r="W245" s="22">
        <v>54545</v>
      </c>
      <c r="X245" s="22">
        <v>160330</v>
      </c>
      <c r="Y245" s="22">
        <v>0</v>
      </c>
      <c r="Z245" s="22">
        <v>0</v>
      </c>
      <c r="AA245" s="22">
        <v>0</v>
      </c>
      <c r="AB245" s="22">
        <v>0</v>
      </c>
      <c r="AC245" s="22">
        <v>411744</v>
      </c>
      <c r="AD245" s="22">
        <v>132229</v>
      </c>
      <c r="AE245" s="22">
        <v>20591</v>
      </c>
      <c r="AF245" s="22">
        <v>0</v>
      </c>
      <c r="AG245" s="22">
        <v>0</v>
      </c>
      <c r="AH245" s="22">
        <v>1974</v>
      </c>
      <c r="AI245" s="22">
        <v>566538</v>
      </c>
      <c r="AJ245" s="22">
        <v>1457797</v>
      </c>
      <c r="AK245" s="22">
        <v>0</v>
      </c>
      <c r="AL245" s="22">
        <v>1457797</v>
      </c>
    </row>
    <row r="246" spans="1:3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1840486</v>
      </c>
      <c r="F246" s="22">
        <v>0</v>
      </c>
      <c r="G246" s="22">
        <v>1168931</v>
      </c>
      <c r="H246" s="22">
        <v>595928</v>
      </c>
      <c r="I246" s="22">
        <v>0</v>
      </c>
      <c r="J246" s="22">
        <v>0</v>
      </c>
      <c r="K246" s="22">
        <v>0</v>
      </c>
      <c r="L246" s="22">
        <v>84232</v>
      </c>
      <c r="M246" s="22">
        <v>3689577</v>
      </c>
      <c r="N246" s="22">
        <v>0</v>
      </c>
      <c r="O246" s="22">
        <v>732267</v>
      </c>
      <c r="P246" s="22">
        <v>416896</v>
      </c>
      <c r="Q246" s="22">
        <v>57296</v>
      </c>
      <c r="R246" s="22">
        <v>37678</v>
      </c>
      <c r="S246" s="22">
        <v>72406</v>
      </c>
      <c r="T246" s="22">
        <v>5006120</v>
      </c>
      <c r="U246" s="22">
        <v>1300838</v>
      </c>
      <c r="V246" s="22">
        <v>0</v>
      </c>
      <c r="W246" s="22">
        <v>480087</v>
      </c>
      <c r="X246" s="22">
        <v>299336</v>
      </c>
      <c r="Y246" s="22">
        <v>0</v>
      </c>
      <c r="Z246" s="22">
        <v>0</v>
      </c>
      <c r="AA246" s="22">
        <v>0</v>
      </c>
      <c r="AB246" s="22">
        <v>60553</v>
      </c>
      <c r="AC246" s="22">
        <v>2140814</v>
      </c>
      <c r="AD246" s="22">
        <v>414108</v>
      </c>
      <c r="AE246" s="22">
        <v>267865</v>
      </c>
      <c r="AF246" s="22">
        <v>0</v>
      </c>
      <c r="AG246" s="22">
        <v>21765</v>
      </c>
      <c r="AH246" s="22">
        <v>37810</v>
      </c>
      <c r="AI246" s="22">
        <v>2882362</v>
      </c>
      <c r="AJ246" s="22">
        <v>2123758</v>
      </c>
      <c r="AK246" s="22">
        <v>0</v>
      </c>
      <c r="AL246" s="22">
        <v>2123758</v>
      </c>
    </row>
    <row r="247" spans="1:3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3650181</v>
      </c>
      <c r="F247" s="22">
        <v>0</v>
      </c>
      <c r="G247" s="22">
        <v>1434195</v>
      </c>
      <c r="H247" s="22">
        <v>732763</v>
      </c>
      <c r="I247" s="22">
        <v>0</v>
      </c>
      <c r="J247" s="22">
        <v>0</v>
      </c>
      <c r="K247" s="22">
        <v>0</v>
      </c>
      <c r="L247" s="22">
        <v>0</v>
      </c>
      <c r="M247" s="22">
        <v>5817139</v>
      </c>
      <c r="N247" s="22">
        <v>0</v>
      </c>
      <c r="O247" s="22">
        <v>407421</v>
      </c>
      <c r="P247" s="22">
        <v>806789</v>
      </c>
      <c r="Q247" s="22">
        <v>329467</v>
      </c>
      <c r="R247" s="22">
        <v>171424</v>
      </c>
      <c r="S247" s="22">
        <v>64499</v>
      </c>
      <c r="T247" s="22">
        <v>7596739</v>
      </c>
      <c r="U247" s="22">
        <v>597418</v>
      </c>
      <c r="V247" s="22">
        <v>0</v>
      </c>
      <c r="W247" s="22">
        <v>794580</v>
      </c>
      <c r="X247" s="22">
        <v>304506</v>
      </c>
      <c r="Y247" s="22">
        <v>0</v>
      </c>
      <c r="Z247" s="22">
        <v>0</v>
      </c>
      <c r="AA247" s="22">
        <v>0</v>
      </c>
      <c r="AB247" s="22">
        <v>0</v>
      </c>
      <c r="AC247" s="22">
        <v>1696504</v>
      </c>
      <c r="AD247" s="22">
        <v>280011</v>
      </c>
      <c r="AE247" s="22">
        <v>462442</v>
      </c>
      <c r="AF247" s="22">
        <v>0</v>
      </c>
      <c r="AG247" s="22">
        <v>164914</v>
      </c>
      <c r="AH247" s="22">
        <v>46572</v>
      </c>
      <c r="AI247" s="22">
        <v>2650443</v>
      </c>
      <c r="AJ247" s="22">
        <v>4946296</v>
      </c>
      <c r="AK247" s="22">
        <v>754356</v>
      </c>
      <c r="AL247" s="22">
        <v>4191940</v>
      </c>
    </row>
    <row r="248" spans="1:3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548129</v>
      </c>
      <c r="F248" s="22">
        <v>0</v>
      </c>
      <c r="G248" s="22">
        <v>829501</v>
      </c>
      <c r="H248" s="22">
        <v>929512</v>
      </c>
      <c r="I248" s="22">
        <v>0</v>
      </c>
      <c r="J248" s="22">
        <v>0</v>
      </c>
      <c r="K248" s="22">
        <v>0</v>
      </c>
      <c r="L248" s="22">
        <v>0</v>
      </c>
      <c r="M248" s="22">
        <v>2307142</v>
      </c>
      <c r="N248" s="22">
        <v>0</v>
      </c>
      <c r="O248" s="22">
        <v>112730</v>
      </c>
      <c r="P248" s="22">
        <v>529983</v>
      </c>
      <c r="Q248" s="22">
        <v>9504</v>
      </c>
      <c r="R248" s="22">
        <v>105007</v>
      </c>
      <c r="S248" s="22">
        <v>43921</v>
      </c>
      <c r="T248" s="22">
        <v>3108287</v>
      </c>
      <c r="U248" s="22">
        <v>391477</v>
      </c>
      <c r="V248" s="22">
        <v>0</v>
      </c>
      <c r="W248" s="22">
        <v>395147</v>
      </c>
      <c r="X248" s="22">
        <v>233237</v>
      </c>
      <c r="Y248" s="22">
        <v>0</v>
      </c>
      <c r="Z248" s="22">
        <v>0</v>
      </c>
      <c r="AA248" s="22">
        <v>0</v>
      </c>
      <c r="AB248" s="22">
        <v>0</v>
      </c>
      <c r="AC248" s="22">
        <v>1019861</v>
      </c>
      <c r="AD248" s="22">
        <v>78732</v>
      </c>
      <c r="AE248" s="22">
        <v>175666</v>
      </c>
      <c r="AF248" s="22">
        <v>0</v>
      </c>
      <c r="AG248" s="22">
        <v>30552</v>
      </c>
      <c r="AH248" s="22">
        <v>38926</v>
      </c>
      <c r="AI248" s="22">
        <v>1343737</v>
      </c>
      <c r="AJ248" s="22">
        <v>1764550</v>
      </c>
      <c r="AK248" s="22">
        <v>0</v>
      </c>
      <c r="AL248" s="22">
        <v>1764550</v>
      </c>
    </row>
    <row r="249" spans="1:3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307219</v>
      </c>
      <c r="F249" s="22">
        <v>0</v>
      </c>
      <c r="G249" s="22">
        <v>2319705</v>
      </c>
      <c r="H249" s="22">
        <v>1072759</v>
      </c>
      <c r="I249" s="22">
        <v>147134</v>
      </c>
      <c r="J249" s="22">
        <v>0</v>
      </c>
      <c r="K249" s="22">
        <v>0</v>
      </c>
      <c r="L249" s="22">
        <v>0</v>
      </c>
      <c r="M249" s="22">
        <v>3846817</v>
      </c>
      <c r="N249" s="22">
        <v>0</v>
      </c>
      <c r="O249" s="22">
        <v>447273</v>
      </c>
      <c r="P249" s="22">
        <v>172286</v>
      </c>
      <c r="Q249" s="22">
        <v>40590</v>
      </c>
      <c r="R249" s="22">
        <v>61905</v>
      </c>
      <c r="S249" s="22">
        <v>8260</v>
      </c>
      <c r="T249" s="22">
        <v>4577131</v>
      </c>
      <c r="U249" s="22">
        <v>228061</v>
      </c>
      <c r="V249" s="22">
        <v>0</v>
      </c>
      <c r="W249" s="22">
        <v>347909</v>
      </c>
      <c r="X249" s="22">
        <v>384205</v>
      </c>
      <c r="Y249" s="22">
        <v>10028</v>
      </c>
      <c r="Z249" s="22">
        <v>0</v>
      </c>
      <c r="AA249" s="22">
        <v>0</v>
      </c>
      <c r="AB249" s="22">
        <v>0</v>
      </c>
      <c r="AC249" s="22">
        <v>970203</v>
      </c>
      <c r="AD249" s="22">
        <v>101058</v>
      </c>
      <c r="AE249" s="22">
        <v>72603</v>
      </c>
      <c r="AF249" s="22">
        <v>0</v>
      </c>
      <c r="AG249" s="22">
        <v>6190</v>
      </c>
      <c r="AH249" s="22">
        <v>7021</v>
      </c>
      <c r="AI249" s="22">
        <v>1157075</v>
      </c>
      <c r="AJ249" s="22">
        <v>3420056</v>
      </c>
      <c r="AK249" s="22">
        <v>0</v>
      </c>
      <c r="AL249" s="22">
        <v>3420056</v>
      </c>
    </row>
    <row r="250" spans="1:3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2692045</v>
      </c>
      <c r="F250" s="22">
        <v>0</v>
      </c>
      <c r="G250" s="22">
        <v>8594031</v>
      </c>
      <c r="H250" s="22">
        <v>660970</v>
      </c>
      <c r="I250" s="22">
        <v>0</v>
      </c>
      <c r="J250" s="22">
        <v>0</v>
      </c>
      <c r="K250" s="22">
        <v>0</v>
      </c>
      <c r="L250" s="22">
        <v>0</v>
      </c>
      <c r="M250" s="22">
        <v>11947046</v>
      </c>
      <c r="N250" s="22">
        <v>0</v>
      </c>
      <c r="O250" s="22">
        <v>1804541</v>
      </c>
      <c r="P250" s="22">
        <v>872830</v>
      </c>
      <c r="Q250" s="22">
        <v>14105</v>
      </c>
      <c r="R250" s="22">
        <v>401475</v>
      </c>
      <c r="S250" s="22">
        <v>82839</v>
      </c>
      <c r="T250" s="22">
        <v>15122836</v>
      </c>
      <c r="U250" s="22">
        <v>2627430</v>
      </c>
      <c r="V250" s="22">
        <v>0</v>
      </c>
      <c r="W250" s="22">
        <v>1858045</v>
      </c>
      <c r="X250" s="22">
        <v>329865</v>
      </c>
      <c r="Y250" s="22">
        <v>0</v>
      </c>
      <c r="Z250" s="22">
        <v>0</v>
      </c>
      <c r="AA250" s="22">
        <v>0</v>
      </c>
      <c r="AB250" s="22">
        <v>0</v>
      </c>
      <c r="AC250" s="22">
        <v>4815340</v>
      </c>
      <c r="AD250" s="22">
        <v>1021722</v>
      </c>
      <c r="AE250" s="22">
        <v>580144</v>
      </c>
      <c r="AF250" s="22">
        <v>0</v>
      </c>
      <c r="AG250" s="22">
        <v>298662</v>
      </c>
      <c r="AH250" s="22">
        <v>45482</v>
      </c>
      <c r="AI250" s="22">
        <v>6761350</v>
      </c>
      <c r="AJ250" s="22">
        <v>8361486</v>
      </c>
      <c r="AK250" s="22">
        <v>0</v>
      </c>
      <c r="AL250" s="22">
        <v>8361486</v>
      </c>
    </row>
    <row r="251" spans="1:3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4816397</v>
      </c>
      <c r="F251" s="22">
        <v>0</v>
      </c>
      <c r="G251" s="22">
        <v>0</v>
      </c>
      <c r="H251" s="22">
        <v>1746770</v>
      </c>
      <c r="I251" s="22">
        <v>0</v>
      </c>
      <c r="J251" s="22">
        <v>0</v>
      </c>
      <c r="K251" s="22">
        <v>0</v>
      </c>
      <c r="L251" s="22">
        <v>0</v>
      </c>
      <c r="M251" s="22">
        <v>6563167</v>
      </c>
      <c r="N251" s="22">
        <v>0</v>
      </c>
      <c r="O251" s="22">
        <v>890895</v>
      </c>
      <c r="P251" s="22">
        <v>441224</v>
      </c>
      <c r="Q251" s="22">
        <v>412464</v>
      </c>
      <c r="R251" s="22">
        <v>147067</v>
      </c>
      <c r="S251" s="22">
        <v>43217</v>
      </c>
      <c r="T251" s="22">
        <v>8498034</v>
      </c>
      <c r="U251" s="22">
        <v>3748690</v>
      </c>
      <c r="V251" s="22">
        <v>0</v>
      </c>
      <c r="W251" s="22">
        <v>0</v>
      </c>
      <c r="X251" s="22">
        <v>526812</v>
      </c>
      <c r="Y251" s="22">
        <v>0</v>
      </c>
      <c r="Z251" s="22">
        <v>0</v>
      </c>
      <c r="AA251" s="22">
        <v>0</v>
      </c>
      <c r="AB251" s="22">
        <v>0</v>
      </c>
      <c r="AC251" s="22">
        <v>4275502</v>
      </c>
      <c r="AD251" s="22">
        <v>234690</v>
      </c>
      <c r="AE251" s="22">
        <v>153691</v>
      </c>
      <c r="AF251" s="22">
        <v>0</v>
      </c>
      <c r="AG251" s="22">
        <v>67769</v>
      </c>
      <c r="AH251" s="22">
        <v>26913</v>
      </c>
      <c r="AI251" s="22">
        <v>4758565</v>
      </c>
      <c r="AJ251" s="22">
        <v>3739469</v>
      </c>
      <c r="AK251" s="22">
        <v>1039755</v>
      </c>
      <c r="AL251" s="22">
        <v>2699714</v>
      </c>
    </row>
    <row r="252" spans="1:3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1331261</v>
      </c>
      <c r="F252" s="22">
        <v>0</v>
      </c>
      <c r="G252" s="22">
        <v>2138140</v>
      </c>
      <c r="H252" s="22">
        <v>823148</v>
      </c>
      <c r="I252" s="22">
        <v>0</v>
      </c>
      <c r="J252" s="22">
        <v>0</v>
      </c>
      <c r="K252" s="22">
        <v>0</v>
      </c>
      <c r="L252" s="22">
        <v>0</v>
      </c>
      <c r="M252" s="22">
        <v>4292549</v>
      </c>
      <c r="N252" s="22">
        <v>0</v>
      </c>
      <c r="O252" s="22">
        <v>444624</v>
      </c>
      <c r="P252" s="22">
        <v>260710</v>
      </c>
      <c r="Q252" s="22">
        <v>30911</v>
      </c>
      <c r="R252" s="22">
        <v>8632</v>
      </c>
      <c r="S252" s="22">
        <v>329328</v>
      </c>
      <c r="T252" s="22">
        <v>5366754</v>
      </c>
      <c r="U252" s="22">
        <v>426935</v>
      </c>
      <c r="V252" s="22">
        <v>0</v>
      </c>
      <c r="W252" s="22">
        <v>673318</v>
      </c>
      <c r="X252" s="22">
        <v>468166</v>
      </c>
      <c r="Y252" s="22">
        <v>0</v>
      </c>
      <c r="Z252" s="22">
        <v>0</v>
      </c>
      <c r="AA252" s="22">
        <v>0</v>
      </c>
      <c r="AB252" s="22">
        <v>0</v>
      </c>
      <c r="AC252" s="22">
        <v>1568419</v>
      </c>
      <c r="AD252" s="22">
        <v>86722</v>
      </c>
      <c r="AE252" s="22">
        <v>106267</v>
      </c>
      <c r="AF252" s="22">
        <v>0</v>
      </c>
      <c r="AG252" s="22">
        <v>2281</v>
      </c>
      <c r="AH252" s="22">
        <v>109583</v>
      </c>
      <c r="AI252" s="22">
        <v>1873272</v>
      </c>
      <c r="AJ252" s="22">
        <v>3493482</v>
      </c>
      <c r="AK252" s="22">
        <v>43509</v>
      </c>
      <c r="AL252" s="22">
        <v>3449973</v>
      </c>
    </row>
    <row r="253" spans="1:3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1318344</v>
      </c>
      <c r="F253" s="22">
        <v>0</v>
      </c>
      <c r="G253" s="22">
        <v>1829772</v>
      </c>
      <c r="H253" s="22">
        <v>1183067</v>
      </c>
      <c r="I253" s="22">
        <v>0</v>
      </c>
      <c r="J253" s="22">
        <v>0</v>
      </c>
      <c r="K253" s="22">
        <v>0</v>
      </c>
      <c r="L253" s="22">
        <v>0</v>
      </c>
      <c r="M253" s="22">
        <v>4331183</v>
      </c>
      <c r="N253" s="22">
        <v>0</v>
      </c>
      <c r="O253" s="22">
        <v>2393000</v>
      </c>
      <c r="P253" s="22">
        <v>36204</v>
      </c>
      <c r="Q253" s="22">
        <v>133357</v>
      </c>
      <c r="R253" s="22">
        <v>61610</v>
      </c>
      <c r="S253" s="22">
        <v>10446</v>
      </c>
      <c r="T253" s="22">
        <v>6965800</v>
      </c>
      <c r="U253" s="22">
        <v>636246</v>
      </c>
      <c r="V253" s="22">
        <v>0</v>
      </c>
      <c r="W253" s="22">
        <v>628535</v>
      </c>
      <c r="X253" s="22">
        <v>257799</v>
      </c>
      <c r="Y253" s="22">
        <v>0</v>
      </c>
      <c r="Z253" s="22">
        <v>0</v>
      </c>
      <c r="AA253" s="22">
        <v>0</v>
      </c>
      <c r="AB253" s="22">
        <v>0</v>
      </c>
      <c r="AC253" s="22">
        <v>1522580</v>
      </c>
      <c r="AD253" s="22">
        <v>872010</v>
      </c>
      <c r="AE253" s="22">
        <v>19021</v>
      </c>
      <c r="AF253" s="22">
        <v>0</v>
      </c>
      <c r="AG253" s="22">
        <v>28359</v>
      </c>
      <c r="AH253" s="22">
        <v>2956</v>
      </c>
      <c r="AI253" s="22">
        <v>2444926</v>
      </c>
      <c r="AJ253" s="22">
        <v>4520874</v>
      </c>
      <c r="AK253" s="22">
        <v>52618</v>
      </c>
      <c r="AL253" s="22">
        <v>4468256</v>
      </c>
    </row>
    <row r="254" spans="1:3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2104206</v>
      </c>
      <c r="F254" s="22">
        <v>0</v>
      </c>
      <c r="G254" s="22">
        <v>481094</v>
      </c>
      <c r="H254" s="22">
        <v>4038496</v>
      </c>
      <c r="I254" s="22">
        <v>0</v>
      </c>
      <c r="J254" s="22">
        <v>0</v>
      </c>
      <c r="K254" s="22">
        <v>0</v>
      </c>
      <c r="L254" s="22">
        <v>0</v>
      </c>
      <c r="M254" s="22">
        <v>6623796</v>
      </c>
      <c r="N254" s="22">
        <v>0</v>
      </c>
      <c r="O254" s="22">
        <v>754806</v>
      </c>
      <c r="P254" s="22">
        <v>892827</v>
      </c>
      <c r="Q254" s="22">
        <v>358551</v>
      </c>
      <c r="R254" s="22">
        <v>0</v>
      </c>
      <c r="S254" s="22">
        <v>424895</v>
      </c>
      <c r="T254" s="22">
        <v>9054875</v>
      </c>
      <c r="U254" s="22">
        <v>1398269</v>
      </c>
      <c r="V254" s="22">
        <v>0</v>
      </c>
      <c r="W254" s="22">
        <v>157556</v>
      </c>
      <c r="X254" s="22">
        <v>820474</v>
      </c>
      <c r="Y254" s="22">
        <v>0</v>
      </c>
      <c r="Z254" s="22">
        <v>0</v>
      </c>
      <c r="AA254" s="22">
        <v>0</v>
      </c>
      <c r="AB254" s="22">
        <v>0</v>
      </c>
      <c r="AC254" s="22">
        <v>2376299</v>
      </c>
      <c r="AD254" s="22">
        <v>334341</v>
      </c>
      <c r="AE254" s="22">
        <v>367024</v>
      </c>
      <c r="AF254" s="22">
        <v>0</v>
      </c>
      <c r="AG254" s="22">
        <v>0</v>
      </c>
      <c r="AH254" s="22">
        <v>127238</v>
      </c>
      <c r="AI254" s="22">
        <v>3204902</v>
      </c>
      <c r="AJ254" s="22">
        <v>5849973</v>
      </c>
      <c r="AK254" s="22">
        <v>362644</v>
      </c>
      <c r="AL254" s="22">
        <v>5487329</v>
      </c>
    </row>
    <row r="255" spans="1:3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931358</v>
      </c>
      <c r="F255" s="22">
        <v>0</v>
      </c>
      <c r="G255" s="22">
        <v>3123557</v>
      </c>
      <c r="H255" s="22">
        <v>1500582</v>
      </c>
      <c r="I255" s="22">
        <v>0</v>
      </c>
      <c r="J255" s="22">
        <v>0</v>
      </c>
      <c r="K255" s="22">
        <v>0</v>
      </c>
      <c r="L255" s="22">
        <v>0</v>
      </c>
      <c r="M255" s="22">
        <v>5555497</v>
      </c>
      <c r="N255" s="22">
        <v>0</v>
      </c>
      <c r="O255" s="22">
        <v>648608</v>
      </c>
      <c r="P255" s="22">
        <v>302786</v>
      </c>
      <c r="Q255" s="22">
        <v>113630</v>
      </c>
      <c r="R255" s="22">
        <v>0</v>
      </c>
      <c r="S255" s="22">
        <v>129614</v>
      </c>
      <c r="T255" s="22">
        <v>6750135</v>
      </c>
      <c r="U255" s="22">
        <v>624911</v>
      </c>
      <c r="V255" s="22">
        <v>0</v>
      </c>
      <c r="W255" s="22">
        <v>1352771</v>
      </c>
      <c r="X255" s="22">
        <v>839625</v>
      </c>
      <c r="Y255" s="22">
        <v>0</v>
      </c>
      <c r="Z255" s="22">
        <v>0</v>
      </c>
      <c r="AA255" s="22">
        <v>0</v>
      </c>
      <c r="AB255" s="22">
        <v>0</v>
      </c>
      <c r="AC255" s="22">
        <v>2817307</v>
      </c>
      <c r="AD255" s="22">
        <v>184275</v>
      </c>
      <c r="AE255" s="22">
        <v>161087</v>
      </c>
      <c r="AF255" s="22">
        <v>0</v>
      </c>
      <c r="AG255" s="22">
        <v>0</v>
      </c>
      <c r="AH255" s="22">
        <v>61864</v>
      </c>
      <c r="AI255" s="22">
        <v>3224533</v>
      </c>
      <c r="AJ255" s="22">
        <v>3525602</v>
      </c>
      <c r="AK255" s="22">
        <v>0</v>
      </c>
      <c r="AL255" s="22">
        <v>3525602</v>
      </c>
    </row>
    <row r="256" spans="1:3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2784509</v>
      </c>
      <c r="F256" s="22">
        <v>0</v>
      </c>
      <c r="G256" s="22">
        <v>1663568</v>
      </c>
      <c r="H256" s="22">
        <v>1106619</v>
      </c>
      <c r="I256" s="22">
        <v>72834</v>
      </c>
      <c r="J256" s="22">
        <v>0</v>
      </c>
      <c r="K256" s="22">
        <v>0</v>
      </c>
      <c r="L256" s="22">
        <v>0</v>
      </c>
      <c r="M256" s="22">
        <v>5627530</v>
      </c>
      <c r="N256" s="22">
        <v>4661</v>
      </c>
      <c r="O256" s="22">
        <v>1102670</v>
      </c>
      <c r="P256" s="22">
        <v>448942</v>
      </c>
      <c r="Q256" s="22">
        <v>154322</v>
      </c>
      <c r="R256" s="22">
        <v>6940</v>
      </c>
      <c r="S256" s="22">
        <v>235951</v>
      </c>
      <c r="T256" s="22">
        <v>7581016</v>
      </c>
      <c r="U256" s="22">
        <v>1251736</v>
      </c>
      <c r="V256" s="22">
        <v>0</v>
      </c>
      <c r="W256" s="22">
        <v>598684</v>
      </c>
      <c r="X256" s="22">
        <v>379241</v>
      </c>
      <c r="Y256" s="22">
        <v>47958</v>
      </c>
      <c r="Z256" s="22">
        <v>0</v>
      </c>
      <c r="AA256" s="22">
        <v>0</v>
      </c>
      <c r="AB256" s="22">
        <v>0</v>
      </c>
      <c r="AC256" s="22">
        <v>2277619</v>
      </c>
      <c r="AD256" s="22">
        <v>282963</v>
      </c>
      <c r="AE256" s="22">
        <v>205601</v>
      </c>
      <c r="AF256" s="22">
        <v>0</v>
      </c>
      <c r="AG256" s="22">
        <v>4858</v>
      </c>
      <c r="AH256" s="22">
        <v>110701</v>
      </c>
      <c r="AI256" s="22">
        <v>2881742</v>
      </c>
      <c r="AJ256" s="22">
        <v>4699274</v>
      </c>
      <c r="AK256" s="22">
        <v>36000</v>
      </c>
      <c r="AL256" s="22">
        <v>4663274</v>
      </c>
    </row>
    <row r="257" spans="1:3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4632556</v>
      </c>
      <c r="F257" s="22">
        <v>0</v>
      </c>
      <c r="G257" s="22">
        <v>607577</v>
      </c>
      <c r="H257" s="22">
        <v>1759370</v>
      </c>
      <c r="I257" s="22">
        <v>55298</v>
      </c>
      <c r="J257" s="22">
        <v>0</v>
      </c>
      <c r="K257" s="22">
        <v>0</v>
      </c>
      <c r="L257" s="22">
        <v>0</v>
      </c>
      <c r="M257" s="22">
        <v>7054801</v>
      </c>
      <c r="N257" s="22">
        <v>22115</v>
      </c>
      <c r="O257" s="22">
        <v>2519910</v>
      </c>
      <c r="P257" s="22">
        <v>552859</v>
      </c>
      <c r="Q257" s="22">
        <v>722451</v>
      </c>
      <c r="R257" s="22">
        <v>764036</v>
      </c>
      <c r="S257" s="22">
        <v>516826</v>
      </c>
      <c r="T257" s="22">
        <v>12152998</v>
      </c>
      <c r="U257" s="22">
        <v>1395947</v>
      </c>
      <c r="V257" s="22">
        <v>0</v>
      </c>
      <c r="W257" s="22">
        <v>73037</v>
      </c>
      <c r="X257" s="22">
        <v>680358</v>
      </c>
      <c r="Y257" s="22">
        <v>0</v>
      </c>
      <c r="Z257" s="22">
        <v>0</v>
      </c>
      <c r="AA257" s="22">
        <v>0</v>
      </c>
      <c r="AB257" s="22">
        <v>0</v>
      </c>
      <c r="AC257" s="22">
        <v>2149342</v>
      </c>
      <c r="AD257" s="22">
        <v>1072169</v>
      </c>
      <c r="AE257" s="22">
        <v>200654</v>
      </c>
      <c r="AF257" s="22">
        <v>0</v>
      </c>
      <c r="AG257" s="22">
        <v>215749</v>
      </c>
      <c r="AH257" s="22">
        <v>110334</v>
      </c>
      <c r="AI257" s="22">
        <v>3748248</v>
      </c>
      <c r="AJ257" s="22">
        <v>8404750</v>
      </c>
      <c r="AK257" s="22">
        <v>408650</v>
      </c>
      <c r="AL257" s="22">
        <v>7996100</v>
      </c>
    </row>
    <row r="258" spans="1:3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5972329</v>
      </c>
      <c r="F258" s="22">
        <v>0</v>
      </c>
      <c r="G258" s="22">
        <v>877635</v>
      </c>
      <c r="H258" s="22">
        <v>1787743</v>
      </c>
      <c r="I258" s="22">
        <v>0</v>
      </c>
      <c r="J258" s="22">
        <v>0</v>
      </c>
      <c r="K258" s="22">
        <v>0</v>
      </c>
      <c r="L258" s="22">
        <v>0</v>
      </c>
      <c r="M258" s="22">
        <v>8637707</v>
      </c>
      <c r="N258" s="22">
        <v>0</v>
      </c>
      <c r="O258" s="22">
        <v>709984</v>
      </c>
      <c r="P258" s="22">
        <v>394887</v>
      </c>
      <c r="Q258" s="22">
        <v>1599843</v>
      </c>
      <c r="R258" s="22">
        <v>282969</v>
      </c>
      <c r="S258" s="22">
        <v>138230</v>
      </c>
      <c r="T258" s="22">
        <v>11763620</v>
      </c>
      <c r="U258" s="22">
        <v>1489837</v>
      </c>
      <c r="V258" s="22">
        <v>0</v>
      </c>
      <c r="W258" s="22">
        <v>563970</v>
      </c>
      <c r="X258" s="22">
        <v>518858</v>
      </c>
      <c r="Y258" s="22">
        <v>0</v>
      </c>
      <c r="Z258" s="22">
        <v>0</v>
      </c>
      <c r="AA258" s="22">
        <v>0</v>
      </c>
      <c r="AB258" s="22">
        <v>0</v>
      </c>
      <c r="AC258" s="22">
        <v>2572665</v>
      </c>
      <c r="AD258" s="22">
        <v>343261</v>
      </c>
      <c r="AE258" s="22">
        <v>285477</v>
      </c>
      <c r="AF258" s="22">
        <v>0</v>
      </c>
      <c r="AG258" s="22">
        <v>139288</v>
      </c>
      <c r="AH258" s="22">
        <v>52457</v>
      </c>
      <c r="AI258" s="22">
        <v>3393148</v>
      </c>
      <c r="AJ258" s="22">
        <v>8370472</v>
      </c>
      <c r="AK258" s="22">
        <v>588095</v>
      </c>
      <c r="AL258" s="22">
        <v>7782377</v>
      </c>
    </row>
    <row r="259" spans="1:3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552705</v>
      </c>
      <c r="F259" s="22">
        <v>0</v>
      </c>
      <c r="G259" s="22">
        <v>4324039</v>
      </c>
      <c r="H259" s="22">
        <v>113748</v>
      </c>
      <c r="I259" s="22">
        <v>0</v>
      </c>
      <c r="J259" s="22">
        <v>0</v>
      </c>
      <c r="K259" s="22">
        <v>0</v>
      </c>
      <c r="L259" s="22">
        <v>0</v>
      </c>
      <c r="M259" s="22">
        <v>4990492</v>
      </c>
      <c r="N259" s="22">
        <v>0</v>
      </c>
      <c r="O259" s="22">
        <v>77908</v>
      </c>
      <c r="P259" s="22">
        <v>81460</v>
      </c>
      <c r="Q259" s="22">
        <v>59743</v>
      </c>
      <c r="R259" s="22">
        <v>182870</v>
      </c>
      <c r="S259" s="22">
        <v>49295</v>
      </c>
      <c r="T259" s="22">
        <v>5441768</v>
      </c>
      <c r="U259" s="22">
        <v>369827</v>
      </c>
      <c r="V259" s="22">
        <v>0</v>
      </c>
      <c r="W259" s="22">
        <v>597370</v>
      </c>
      <c r="X259" s="22">
        <v>45706</v>
      </c>
      <c r="Y259" s="22">
        <v>0</v>
      </c>
      <c r="Z259" s="22">
        <v>0</v>
      </c>
      <c r="AA259" s="22">
        <v>0</v>
      </c>
      <c r="AB259" s="22">
        <v>0</v>
      </c>
      <c r="AC259" s="22">
        <v>1012903</v>
      </c>
      <c r="AD259" s="22">
        <v>28685</v>
      </c>
      <c r="AE259" s="22">
        <v>54798</v>
      </c>
      <c r="AF259" s="22">
        <v>0</v>
      </c>
      <c r="AG259" s="22">
        <v>77495</v>
      </c>
      <c r="AH259" s="22">
        <v>32042</v>
      </c>
      <c r="AI259" s="22">
        <v>1205923</v>
      </c>
      <c r="AJ259" s="22">
        <v>4235845</v>
      </c>
      <c r="AK259" s="22">
        <v>0</v>
      </c>
      <c r="AL259" s="22">
        <v>4235845</v>
      </c>
    </row>
    <row r="260" spans="1:3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931570</v>
      </c>
      <c r="F260" s="22">
        <v>0</v>
      </c>
      <c r="G260" s="22">
        <v>2672485</v>
      </c>
      <c r="H260" s="22">
        <v>5461610</v>
      </c>
      <c r="I260" s="22">
        <v>740957</v>
      </c>
      <c r="J260" s="22">
        <v>0</v>
      </c>
      <c r="K260" s="22">
        <v>0</v>
      </c>
      <c r="L260" s="22">
        <v>0</v>
      </c>
      <c r="M260" s="22">
        <v>9806622</v>
      </c>
      <c r="N260" s="22">
        <v>195824</v>
      </c>
      <c r="O260" s="22">
        <v>1746060</v>
      </c>
      <c r="P260" s="22">
        <v>148538</v>
      </c>
      <c r="Q260" s="22">
        <v>826895</v>
      </c>
      <c r="R260" s="22">
        <v>539335</v>
      </c>
      <c r="S260" s="22">
        <v>30068</v>
      </c>
      <c r="T260" s="22">
        <v>13293342</v>
      </c>
      <c r="U260" s="22">
        <v>624585</v>
      </c>
      <c r="V260" s="22">
        <v>0</v>
      </c>
      <c r="W260" s="22">
        <v>1025787</v>
      </c>
      <c r="X260" s="22">
        <v>956123</v>
      </c>
      <c r="Y260" s="22">
        <v>365604</v>
      </c>
      <c r="Z260" s="22">
        <v>0</v>
      </c>
      <c r="AA260" s="22">
        <v>0</v>
      </c>
      <c r="AB260" s="22">
        <v>0</v>
      </c>
      <c r="AC260" s="22">
        <v>2972099</v>
      </c>
      <c r="AD260" s="22">
        <v>580152</v>
      </c>
      <c r="AE260" s="22">
        <v>69641</v>
      </c>
      <c r="AF260" s="22">
        <v>0</v>
      </c>
      <c r="AG260" s="22">
        <v>229314</v>
      </c>
      <c r="AH260" s="22">
        <v>26243</v>
      </c>
      <c r="AI260" s="22">
        <v>3877449</v>
      </c>
      <c r="AJ260" s="22">
        <v>9415893</v>
      </c>
      <c r="AK260" s="22">
        <v>642625</v>
      </c>
      <c r="AL260" s="22">
        <v>8773268</v>
      </c>
    </row>
    <row r="261" spans="1:3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1139329</v>
      </c>
      <c r="F261" s="22">
        <v>0</v>
      </c>
      <c r="G261" s="22">
        <v>1829798</v>
      </c>
      <c r="H261" s="22">
        <v>922318</v>
      </c>
      <c r="I261" s="22">
        <v>0</v>
      </c>
      <c r="J261" s="22">
        <v>0</v>
      </c>
      <c r="K261" s="22">
        <v>0</v>
      </c>
      <c r="L261" s="22">
        <v>0</v>
      </c>
      <c r="M261" s="22">
        <v>3891445</v>
      </c>
      <c r="N261" s="22">
        <v>0</v>
      </c>
      <c r="O261" s="22">
        <v>220721</v>
      </c>
      <c r="P261" s="22">
        <v>422833</v>
      </c>
      <c r="Q261" s="22">
        <v>37010</v>
      </c>
      <c r="R261" s="22">
        <v>26000</v>
      </c>
      <c r="S261" s="22">
        <v>184054</v>
      </c>
      <c r="T261" s="22">
        <v>4782063</v>
      </c>
      <c r="U261" s="22">
        <v>703239</v>
      </c>
      <c r="V261" s="22">
        <v>0</v>
      </c>
      <c r="W261" s="22">
        <v>665323</v>
      </c>
      <c r="X261" s="22">
        <v>329906</v>
      </c>
      <c r="Y261" s="22">
        <v>0</v>
      </c>
      <c r="Z261" s="22">
        <v>0</v>
      </c>
      <c r="AA261" s="22">
        <v>0</v>
      </c>
      <c r="AB261" s="22">
        <v>0</v>
      </c>
      <c r="AC261" s="22">
        <v>1698468</v>
      </c>
      <c r="AD261" s="22">
        <v>110512</v>
      </c>
      <c r="AE261" s="22">
        <v>230026</v>
      </c>
      <c r="AF261" s="22">
        <v>0</v>
      </c>
      <c r="AG261" s="22">
        <v>260</v>
      </c>
      <c r="AH261" s="22">
        <v>125823</v>
      </c>
      <c r="AI261" s="22">
        <v>2165089</v>
      </c>
      <c r="AJ261" s="22">
        <v>2616974</v>
      </c>
      <c r="AK261" s="22">
        <v>46380</v>
      </c>
      <c r="AL261" s="22">
        <v>2570594</v>
      </c>
    </row>
    <row r="262" spans="1:3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4530958</v>
      </c>
      <c r="F262" s="22">
        <v>0</v>
      </c>
      <c r="G262" s="22">
        <v>2084181</v>
      </c>
      <c r="H262" s="22">
        <v>2870863</v>
      </c>
      <c r="I262" s="22">
        <v>128349</v>
      </c>
      <c r="J262" s="22">
        <v>0</v>
      </c>
      <c r="K262" s="22">
        <v>0</v>
      </c>
      <c r="L262" s="22">
        <v>0</v>
      </c>
      <c r="M262" s="22">
        <v>9614351</v>
      </c>
      <c r="N262" s="22">
        <v>0</v>
      </c>
      <c r="O262" s="22">
        <v>6200201</v>
      </c>
      <c r="P262" s="22">
        <v>1200431</v>
      </c>
      <c r="Q262" s="22">
        <v>420874</v>
      </c>
      <c r="R262" s="22">
        <v>855794</v>
      </c>
      <c r="S262" s="22">
        <v>159919</v>
      </c>
      <c r="T262" s="22">
        <v>18451570</v>
      </c>
      <c r="U262" s="22">
        <v>2304700</v>
      </c>
      <c r="V262" s="22">
        <v>0</v>
      </c>
      <c r="W262" s="22">
        <v>794021</v>
      </c>
      <c r="X262" s="22">
        <v>1305603</v>
      </c>
      <c r="Y262" s="22">
        <v>92412</v>
      </c>
      <c r="Z262" s="22">
        <v>0</v>
      </c>
      <c r="AA262" s="22">
        <v>0</v>
      </c>
      <c r="AB262" s="22">
        <v>0</v>
      </c>
      <c r="AC262" s="22">
        <v>4496736</v>
      </c>
      <c r="AD262" s="22">
        <v>3319782</v>
      </c>
      <c r="AE262" s="22">
        <v>818951</v>
      </c>
      <c r="AF262" s="22">
        <v>0</v>
      </c>
      <c r="AG262" s="22">
        <v>223410</v>
      </c>
      <c r="AH262" s="22">
        <v>133304</v>
      </c>
      <c r="AI262" s="22">
        <v>8992183</v>
      </c>
      <c r="AJ262" s="22">
        <v>9459387</v>
      </c>
      <c r="AK262" s="22">
        <v>860865</v>
      </c>
      <c r="AL262" s="22">
        <v>8598522</v>
      </c>
    </row>
    <row r="263" spans="1:3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10648364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10648364</v>
      </c>
      <c r="N263" s="22">
        <v>72693</v>
      </c>
      <c r="O263" s="22">
        <v>1925632</v>
      </c>
      <c r="P263" s="22">
        <v>166929</v>
      </c>
      <c r="Q263" s="22">
        <v>370986</v>
      </c>
      <c r="R263" s="22">
        <v>155100</v>
      </c>
      <c r="S263" s="22">
        <v>391617</v>
      </c>
      <c r="T263" s="22">
        <v>13731321</v>
      </c>
      <c r="U263" s="22">
        <v>4423751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4423751</v>
      </c>
      <c r="AD263" s="22">
        <v>800614</v>
      </c>
      <c r="AE263" s="22">
        <v>84812</v>
      </c>
      <c r="AF263" s="22">
        <v>0</v>
      </c>
      <c r="AG263" s="22">
        <v>50337</v>
      </c>
      <c r="AH263" s="22">
        <v>177304</v>
      </c>
      <c r="AI263" s="22">
        <v>5536818</v>
      </c>
      <c r="AJ263" s="22">
        <v>8194503</v>
      </c>
      <c r="AK263" s="22">
        <v>857450</v>
      </c>
      <c r="AL263" s="22">
        <v>7337053</v>
      </c>
    </row>
    <row r="264" spans="1:3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618904</v>
      </c>
      <c r="F264" s="22">
        <v>0</v>
      </c>
      <c r="G264" s="22">
        <v>1979445</v>
      </c>
      <c r="H264" s="22">
        <v>485660</v>
      </c>
      <c r="I264" s="22">
        <v>0</v>
      </c>
      <c r="J264" s="22">
        <v>0</v>
      </c>
      <c r="K264" s="22">
        <v>0</v>
      </c>
      <c r="L264" s="22">
        <v>0</v>
      </c>
      <c r="M264" s="22">
        <v>3084009</v>
      </c>
      <c r="N264" s="22">
        <v>425695</v>
      </c>
      <c r="O264" s="22">
        <v>95420</v>
      </c>
      <c r="P264" s="22">
        <v>125091</v>
      </c>
      <c r="Q264" s="22">
        <v>66089</v>
      </c>
      <c r="R264" s="22">
        <v>4585</v>
      </c>
      <c r="S264" s="22">
        <v>0</v>
      </c>
      <c r="T264" s="22">
        <v>3800889</v>
      </c>
      <c r="U264" s="22">
        <v>356693</v>
      </c>
      <c r="V264" s="22">
        <v>0</v>
      </c>
      <c r="W264" s="22">
        <v>779244</v>
      </c>
      <c r="X264" s="22">
        <v>332419</v>
      </c>
      <c r="Y264" s="22">
        <v>0</v>
      </c>
      <c r="Z264" s="22">
        <v>0</v>
      </c>
      <c r="AA264" s="22">
        <v>0</v>
      </c>
      <c r="AB264" s="22">
        <v>0</v>
      </c>
      <c r="AC264" s="22">
        <v>1468356</v>
      </c>
      <c r="AD264" s="22">
        <v>27705</v>
      </c>
      <c r="AE264" s="22">
        <v>65036</v>
      </c>
      <c r="AF264" s="22">
        <v>0</v>
      </c>
      <c r="AG264" s="22">
        <v>2904</v>
      </c>
      <c r="AH264" s="22">
        <v>0</v>
      </c>
      <c r="AI264" s="22">
        <v>1564001</v>
      </c>
      <c r="AJ264" s="22">
        <v>2236888</v>
      </c>
      <c r="AK264" s="22">
        <v>154896</v>
      </c>
      <c r="AL264" s="22">
        <v>2081992</v>
      </c>
    </row>
    <row r="265" spans="1:3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1370415</v>
      </c>
      <c r="F265" s="22">
        <v>0</v>
      </c>
      <c r="G265" s="22">
        <v>2531384</v>
      </c>
      <c r="H265" s="22">
        <v>1753931</v>
      </c>
      <c r="I265" s="22">
        <v>0</v>
      </c>
      <c r="J265" s="22">
        <v>0</v>
      </c>
      <c r="K265" s="22">
        <v>0</v>
      </c>
      <c r="L265" s="22">
        <v>0</v>
      </c>
      <c r="M265" s="22">
        <v>5655730</v>
      </c>
      <c r="N265" s="22">
        <v>0</v>
      </c>
      <c r="O265" s="22">
        <v>131252</v>
      </c>
      <c r="P265" s="22">
        <v>119063</v>
      </c>
      <c r="Q265" s="22">
        <v>62039</v>
      </c>
      <c r="R265" s="22">
        <v>20237</v>
      </c>
      <c r="S265" s="22">
        <v>489785</v>
      </c>
      <c r="T265" s="22">
        <v>6478106</v>
      </c>
      <c r="U265" s="22">
        <v>984646</v>
      </c>
      <c r="V265" s="22">
        <v>0</v>
      </c>
      <c r="W265" s="22">
        <v>522815</v>
      </c>
      <c r="X265" s="22">
        <v>421814</v>
      </c>
      <c r="Y265" s="22">
        <v>0</v>
      </c>
      <c r="Z265" s="22">
        <v>0</v>
      </c>
      <c r="AA265" s="22">
        <v>0</v>
      </c>
      <c r="AB265" s="22">
        <v>0</v>
      </c>
      <c r="AC265" s="22">
        <v>1929275</v>
      </c>
      <c r="AD265" s="22">
        <v>69899</v>
      </c>
      <c r="AE265" s="22">
        <v>141500</v>
      </c>
      <c r="AF265" s="22">
        <v>0</v>
      </c>
      <c r="AG265" s="22">
        <v>20237</v>
      </c>
      <c r="AH265" s="22">
        <v>69765</v>
      </c>
      <c r="AI265" s="22">
        <v>2230676</v>
      </c>
      <c r="AJ265" s="22">
        <v>4247430</v>
      </c>
      <c r="AK265" s="22">
        <v>0</v>
      </c>
      <c r="AL265" s="22">
        <v>4247430</v>
      </c>
    </row>
    <row r="266" spans="1:3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1202591</v>
      </c>
      <c r="F266" s="22">
        <v>0</v>
      </c>
      <c r="G266" s="22">
        <v>2937396</v>
      </c>
      <c r="H266" s="22">
        <v>537581</v>
      </c>
      <c r="I266" s="22">
        <v>0</v>
      </c>
      <c r="J266" s="22">
        <v>0</v>
      </c>
      <c r="K266" s="22">
        <v>0</v>
      </c>
      <c r="L266" s="22">
        <v>0</v>
      </c>
      <c r="M266" s="22">
        <v>4677568</v>
      </c>
      <c r="N266" s="22">
        <v>0</v>
      </c>
      <c r="O266" s="22">
        <v>95554</v>
      </c>
      <c r="P266" s="22">
        <v>370322</v>
      </c>
      <c r="Q266" s="22">
        <v>476643</v>
      </c>
      <c r="R266" s="22">
        <v>112932</v>
      </c>
      <c r="S266" s="22">
        <v>574309</v>
      </c>
      <c r="T266" s="22">
        <v>6307328</v>
      </c>
      <c r="U266" s="22">
        <v>310623</v>
      </c>
      <c r="V266" s="22">
        <v>0</v>
      </c>
      <c r="W266" s="22">
        <v>654647</v>
      </c>
      <c r="X266" s="22">
        <v>300017</v>
      </c>
      <c r="Y266" s="22">
        <v>0</v>
      </c>
      <c r="Z266" s="22">
        <v>0</v>
      </c>
      <c r="AA266" s="22">
        <v>0</v>
      </c>
      <c r="AB266" s="22">
        <v>0</v>
      </c>
      <c r="AC266" s="22">
        <v>1265287</v>
      </c>
      <c r="AD266" s="22">
        <v>54344</v>
      </c>
      <c r="AE266" s="22">
        <v>166770</v>
      </c>
      <c r="AF266" s="22">
        <v>0</v>
      </c>
      <c r="AG266" s="22">
        <v>39209</v>
      </c>
      <c r="AH266" s="22">
        <v>222682</v>
      </c>
      <c r="AI266" s="22">
        <v>1748292</v>
      </c>
      <c r="AJ266" s="22">
        <v>4559036</v>
      </c>
      <c r="AK266" s="22">
        <v>169763</v>
      </c>
      <c r="AL266" s="22">
        <v>4389273</v>
      </c>
    </row>
    <row r="267" spans="1:3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601874</v>
      </c>
      <c r="F267" s="22">
        <v>0</v>
      </c>
      <c r="G267" s="22">
        <v>1846282</v>
      </c>
      <c r="H267" s="22">
        <v>462706</v>
      </c>
      <c r="I267" s="22">
        <v>0</v>
      </c>
      <c r="J267" s="22">
        <v>0</v>
      </c>
      <c r="K267" s="22">
        <v>0</v>
      </c>
      <c r="L267" s="22">
        <v>0</v>
      </c>
      <c r="M267" s="22">
        <v>2910862</v>
      </c>
      <c r="N267" s="22">
        <v>569239</v>
      </c>
      <c r="O267" s="22">
        <v>705337</v>
      </c>
      <c r="P267" s="22">
        <v>203321</v>
      </c>
      <c r="Q267" s="22">
        <v>89598</v>
      </c>
      <c r="R267" s="22">
        <v>0</v>
      </c>
      <c r="S267" s="22">
        <v>362693</v>
      </c>
      <c r="T267" s="22">
        <v>4841050</v>
      </c>
      <c r="U267" s="22">
        <v>511901</v>
      </c>
      <c r="V267" s="22">
        <v>0</v>
      </c>
      <c r="W267" s="22">
        <v>0</v>
      </c>
      <c r="X267" s="22">
        <v>862082</v>
      </c>
      <c r="Y267" s="22">
        <v>436476</v>
      </c>
      <c r="Z267" s="22">
        <v>0</v>
      </c>
      <c r="AA267" s="22">
        <v>0</v>
      </c>
      <c r="AB267" s="22">
        <v>0</v>
      </c>
      <c r="AC267" s="22">
        <v>1810459</v>
      </c>
      <c r="AD267" s="22">
        <v>172834</v>
      </c>
      <c r="AE267" s="22">
        <v>100359</v>
      </c>
      <c r="AF267" s="22">
        <v>0</v>
      </c>
      <c r="AG267" s="22">
        <v>0</v>
      </c>
      <c r="AH267" s="22">
        <v>141455</v>
      </c>
      <c r="AI267" s="22">
        <v>2225107</v>
      </c>
      <c r="AJ267" s="22">
        <v>2615943</v>
      </c>
      <c r="AK267" s="22">
        <v>293907</v>
      </c>
      <c r="AL267" s="22">
        <v>2322036</v>
      </c>
    </row>
    <row r="268" spans="1:3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3088217</v>
      </c>
      <c r="F268" s="22">
        <v>0</v>
      </c>
      <c r="G268" s="22">
        <v>19221246</v>
      </c>
      <c r="H268" s="22">
        <v>562173</v>
      </c>
      <c r="I268" s="22">
        <v>0</v>
      </c>
      <c r="J268" s="22">
        <v>0</v>
      </c>
      <c r="K268" s="22">
        <v>0</v>
      </c>
      <c r="L268" s="22">
        <v>0</v>
      </c>
      <c r="M268" s="22">
        <v>22871636</v>
      </c>
      <c r="N268" s="22">
        <v>25416</v>
      </c>
      <c r="O268" s="22">
        <v>1406198</v>
      </c>
      <c r="P268" s="22">
        <v>1063434</v>
      </c>
      <c r="Q268" s="22">
        <v>599140</v>
      </c>
      <c r="R268" s="22">
        <v>2178450</v>
      </c>
      <c r="S268" s="22">
        <v>206915</v>
      </c>
      <c r="T268" s="22">
        <v>28351189</v>
      </c>
      <c r="U268" s="22">
        <v>1810874</v>
      </c>
      <c r="V268" s="22">
        <v>0</v>
      </c>
      <c r="W268" s="22">
        <v>1703272</v>
      </c>
      <c r="X268" s="22">
        <v>399227</v>
      </c>
      <c r="Y268" s="22">
        <v>0</v>
      </c>
      <c r="Z268" s="22">
        <v>0</v>
      </c>
      <c r="AA268" s="22">
        <v>0</v>
      </c>
      <c r="AB268" s="22">
        <v>0</v>
      </c>
      <c r="AC268" s="22">
        <v>3913373</v>
      </c>
      <c r="AD268" s="22">
        <v>315277</v>
      </c>
      <c r="AE268" s="22">
        <v>674457</v>
      </c>
      <c r="AF268" s="22">
        <v>0</v>
      </c>
      <c r="AG268" s="22">
        <v>1783018</v>
      </c>
      <c r="AH268" s="22">
        <v>156713</v>
      </c>
      <c r="AI268" s="22">
        <v>6842838</v>
      </c>
      <c r="AJ268" s="22">
        <v>21508351</v>
      </c>
      <c r="AK268" s="22">
        <v>2138084</v>
      </c>
      <c r="AL268" s="22">
        <v>19370267</v>
      </c>
    </row>
    <row r="269" spans="1:3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4373204</v>
      </c>
      <c r="F269" s="22">
        <v>0</v>
      </c>
      <c r="G269" s="22">
        <v>8563353</v>
      </c>
      <c r="H269" s="22">
        <v>928412</v>
      </c>
      <c r="I269" s="22">
        <v>120372</v>
      </c>
      <c r="J269" s="22">
        <v>0</v>
      </c>
      <c r="K269" s="22">
        <v>0</v>
      </c>
      <c r="L269" s="22">
        <v>0</v>
      </c>
      <c r="M269" s="22">
        <v>13985341</v>
      </c>
      <c r="N269" s="22">
        <v>90416</v>
      </c>
      <c r="O269" s="22">
        <v>2150192</v>
      </c>
      <c r="P269" s="22">
        <v>24885</v>
      </c>
      <c r="Q269" s="22">
        <v>387745</v>
      </c>
      <c r="R269" s="22">
        <v>624947</v>
      </c>
      <c r="S269" s="22">
        <v>560749</v>
      </c>
      <c r="T269" s="22">
        <v>17824275</v>
      </c>
      <c r="U269" s="22">
        <v>2503665</v>
      </c>
      <c r="V269" s="22">
        <v>0</v>
      </c>
      <c r="W269" s="22">
        <v>3067511</v>
      </c>
      <c r="X269" s="22">
        <v>340767</v>
      </c>
      <c r="Y269" s="22">
        <v>5895</v>
      </c>
      <c r="Z269" s="22">
        <v>0</v>
      </c>
      <c r="AA269" s="22">
        <v>0</v>
      </c>
      <c r="AB269" s="22">
        <v>0</v>
      </c>
      <c r="AC269" s="22">
        <v>5917838</v>
      </c>
      <c r="AD269" s="22">
        <v>1190071</v>
      </c>
      <c r="AE269" s="22">
        <v>18901</v>
      </c>
      <c r="AF269" s="22">
        <v>0</v>
      </c>
      <c r="AG269" s="22">
        <v>306456</v>
      </c>
      <c r="AH269" s="22">
        <v>228649</v>
      </c>
      <c r="AI269" s="22">
        <v>7661915</v>
      </c>
      <c r="AJ269" s="22">
        <v>10162360</v>
      </c>
      <c r="AK269" s="22">
        <v>269302</v>
      </c>
      <c r="AL269" s="22">
        <v>9893058</v>
      </c>
    </row>
    <row r="270" spans="1:3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1253997</v>
      </c>
      <c r="F270" s="22">
        <v>0</v>
      </c>
      <c r="G270" s="22">
        <v>1245894</v>
      </c>
      <c r="H270" s="22">
        <v>5854330</v>
      </c>
      <c r="I270" s="22">
        <v>0</v>
      </c>
      <c r="J270" s="22">
        <v>0</v>
      </c>
      <c r="K270" s="22">
        <v>0</v>
      </c>
      <c r="L270" s="22">
        <v>0</v>
      </c>
      <c r="M270" s="22">
        <v>8354221</v>
      </c>
      <c r="N270" s="22">
        <v>0</v>
      </c>
      <c r="O270" s="22">
        <v>270878</v>
      </c>
      <c r="P270" s="22">
        <v>239484</v>
      </c>
      <c r="Q270" s="22">
        <v>51172</v>
      </c>
      <c r="R270" s="22">
        <v>0</v>
      </c>
      <c r="S270" s="22">
        <v>45000</v>
      </c>
      <c r="T270" s="22">
        <v>8960755</v>
      </c>
      <c r="U270" s="22">
        <v>566501</v>
      </c>
      <c r="V270" s="22">
        <v>0</v>
      </c>
      <c r="W270" s="22">
        <v>725706</v>
      </c>
      <c r="X270" s="22">
        <v>5422469</v>
      </c>
      <c r="Y270" s="22">
        <v>0</v>
      </c>
      <c r="Z270" s="22">
        <v>0</v>
      </c>
      <c r="AA270" s="22">
        <v>0</v>
      </c>
      <c r="AB270" s="22">
        <v>0</v>
      </c>
      <c r="AC270" s="22">
        <v>6714676</v>
      </c>
      <c r="AD270" s="22">
        <v>55035</v>
      </c>
      <c r="AE270" s="22">
        <v>77849</v>
      </c>
      <c r="AF270" s="22">
        <v>0</v>
      </c>
      <c r="AG270" s="22">
        <v>0</v>
      </c>
      <c r="AH270" s="22">
        <v>8250</v>
      </c>
      <c r="AI270" s="22">
        <v>6855810</v>
      </c>
      <c r="AJ270" s="22">
        <v>2104945</v>
      </c>
      <c r="AK270" s="22">
        <v>0</v>
      </c>
      <c r="AL270" s="22">
        <v>2104945</v>
      </c>
    </row>
    <row r="271" spans="1:3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1224414</v>
      </c>
      <c r="F271" s="22">
        <v>0</v>
      </c>
      <c r="G271" s="22">
        <v>3151412</v>
      </c>
      <c r="H271" s="22">
        <v>464750</v>
      </c>
      <c r="I271" s="22">
        <v>230610</v>
      </c>
      <c r="J271" s="22">
        <v>0</v>
      </c>
      <c r="K271" s="22">
        <v>0</v>
      </c>
      <c r="L271" s="22">
        <v>0</v>
      </c>
      <c r="M271" s="22">
        <v>5071186</v>
      </c>
      <c r="N271" s="22">
        <v>3703484</v>
      </c>
      <c r="O271" s="22">
        <v>689275</v>
      </c>
      <c r="P271" s="22">
        <v>814872</v>
      </c>
      <c r="Q271" s="22">
        <v>79019</v>
      </c>
      <c r="R271" s="22">
        <v>0</v>
      </c>
      <c r="S271" s="22">
        <v>956479</v>
      </c>
      <c r="T271" s="22">
        <v>11314315</v>
      </c>
      <c r="U271" s="22">
        <v>912856</v>
      </c>
      <c r="V271" s="22">
        <v>0</v>
      </c>
      <c r="W271" s="22">
        <v>953240</v>
      </c>
      <c r="X271" s="22">
        <v>283253</v>
      </c>
      <c r="Y271" s="22">
        <v>230528</v>
      </c>
      <c r="Z271" s="22">
        <v>0</v>
      </c>
      <c r="AA271" s="22">
        <v>0</v>
      </c>
      <c r="AB271" s="22">
        <v>0</v>
      </c>
      <c r="AC271" s="22">
        <v>2379877</v>
      </c>
      <c r="AD271" s="22">
        <v>170850</v>
      </c>
      <c r="AE271" s="22">
        <v>478721</v>
      </c>
      <c r="AF271" s="22">
        <v>0</v>
      </c>
      <c r="AG271" s="22">
        <v>0</v>
      </c>
      <c r="AH271" s="22">
        <v>443063</v>
      </c>
      <c r="AI271" s="22">
        <v>3472511</v>
      </c>
      <c r="AJ271" s="22">
        <v>7841804</v>
      </c>
      <c r="AK271" s="22">
        <v>682309</v>
      </c>
      <c r="AL271" s="22">
        <v>7159495</v>
      </c>
    </row>
    <row r="272" spans="1:3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1108092</v>
      </c>
      <c r="F272" s="22">
        <v>0</v>
      </c>
      <c r="G272" s="22">
        <v>1128414</v>
      </c>
      <c r="H272" s="22">
        <v>991492</v>
      </c>
      <c r="I272" s="22">
        <v>0</v>
      </c>
      <c r="J272" s="22">
        <v>0</v>
      </c>
      <c r="K272" s="22">
        <v>42451</v>
      </c>
      <c r="L272" s="22">
        <v>10005</v>
      </c>
      <c r="M272" s="22">
        <v>3280454</v>
      </c>
      <c r="N272" s="22">
        <v>0</v>
      </c>
      <c r="O272" s="22">
        <v>1457207</v>
      </c>
      <c r="P272" s="22">
        <v>136317</v>
      </c>
      <c r="Q272" s="22">
        <v>66503</v>
      </c>
      <c r="R272" s="22">
        <v>71955</v>
      </c>
      <c r="S272" s="22">
        <v>52846</v>
      </c>
      <c r="T272" s="22">
        <v>5065282</v>
      </c>
      <c r="U272" s="22">
        <v>704665</v>
      </c>
      <c r="V272" s="22">
        <v>0</v>
      </c>
      <c r="W272" s="22">
        <v>314980</v>
      </c>
      <c r="X272" s="22">
        <v>810112</v>
      </c>
      <c r="Y272" s="22">
        <v>0</v>
      </c>
      <c r="Z272" s="22">
        <v>0</v>
      </c>
      <c r="AA272" s="22">
        <v>6365</v>
      </c>
      <c r="AB272" s="22">
        <v>797</v>
      </c>
      <c r="AC272" s="22">
        <v>1836919</v>
      </c>
      <c r="AD272" s="22">
        <v>401253</v>
      </c>
      <c r="AE272" s="22">
        <v>99874</v>
      </c>
      <c r="AF272" s="22">
        <v>0</v>
      </c>
      <c r="AG272" s="22">
        <v>14300</v>
      </c>
      <c r="AH272" s="22">
        <v>19238</v>
      </c>
      <c r="AI272" s="22">
        <v>2371584</v>
      </c>
      <c r="AJ272" s="22">
        <v>2693698</v>
      </c>
      <c r="AK272" s="22">
        <v>0</v>
      </c>
      <c r="AL272" s="22">
        <v>2693698</v>
      </c>
    </row>
    <row r="273" spans="1:3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2038064</v>
      </c>
      <c r="F273" s="22">
        <v>0</v>
      </c>
      <c r="G273" s="22">
        <v>2491962</v>
      </c>
      <c r="H273" s="22">
        <v>1228803</v>
      </c>
      <c r="I273" s="22">
        <v>1086187</v>
      </c>
      <c r="J273" s="22">
        <v>0</v>
      </c>
      <c r="K273" s="22">
        <v>0</v>
      </c>
      <c r="L273" s="22">
        <v>0</v>
      </c>
      <c r="M273" s="22">
        <v>6845016</v>
      </c>
      <c r="N273" s="22">
        <v>0</v>
      </c>
      <c r="O273" s="22">
        <v>206101</v>
      </c>
      <c r="P273" s="22">
        <v>239293</v>
      </c>
      <c r="Q273" s="22">
        <v>177938</v>
      </c>
      <c r="R273" s="22">
        <v>289382</v>
      </c>
      <c r="S273" s="22">
        <v>324017</v>
      </c>
      <c r="T273" s="22">
        <v>8081747</v>
      </c>
      <c r="U273" s="22">
        <v>988954</v>
      </c>
      <c r="V273" s="22">
        <v>0</v>
      </c>
      <c r="W273" s="22">
        <v>729452</v>
      </c>
      <c r="X273" s="22">
        <v>279665</v>
      </c>
      <c r="Y273" s="22">
        <v>14483</v>
      </c>
      <c r="Z273" s="22">
        <v>0</v>
      </c>
      <c r="AA273" s="22">
        <v>0</v>
      </c>
      <c r="AB273" s="22">
        <v>0</v>
      </c>
      <c r="AC273" s="22">
        <v>2012554</v>
      </c>
      <c r="AD273" s="22">
        <v>59090</v>
      </c>
      <c r="AE273" s="22">
        <v>168950</v>
      </c>
      <c r="AF273" s="22">
        <v>0</v>
      </c>
      <c r="AG273" s="22">
        <v>71951</v>
      </c>
      <c r="AH273" s="22">
        <v>178352</v>
      </c>
      <c r="AI273" s="22">
        <v>2490897</v>
      </c>
      <c r="AJ273" s="22">
        <v>5590850</v>
      </c>
      <c r="AK273" s="22">
        <v>61697</v>
      </c>
      <c r="AL273" s="22">
        <v>5529153</v>
      </c>
    </row>
    <row r="274" spans="1:3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3294864</v>
      </c>
      <c r="F274" s="22">
        <v>0</v>
      </c>
      <c r="G274" s="22">
        <v>4508528</v>
      </c>
      <c r="H274" s="22">
        <v>1601730</v>
      </c>
      <c r="I274" s="22">
        <v>0</v>
      </c>
      <c r="J274" s="22">
        <v>0</v>
      </c>
      <c r="K274" s="22">
        <v>0</v>
      </c>
      <c r="L274" s="22">
        <v>0</v>
      </c>
      <c r="M274" s="22">
        <v>9405122</v>
      </c>
      <c r="N274" s="22">
        <v>0</v>
      </c>
      <c r="O274" s="22">
        <v>6549547</v>
      </c>
      <c r="P274" s="22">
        <v>475772</v>
      </c>
      <c r="Q274" s="22">
        <v>294203</v>
      </c>
      <c r="R274" s="22">
        <v>1826829</v>
      </c>
      <c r="S274" s="22">
        <v>254136</v>
      </c>
      <c r="T274" s="22">
        <v>18805609</v>
      </c>
      <c r="U274" s="22">
        <v>1878014</v>
      </c>
      <c r="V274" s="22">
        <v>0</v>
      </c>
      <c r="W274" s="22">
        <v>1060946</v>
      </c>
      <c r="X274" s="22">
        <v>953762</v>
      </c>
      <c r="Y274" s="22">
        <v>0</v>
      </c>
      <c r="Z274" s="22">
        <v>0</v>
      </c>
      <c r="AA274" s="22">
        <v>0</v>
      </c>
      <c r="AB274" s="22">
        <v>0</v>
      </c>
      <c r="AC274" s="22">
        <v>3892722</v>
      </c>
      <c r="AD274" s="22">
        <v>3882543</v>
      </c>
      <c r="AE274" s="22">
        <v>177443</v>
      </c>
      <c r="AF274" s="22">
        <v>0</v>
      </c>
      <c r="AG274" s="22">
        <v>820406</v>
      </c>
      <c r="AH274" s="22">
        <v>129646</v>
      </c>
      <c r="AI274" s="22">
        <v>8902760</v>
      </c>
      <c r="AJ274" s="22">
        <v>9902849</v>
      </c>
      <c r="AK274" s="22">
        <v>1174217</v>
      </c>
      <c r="AL274" s="22">
        <v>8728632</v>
      </c>
    </row>
    <row r="275" spans="1:3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5338925</v>
      </c>
      <c r="F275" s="22">
        <v>0</v>
      </c>
      <c r="G275" s="22">
        <v>0</v>
      </c>
      <c r="H275" s="22">
        <v>1495146</v>
      </c>
      <c r="I275" s="22">
        <v>0</v>
      </c>
      <c r="J275" s="22">
        <v>0</v>
      </c>
      <c r="K275" s="22">
        <v>0</v>
      </c>
      <c r="L275" s="22">
        <v>0</v>
      </c>
      <c r="M275" s="22">
        <v>6834071</v>
      </c>
      <c r="N275" s="22">
        <v>0</v>
      </c>
      <c r="O275" s="22">
        <v>1856054</v>
      </c>
      <c r="P275" s="22">
        <v>595273</v>
      </c>
      <c r="Q275" s="22">
        <v>337502</v>
      </c>
      <c r="R275" s="22">
        <v>440743</v>
      </c>
      <c r="S275" s="22">
        <v>51637</v>
      </c>
      <c r="T275" s="22">
        <v>10115280</v>
      </c>
      <c r="U275" s="22">
        <v>2986170</v>
      </c>
      <c r="V275" s="22">
        <v>0</v>
      </c>
      <c r="W275" s="22">
        <v>0</v>
      </c>
      <c r="X275" s="22">
        <v>966682</v>
      </c>
      <c r="Y275" s="22">
        <v>0</v>
      </c>
      <c r="Z275" s="22">
        <v>0</v>
      </c>
      <c r="AA275" s="22">
        <v>0</v>
      </c>
      <c r="AB275" s="22">
        <v>0</v>
      </c>
      <c r="AC275" s="22">
        <v>3952852</v>
      </c>
      <c r="AD275" s="22">
        <v>672136</v>
      </c>
      <c r="AE275" s="22">
        <v>202460</v>
      </c>
      <c r="AF275" s="22">
        <v>0</v>
      </c>
      <c r="AG275" s="22">
        <v>181925</v>
      </c>
      <c r="AH275" s="22">
        <v>45059</v>
      </c>
      <c r="AI275" s="22">
        <v>5054432</v>
      </c>
      <c r="AJ275" s="22">
        <v>5060848</v>
      </c>
      <c r="AK275" s="22">
        <v>1000000</v>
      </c>
      <c r="AL275" s="22">
        <v>4060848</v>
      </c>
    </row>
    <row r="276" spans="1:3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2248450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2248450</v>
      </c>
      <c r="N276" s="22">
        <v>3705</v>
      </c>
      <c r="O276" s="22">
        <v>576882</v>
      </c>
      <c r="P276" s="22">
        <v>219720</v>
      </c>
      <c r="Q276" s="22">
        <v>1329022</v>
      </c>
      <c r="R276" s="22">
        <v>253629</v>
      </c>
      <c r="S276" s="22">
        <v>109425</v>
      </c>
      <c r="T276" s="22">
        <v>4740833</v>
      </c>
      <c r="U276" s="22">
        <v>903490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903490</v>
      </c>
      <c r="AD276" s="22">
        <v>114999</v>
      </c>
      <c r="AE276" s="22">
        <v>143850</v>
      </c>
      <c r="AF276" s="22">
        <v>0</v>
      </c>
      <c r="AG276" s="22">
        <v>132428</v>
      </c>
      <c r="AH276" s="22">
        <v>79739</v>
      </c>
      <c r="AI276" s="22">
        <v>1374506</v>
      </c>
      <c r="AJ276" s="22">
        <v>3366327</v>
      </c>
      <c r="AK276" s="22">
        <v>0</v>
      </c>
      <c r="AL276" s="22">
        <v>3366327</v>
      </c>
    </row>
    <row r="277" spans="1:3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1938294</v>
      </c>
      <c r="F277" s="22">
        <v>0</v>
      </c>
      <c r="G277" s="22">
        <v>3690868</v>
      </c>
      <c r="H277" s="22">
        <v>1522322</v>
      </c>
      <c r="I277" s="22">
        <v>0</v>
      </c>
      <c r="J277" s="22">
        <v>0</v>
      </c>
      <c r="K277" s="22">
        <v>0</v>
      </c>
      <c r="L277" s="22">
        <v>0</v>
      </c>
      <c r="M277" s="22">
        <v>7151484</v>
      </c>
      <c r="N277" s="22">
        <v>0</v>
      </c>
      <c r="O277" s="22">
        <v>2445900</v>
      </c>
      <c r="P277" s="22">
        <v>385674</v>
      </c>
      <c r="Q277" s="22">
        <v>821802</v>
      </c>
      <c r="R277" s="22">
        <v>142259</v>
      </c>
      <c r="S277" s="22">
        <v>817522</v>
      </c>
      <c r="T277" s="22">
        <v>11764641</v>
      </c>
      <c r="U277" s="22">
        <v>1058725</v>
      </c>
      <c r="V277" s="22">
        <v>0</v>
      </c>
      <c r="W277" s="22">
        <v>1078648</v>
      </c>
      <c r="X277" s="22">
        <v>582484</v>
      </c>
      <c r="Y277" s="22">
        <v>0</v>
      </c>
      <c r="Z277" s="22">
        <v>0</v>
      </c>
      <c r="AA277" s="22">
        <v>0</v>
      </c>
      <c r="AB277" s="22">
        <v>0</v>
      </c>
      <c r="AC277" s="22">
        <v>2719857</v>
      </c>
      <c r="AD277" s="22">
        <v>1254029</v>
      </c>
      <c r="AE277" s="22">
        <v>165392</v>
      </c>
      <c r="AF277" s="22">
        <v>0</v>
      </c>
      <c r="AG277" s="22">
        <v>66511</v>
      </c>
      <c r="AH277" s="22">
        <v>227941</v>
      </c>
      <c r="AI277" s="22">
        <v>4433730</v>
      </c>
      <c r="AJ277" s="22">
        <v>7330911</v>
      </c>
      <c r="AK277" s="22">
        <v>698719</v>
      </c>
      <c r="AL277" s="22">
        <v>6632192</v>
      </c>
    </row>
    <row r="278" spans="1:3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7902254</v>
      </c>
      <c r="F278" s="22">
        <v>0</v>
      </c>
      <c r="G278" s="22">
        <v>963991</v>
      </c>
      <c r="H278" s="22">
        <v>1173452</v>
      </c>
      <c r="I278" s="22">
        <v>286399</v>
      </c>
      <c r="J278" s="22">
        <v>0</v>
      </c>
      <c r="K278" s="22">
        <v>0</v>
      </c>
      <c r="L278" s="22">
        <v>0</v>
      </c>
      <c r="M278" s="22">
        <v>10326096</v>
      </c>
      <c r="N278" s="22">
        <v>0</v>
      </c>
      <c r="O278" s="22">
        <v>4075194</v>
      </c>
      <c r="P278" s="22">
        <v>1317396</v>
      </c>
      <c r="Q278" s="22">
        <v>24780</v>
      </c>
      <c r="R278" s="22">
        <v>90300</v>
      </c>
      <c r="S278" s="22">
        <v>105159</v>
      </c>
      <c r="T278" s="22">
        <v>15938925</v>
      </c>
      <c r="U278" s="22">
        <v>3057367</v>
      </c>
      <c r="V278" s="22">
        <v>0</v>
      </c>
      <c r="W278" s="22">
        <v>318186</v>
      </c>
      <c r="X278" s="22">
        <v>329949</v>
      </c>
      <c r="Y278" s="22">
        <v>29322</v>
      </c>
      <c r="Z278" s="22">
        <v>0</v>
      </c>
      <c r="AA278" s="22">
        <v>0</v>
      </c>
      <c r="AB278" s="22">
        <v>0</v>
      </c>
      <c r="AC278" s="22">
        <v>3734824</v>
      </c>
      <c r="AD278" s="22">
        <v>1757799</v>
      </c>
      <c r="AE278" s="22">
        <v>476194</v>
      </c>
      <c r="AF278" s="22">
        <v>0</v>
      </c>
      <c r="AG278" s="22">
        <v>15462</v>
      </c>
      <c r="AH278" s="22">
        <v>54289</v>
      </c>
      <c r="AI278" s="22">
        <v>6038568</v>
      </c>
      <c r="AJ278" s="22">
        <v>9900357</v>
      </c>
      <c r="AK278" s="22">
        <v>381343</v>
      </c>
      <c r="AL278" s="22">
        <v>9519014</v>
      </c>
    </row>
    <row r="279" spans="1:3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2072428</v>
      </c>
      <c r="F279" s="22">
        <v>0</v>
      </c>
      <c r="G279" s="22">
        <v>610378</v>
      </c>
      <c r="H279" s="22">
        <v>361064</v>
      </c>
      <c r="I279" s="22">
        <v>0</v>
      </c>
      <c r="J279" s="22">
        <v>0</v>
      </c>
      <c r="K279" s="22">
        <v>0</v>
      </c>
      <c r="L279" s="22">
        <v>0</v>
      </c>
      <c r="M279" s="22">
        <v>3043870</v>
      </c>
      <c r="N279" s="22">
        <v>74462</v>
      </c>
      <c r="O279" s="22">
        <v>424162</v>
      </c>
      <c r="P279" s="22">
        <v>559163</v>
      </c>
      <c r="Q279" s="22">
        <v>18217</v>
      </c>
      <c r="R279" s="22">
        <v>95659</v>
      </c>
      <c r="S279" s="22">
        <v>153893</v>
      </c>
      <c r="T279" s="22">
        <v>4369426</v>
      </c>
      <c r="U279" s="22">
        <v>1466663</v>
      </c>
      <c r="V279" s="22">
        <v>0</v>
      </c>
      <c r="W279" s="22">
        <v>386408</v>
      </c>
      <c r="X279" s="22">
        <v>16038</v>
      </c>
      <c r="Y279" s="22">
        <v>0</v>
      </c>
      <c r="Z279" s="22">
        <v>0</v>
      </c>
      <c r="AA279" s="22">
        <v>0</v>
      </c>
      <c r="AB279" s="22">
        <v>0</v>
      </c>
      <c r="AC279" s="22">
        <v>1869109</v>
      </c>
      <c r="AD279" s="22">
        <v>156847</v>
      </c>
      <c r="AE279" s="22">
        <v>284005</v>
      </c>
      <c r="AF279" s="22">
        <v>0</v>
      </c>
      <c r="AG279" s="22">
        <v>70699</v>
      </c>
      <c r="AH279" s="22">
        <v>52809</v>
      </c>
      <c r="AI279" s="22">
        <v>2433469</v>
      </c>
      <c r="AJ279" s="22">
        <v>1935957</v>
      </c>
      <c r="AK279" s="22">
        <v>0</v>
      </c>
      <c r="AL279" s="22">
        <v>1935957</v>
      </c>
    </row>
    <row r="280" spans="1:3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2098424</v>
      </c>
      <c r="F280" s="22">
        <v>0</v>
      </c>
      <c r="G280" s="22">
        <v>1346609</v>
      </c>
      <c r="H280" s="22">
        <v>551502</v>
      </c>
      <c r="I280" s="22">
        <v>0</v>
      </c>
      <c r="J280" s="22">
        <v>0</v>
      </c>
      <c r="K280" s="22">
        <v>0</v>
      </c>
      <c r="L280" s="22">
        <v>0</v>
      </c>
      <c r="M280" s="22">
        <v>3996535</v>
      </c>
      <c r="N280" s="22">
        <v>267393</v>
      </c>
      <c r="O280" s="22">
        <v>569130</v>
      </c>
      <c r="P280" s="22">
        <v>156427</v>
      </c>
      <c r="Q280" s="22">
        <v>126273</v>
      </c>
      <c r="R280" s="22">
        <v>54582</v>
      </c>
      <c r="S280" s="22">
        <v>38008</v>
      </c>
      <c r="T280" s="22">
        <v>5208348</v>
      </c>
      <c r="U280" s="22">
        <v>723832</v>
      </c>
      <c r="V280" s="22">
        <v>0</v>
      </c>
      <c r="W280" s="22">
        <v>405518</v>
      </c>
      <c r="X280" s="22">
        <v>443022</v>
      </c>
      <c r="Y280" s="22">
        <v>0</v>
      </c>
      <c r="Z280" s="22">
        <v>0</v>
      </c>
      <c r="AA280" s="22">
        <v>0</v>
      </c>
      <c r="AB280" s="22">
        <v>0</v>
      </c>
      <c r="AC280" s="22">
        <v>1572372</v>
      </c>
      <c r="AD280" s="22">
        <v>306829</v>
      </c>
      <c r="AE280" s="22">
        <v>104035</v>
      </c>
      <c r="AF280" s="22">
        <v>0</v>
      </c>
      <c r="AG280" s="22">
        <v>43502</v>
      </c>
      <c r="AH280" s="22">
        <v>30883</v>
      </c>
      <c r="AI280" s="22">
        <v>2057621</v>
      </c>
      <c r="AJ280" s="22">
        <v>3150727</v>
      </c>
      <c r="AK280" s="22">
        <v>179952</v>
      </c>
      <c r="AL280" s="22">
        <v>2970775</v>
      </c>
    </row>
    <row r="281" spans="1:3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4659805</v>
      </c>
      <c r="F281" s="22">
        <v>0</v>
      </c>
      <c r="G281" s="22">
        <v>3521927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8181732</v>
      </c>
      <c r="N281" s="22">
        <v>0</v>
      </c>
      <c r="O281" s="22">
        <v>1065313</v>
      </c>
      <c r="P281" s="22">
        <v>580955</v>
      </c>
      <c r="Q281" s="22">
        <v>106260</v>
      </c>
      <c r="R281" s="22">
        <v>756666</v>
      </c>
      <c r="S281" s="22">
        <v>89383</v>
      </c>
      <c r="T281" s="22">
        <v>10780309</v>
      </c>
      <c r="U281" s="22">
        <v>2618879</v>
      </c>
      <c r="V281" s="22">
        <v>0</v>
      </c>
      <c r="W281" s="22">
        <v>1598471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4217350</v>
      </c>
      <c r="AD281" s="22">
        <v>457810</v>
      </c>
      <c r="AE281" s="22">
        <v>363254</v>
      </c>
      <c r="AF281" s="22">
        <v>0</v>
      </c>
      <c r="AG281" s="22">
        <v>310675</v>
      </c>
      <c r="AH281" s="22">
        <v>61336</v>
      </c>
      <c r="AI281" s="22">
        <v>5410425</v>
      </c>
      <c r="AJ281" s="22">
        <v>5369884</v>
      </c>
      <c r="AK281" s="22">
        <v>0</v>
      </c>
      <c r="AL281" s="22">
        <v>5369884</v>
      </c>
    </row>
    <row r="282" spans="1:3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3416051</v>
      </c>
      <c r="F282" s="22">
        <v>0</v>
      </c>
      <c r="G282" s="22">
        <v>3371841</v>
      </c>
      <c r="H282" s="22">
        <v>2197179</v>
      </c>
      <c r="I282" s="22">
        <v>0</v>
      </c>
      <c r="J282" s="22">
        <v>0</v>
      </c>
      <c r="K282" s="22">
        <v>0</v>
      </c>
      <c r="L282" s="22">
        <v>0</v>
      </c>
      <c r="M282" s="22">
        <v>8985071</v>
      </c>
      <c r="N282" s="22">
        <v>0</v>
      </c>
      <c r="O282" s="22">
        <v>2902566</v>
      </c>
      <c r="P282" s="22">
        <v>509746</v>
      </c>
      <c r="Q282" s="22">
        <v>23857</v>
      </c>
      <c r="R282" s="22">
        <v>344601</v>
      </c>
      <c r="S282" s="22">
        <v>355519</v>
      </c>
      <c r="T282" s="22">
        <v>13121360</v>
      </c>
      <c r="U282" s="22">
        <v>2479249</v>
      </c>
      <c r="V282" s="22">
        <v>0</v>
      </c>
      <c r="W282" s="22">
        <v>1385340</v>
      </c>
      <c r="X282" s="22">
        <v>1760072</v>
      </c>
      <c r="Y282" s="22">
        <v>0</v>
      </c>
      <c r="Z282" s="22">
        <v>0</v>
      </c>
      <c r="AA282" s="22">
        <v>0</v>
      </c>
      <c r="AB282" s="22">
        <v>0</v>
      </c>
      <c r="AC282" s="22">
        <v>5624661</v>
      </c>
      <c r="AD282" s="22">
        <v>1665003</v>
      </c>
      <c r="AE282" s="22">
        <v>305456</v>
      </c>
      <c r="AF282" s="22">
        <v>0</v>
      </c>
      <c r="AG282" s="22">
        <v>223940</v>
      </c>
      <c r="AH282" s="22">
        <v>223178</v>
      </c>
      <c r="AI282" s="22">
        <v>8042238</v>
      </c>
      <c r="AJ282" s="22">
        <v>5079122</v>
      </c>
      <c r="AK282" s="22">
        <v>594748</v>
      </c>
      <c r="AL282" s="22">
        <v>4484374</v>
      </c>
    </row>
    <row r="283" spans="1:38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1475822</v>
      </c>
      <c r="F283" s="22">
        <v>0</v>
      </c>
      <c r="G283" s="22">
        <v>1059455</v>
      </c>
      <c r="H283" s="22">
        <v>340886</v>
      </c>
      <c r="I283" s="22">
        <v>0</v>
      </c>
      <c r="J283" s="22">
        <v>0</v>
      </c>
      <c r="K283" s="22">
        <v>0</v>
      </c>
      <c r="L283" s="22">
        <v>0</v>
      </c>
      <c r="M283" s="22">
        <v>2876163</v>
      </c>
      <c r="N283" s="22">
        <v>0</v>
      </c>
      <c r="O283" s="22">
        <v>229163</v>
      </c>
      <c r="P283" s="22">
        <v>230144</v>
      </c>
      <c r="Q283" s="22">
        <v>68889</v>
      </c>
      <c r="R283" s="22">
        <v>0</v>
      </c>
      <c r="S283" s="22">
        <v>47714</v>
      </c>
      <c r="T283" s="22">
        <v>3452073</v>
      </c>
      <c r="U283" s="22">
        <v>583919</v>
      </c>
      <c r="V283" s="22">
        <v>0</v>
      </c>
      <c r="W283" s="22">
        <v>721199</v>
      </c>
      <c r="X283" s="22">
        <v>295599</v>
      </c>
      <c r="Y283" s="22">
        <v>0</v>
      </c>
      <c r="Z283" s="22">
        <v>0</v>
      </c>
      <c r="AA283" s="22">
        <v>0</v>
      </c>
      <c r="AB283" s="22">
        <v>0</v>
      </c>
      <c r="AC283" s="22">
        <v>1600717</v>
      </c>
      <c r="AD283" s="22">
        <v>162853</v>
      </c>
      <c r="AE283" s="22">
        <v>124476</v>
      </c>
      <c r="AF283" s="22">
        <v>0</v>
      </c>
      <c r="AG283" s="22">
        <v>0</v>
      </c>
      <c r="AH283" s="22">
        <v>16700</v>
      </c>
      <c r="AI283" s="22">
        <v>1904746</v>
      </c>
      <c r="AJ283" s="22">
        <v>1547327</v>
      </c>
      <c r="AK283" s="22">
        <v>0</v>
      </c>
      <c r="AL283" s="22">
        <v>1547327</v>
      </c>
    </row>
    <row r="284" spans="1:38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8095909</v>
      </c>
      <c r="F284" s="22">
        <v>0</v>
      </c>
      <c r="G284" s="22">
        <v>6906068</v>
      </c>
      <c r="H284" s="22">
        <v>2498433</v>
      </c>
      <c r="I284" s="22">
        <v>0</v>
      </c>
      <c r="J284" s="22">
        <v>0</v>
      </c>
      <c r="K284" s="22">
        <v>161601</v>
      </c>
      <c r="L284" s="22">
        <v>0</v>
      </c>
      <c r="M284" s="22">
        <v>17662011</v>
      </c>
      <c r="N284" s="22">
        <v>0</v>
      </c>
      <c r="O284" s="22">
        <v>3252269</v>
      </c>
      <c r="P284" s="22">
        <v>1670626</v>
      </c>
      <c r="Q284" s="22">
        <v>231930</v>
      </c>
      <c r="R284" s="22">
        <v>884940</v>
      </c>
      <c r="S284" s="22">
        <v>209323</v>
      </c>
      <c r="T284" s="22">
        <v>23911099</v>
      </c>
      <c r="U284" s="22">
        <v>5758984</v>
      </c>
      <c r="V284" s="22">
        <v>0</v>
      </c>
      <c r="W284" s="22">
        <v>1777585</v>
      </c>
      <c r="X284" s="22">
        <v>1298312</v>
      </c>
      <c r="Y284" s="22">
        <v>0</v>
      </c>
      <c r="Z284" s="22">
        <v>0</v>
      </c>
      <c r="AA284" s="22">
        <v>38870</v>
      </c>
      <c r="AB284" s="22">
        <v>0</v>
      </c>
      <c r="AC284" s="22">
        <v>8873751</v>
      </c>
      <c r="AD284" s="22">
        <v>1837333</v>
      </c>
      <c r="AE284" s="22">
        <v>1111965</v>
      </c>
      <c r="AF284" s="22">
        <v>0</v>
      </c>
      <c r="AG284" s="22">
        <v>640737</v>
      </c>
      <c r="AH284" s="22">
        <v>104746</v>
      </c>
      <c r="AI284" s="22">
        <v>12568532</v>
      </c>
      <c r="AJ284" s="22">
        <v>11342567</v>
      </c>
      <c r="AK284" s="22">
        <v>0</v>
      </c>
      <c r="AL284" s="22">
        <v>11342567</v>
      </c>
    </row>
    <row r="285" spans="1:38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1461969</v>
      </c>
      <c r="F285" s="22">
        <v>0</v>
      </c>
      <c r="G285" s="22">
        <v>384517</v>
      </c>
      <c r="H285" s="22">
        <v>675841</v>
      </c>
      <c r="I285" s="22">
        <v>0</v>
      </c>
      <c r="J285" s="22">
        <v>0</v>
      </c>
      <c r="K285" s="22">
        <v>0</v>
      </c>
      <c r="L285" s="22">
        <v>0</v>
      </c>
      <c r="M285" s="22">
        <v>2522327</v>
      </c>
      <c r="N285" s="22">
        <v>0</v>
      </c>
      <c r="O285" s="22">
        <v>3127400</v>
      </c>
      <c r="P285" s="22">
        <v>227793</v>
      </c>
      <c r="Q285" s="22">
        <v>105038</v>
      </c>
      <c r="R285" s="22">
        <v>3443</v>
      </c>
      <c r="S285" s="22">
        <v>70327</v>
      </c>
      <c r="T285" s="22">
        <v>6056328</v>
      </c>
      <c r="U285" s="22">
        <v>1214698</v>
      </c>
      <c r="V285" s="22">
        <v>0</v>
      </c>
      <c r="W285" s="22">
        <v>165276</v>
      </c>
      <c r="X285" s="22">
        <v>220871</v>
      </c>
      <c r="Y285" s="22">
        <v>0</v>
      </c>
      <c r="Z285" s="22">
        <v>0</v>
      </c>
      <c r="AA285" s="22">
        <v>0</v>
      </c>
      <c r="AB285" s="22">
        <v>0</v>
      </c>
      <c r="AC285" s="22">
        <v>1600845</v>
      </c>
      <c r="AD285" s="22">
        <v>1660095</v>
      </c>
      <c r="AE285" s="22">
        <v>90615</v>
      </c>
      <c r="AF285" s="22">
        <v>0</v>
      </c>
      <c r="AG285" s="22">
        <v>3443</v>
      </c>
      <c r="AH285" s="22">
        <v>58815</v>
      </c>
      <c r="AI285" s="22">
        <v>3413813</v>
      </c>
      <c r="AJ285" s="22">
        <v>2642515</v>
      </c>
      <c r="AK285" s="22">
        <v>0</v>
      </c>
      <c r="AL285" s="22">
        <v>2642515</v>
      </c>
    </row>
    <row r="286" spans="1:3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1964451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1964451</v>
      </c>
      <c r="N286" s="22">
        <v>0</v>
      </c>
      <c r="O286" s="22">
        <v>9149</v>
      </c>
      <c r="P286" s="22">
        <v>16620</v>
      </c>
      <c r="Q286" s="22">
        <v>1713410</v>
      </c>
      <c r="R286" s="22">
        <v>0</v>
      </c>
      <c r="S286" s="22">
        <v>0</v>
      </c>
      <c r="T286" s="22">
        <v>3703630</v>
      </c>
      <c r="U286" s="22">
        <v>319083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319083</v>
      </c>
      <c r="AD286" s="22">
        <v>2013</v>
      </c>
      <c r="AE286" s="22">
        <v>11894</v>
      </c>
      <c r="AF286" s="22">
        <v>0</v>
      </c>
      <c r="AG286" s="22">
        <v>0</v>
      </c>
      <c r="AH286" s="22">
        <v>0</v>
      </c>
      <c r="AI286" s="22">
        <v>332990</v>
      </c>
      <c r="AJ286" s="22">
        <v>3370640</v>
      </c>
      <c r="AK286" s="22">
        <v>196982</v>
      </c>
      <c r="AL286" s="22">
        <v>3173658</v>
      </c>
    </row>
    <row r="287" spans="1:3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467484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467484</v>
      </c>
      <c r="N287" s="22">
        <v>0</v>
      </c>
      <c r="O287" s="22">
        <v>6852</v>
      </c>
      <c r="P287" s="22">
        <v>9593</v>
      </c>
      <c r="Q287" s="22">
        <v>169942</v>
      </c>
      <c r="R287" s="22">
        <v>167277</v>
      </c>
      <c r="S287" s="22">
        <v>0</v>
      </c>
      <c r="T287" s="22">
        <v>821148</v>
      </c>
      <c r="U287" s="22">
        <v>298075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298075</v>
      </c>
      <c r="AD287" s="22">
        <v>1233</v>
      </c>
      <c r="AE287" s="22">
        <v>1338</v>
      </c>
      <c r="AF287" s="22">
        <v>0</v>
      </c>
      <c r="AG287" s="22">
        <v>22390</v>
      </c>
      <c r="AH287" s="22">
        <v>0</v>
      </c>
      <c r="AI287" s="22">
        <v>323036</v>
      </c>
      <c r="AJ287" s="22">
        <v>498112</v>
      </c>
      <c r="AK287" s="22">
        <v>0</v>
      </c>
      <c r="AL287" s="22">
        <v>498112</v>
      </c>
    </row>
    <row r="288" spans="1:3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1262233</v>
      </c>
      <c r="F288" s="22">
        <v>0</v>
      </c>
      <c r="G288" s="22">
        <v>6000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1268233</v>
      </c>
      <c r="N288" s="22">
        <v>0</v>
      </c>
      <c r="O288" s="22">
        <v>18954</v>
      </c>
      <c r="P288" s="22">
        <v>3200</v>
      </c>
      <c r="Q288" s="22">
        <v>330721</v>
      </c>
      <c r="R288" s="22">
        <v>78754</v>
      </c>
      <c r="S288" s="22">
        <v>0</v>
      </c>
      <c r="T288" s="22">
        <v>1699862</v>
      </c>
      <c r="U288" s="22">
        <v>751368</v>
      </c>
      <c r="V288" s="22">
        <v>0</v>
      </c>
      <c r="W288" s="22">
        <v>6000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757368</v>
      </c>
      <c r="AD288" s="22">
        <v>11750</v>
      </c>
      <c r="AE288" s="22">
        <v>320</v>
      </c>
      <c r="AF288" s="22">
        <v>0</v>
      </c>
      <c r="AG288" s="22">
        <v>20487</v>
      </c>
      <c r="AH288" s="22">
        <v>0</v>
      </c>
      <c r="AI288" s="22">
        <v>789925</v>
      </c>
      <c r="AJ288" s="22">
        <v>909937</v>
      </c>
      <c r="AK288" s="22">
        <v>0</v>
      </c>
      <c r="AL288" s="22">
        <v>909937</v>
      </c>
    </row>
    <row r="289" spans="1:3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404310</v>
      </c>
      <c r="F289" s="22">
        <v>0</v>
      </c>
      <c r="G289" s="22">
        <v>0</v>
      </c>
      <c r="H289" s="22">
        <v>2281363</v>
      </c>
      <c r="I289" s="22">
        <v>0</v>
      </c>
      <c r="J289" s="22">
        <v>0</v>
      </c>
      <c r="K289" s="22">
        <v>0</v>
      </c>
      <c r="L289" s="22">
        <v>0</v>
      </c>
      <c r="M289" s="22">
        <v>2685673</v>
      </c>
      <c r="N289" s="22">
        <v>0</v>
      </c>
      <c r="O289" s="22">
        <v>95812</v>
      </c>
      <c r="P289" s="22">
        <v>12250</v>
      </c>
      <c r="Q289" s="22">
        <v>100</v>
      </c>
      <c r="R289" s="22">
        <v>0</v>
      </c>
      <c r="S289" s="22">
        <v>0</v>
      </c>
      <c r="T289" s="22">
        <v>2793835</v>
      </c>
      <c r="U289" s="22">
        <v>367579</v>
      </c>
      <c r="V289" s="22">
        <v>0</v>
      </c>
      <c r="W289" s="22">
        <v>0</v>
      </c>
      <c r="X289" s="22">
        <v>30418</v>
      </c>
      <c r="Y289" s="22">
        <v>0</v>
      </c>
      <c r="Z289" s="22">
        <v>0</v>
      </c>
      <c r="AA289" s="22">
        <v>0</v>
      </c>
      <c r="AB289" s="22">
        <v>0</v>
      </c>
      <c r="AC289" s="22">
        <v>397997</v>
      </c>
      <c r="AD289" s="22">
        <v>15135</v>
      </c>
      <c r="AE289" s="22">
        <v>11025</v>
      </c>
      <c r="AF289" s="22">
        <v>0</v>
      </c>
      <c r="AG289" s="22">
        <v>0</v>
      </c>
      <c r="AH289" s="22">
        <v>0</v>
      </c>
      <c r="AI289" s="22">
        <v>424157</v>
      </c>
      <c r="AJ289" s="22">
        <v>2369678</v>
      </c>
      <c r="AK289" s="22">
        <v>564812</v>
      </c>
      <c r="AL289" s="22">
        <v>1804866</v>
      </c>
    </row>
    <row r="290" spans="1:3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532225</v>
      </c>
      <c r="F290" s="22">
        <v>0</v>
      </c>
      <c r="G290" s="22">
        <v>0</v>
      </c>
      <c r="H290" s="22">
        <v>55573</v>
      </c>
      <c r="I290" s="22">
        <v>0</v>
      </c>
      <c r="J290" s="22">
        <v>0</v>
      </c>
      <c r="K290" s="22">
        <v>0</v>
      </c>
      <c r="L290" s="22">
        <v>0</v>
      </c>
      <c r="M290" s="22">
        <v>587798</v>
      </c>
      <c r="N290" s="22">
        <v>0</v>
      </c>
      <c r="O290" s="22">
        <v>4124</v>
      </c>
      <c r="P290" s="22">
        <v>4111</v>
      </c>
      <c r="Q290" s="22">
        <v>0</v>
      </c>
      <c r="R290" s="22">
        <v>3616</v>
      </c>
      <c r="S290" s="22">
        <v>0</v>
      </c>
      <c r="T290" s="22">
        <v>599649</v>
      </c>
      <c r="U290" s="22">
        <v>135122</v>
      </c>
      <c r="V290" s="22">
        <v>0</v>
      </c>
      <c r="W290" s="22">
        <v>0</v>
      </c>
      <c r="X290" s="22">
        <v>40500</v>
      </c>
      <c r="Y290" s="22">
        <v>0</v>
      </c>
      <c r="Z290" s="22">
        <v>0</v>
      </c>
      <c r="AA290" s="22">
        <v>0</v>
      </c>
      <c r="AB290" s="22">
        <v>0</v>
      </c>
      <c r="AC290" s="22">
        <v>175622</v>
      </c>
      <c r="AD290" s="22">
        <v>2722</v>
      </c>
      <c r="AE290" s="22">
        <v>2521</v>
      </c>
      <c r="AF290" s="22">
        <v>0</v>
      </c>
      <c r="AG290" s="22">
        <v>3255</v>
      </c>
      <c r="AH290" s="22">
        <v>0</v>
      </c>
      <c r="AI290" s="22">
        <v>184120</v>
      </c>
      <c r="AJ290" s="22">
        <v>415529</v>
      </c>
      <c r="AK290" s="22">
        <v>0</v>
      </c>
      <c r="AL290" s="22">
        <v>415529</v>
      </c>
    </row>
    <row r="291" spans="1:3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94297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94297</v>
      </c>
      <c r="N291" s="22">
        <v>0</v>
      </c>
      <c r="O291" s="22">
        <v>170111</v>
      </c>
      <c r="P291" s="22">
        <v>68532</v>
      </c>
      <c r="Q291" s="22">
        <v>0</v>
      </c>
      <c r="R291" s="22">
        <v>0</v>
      </c>
      <c r="S291" s="22">
        <v>4335</v>
      </c>
      <c r="T291" s="22">
        <v>337275</v>
      </c>
      <c r="U291" s="22">
        <v>75372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75372</v>
      </c>
      <c r="AD291" s="22">
        <v>55971</v>
      </c>
      <c r="AE291" s="22">
        <v>46747</v>
      </c>
      <c r="AF291" s="22">
        <v>0</v>
      </c>
      <c r="AG291" s="22">
        <v>0</v>
      </c>
      <c r="AH291" s="22">
        <v>4335</v>
      </c>
      <c r="AI291" s="22">
        <v>182425</v>
      </c>
      <c r="AJ291" s="22">
        <v>154850</v>
      </c>
      <c r="AK291" s="22">
        <v>0</v>
      </c>
      <c r="AL291" s="22">
        <v>154850</v>
      </c>
    </row>
    <row r="292" spans="1:3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189770</v>
      </c>
      <c r="F292" s="22">
        <v>0</v>
      </c>
      <c r="G292" s="22">
        <v>6222</v>
      </c>
      <c r="H292" s="22">
        <v>5300</v>
      </c>
      <c r="I292" s="22">
        <v>64826</v>
      </c>
      <c r="J292" s="22">
        <v>0</v>
      </c>
      <c r="K292" s="22">
        <v>0</v>
      </c>
      <c r="L292" s="22">
        <v>0</v>
      </c>
      <c r="M292" s="22">
        <v>266118</v>
      </c>
      <c r="N292" s="22">
        <v>0</v>
      </c>
      <c r="O292" s="22">
        <v>55688</v>
      </c>
      <c r="P292" s="22">
        <v>39022</v>
      </c>
      <c r="Q292" s="22">
        <v>1710</v>
      </c>
      <c r="R292" s="22">
        <v>1000</v>
      </c>
      <c r="S292" s="22">
        <v>0</v>
      </c>
      <c r="T292" s="22">
        <v>363538</v>
      </c>
      <c r="U292" s="22">
        <v>40415</v>
      </c>
      <c r="V292" s="22">
        <v>0</v>
      </c>
      <c r="W292" s="22">
        <v>740</v>
      </c>
      <c r="X292" s="22">
        <v>1354</v>
      </c>
      <c r="Y292" s="22">
        <v>4295</v>
      </c>
      <c r="Z292" s="22">
        <v>0</v>
      </c>
      <c r="AA292" s="22">
        <v>0</v>
      </c>
      <c r="AB292" s="22">
        <v>0</v>
      </c>
      <c r="AC292" s="22">
        <v>46804</v>
      </c>
      <c r="AD292" s="22">
        <v>29702</v>
      </c>
      <c r="AE292" s="22">
        <v>16017</v>
      </c>
      <c r="AF292" s="22">
        <v>0</v>
      </c>
      <c r="AG292" s="22">
        <v>1000</v>
      </c>
      <c r="AH292" s="22">
        <v>0</v>
      </c>
      <c r="AI292" s="22">
        <v>93523</v>
      </c>
      <c r="AJ292" s="22">
        <v>270015</v>
      </c>
      <c r="AK292" s="22">
        <v>0</v>
      </c>
      <c r="AL292" s="22">
        <v>270015</v>
      </c>
    </row>
    <row r="293" spans="1:3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77013</v>
      </c>
      <c r="F293" s="22">
        <v>0</v>
      </c>
      <c r="G293" s="22">
        <v>91912</v>
      </c>
      <c r="H293" s="22">
        <v>0</v>
      </c>
      <c r="I293" s="22">
        <v>0</v>
      </c>
      <c r="J293" s="22">
        <v>0</v>
      </c>
      <c r="K293" s="22">
        <v>22600</v>
      </c>
      <c r="L293" s="22">
        <v>0</v>
      </c>
      <c r="M293" s="22">
        <v>191525</v>
      </c>
      <c r="N293" s="22">
        <v>0</v>
      </c>
      <c r="O293" s="22">
        <v>6089</v>
      </c>
      <c r="P293" s="22">
        <v>104677</v>
      </c>
      <c r="Q293" s="22">
        <v>27300</v>
      </c>
      <c r="R293" s="22">
        <v>0</v>
      </c>
      <c r="S293" s="22">
        <v>0</v>
      </c>
      <c r="T293" s="22">
        <v>329591</v>
      </c>
      <c r="U293" s="22">
        <v>66740</v>
      </c>
      <c r="V293" s="22">
        <v>0</v>
      </c>
      <c r="W293" s="22">
        <v>0</v>
      </c>
      <c r="X293" s="22">
        <v>4596</v>
      </c>
      <c r="Y293" s="22">
        <v>0</v>
      </c>
      <c r="Z293" s="22">
        <v>0</v>
      </c>
      <c r="AA293" s="22">
        <v>1130</v>
      </c>
      <c r="AB293" s="22">
        <v>0</v>
      </c>
      <c r="AC293" s="22">
        <v>72466</v>
      </c>
      <c r="AD293" s="22">
        <v>3654</v>
      </c>
      <c r="AE293" s="22">
        <v>76818</v>
      </c>
      <c r="AF293" s="22">
        <v>0</v>
      </c>
      <c r="AG293" s="22">
        <v>0</v>
      </c>
      <c r="AH293" s="22">
        <v>0</v>
      </c>
      <c r="AI293" s="22">
        <v>152938</v>
      </c>
      <c r="AJ293" s="22">
        <v>176653</v>
      </c>
      <c r="AK293" s="22">
        <v>0</v>
      </c>
      <c r="AL293" s="22">
        <v>176653</v>
      </c>
    </row>
    <row r="294" spans="1:3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377124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377124</v>
      </c>
      <c r="N294" s="22">
        <v>143894</v>
      </c>
      <c r="O294" s="22">
        <v>0</v>
      </c>
      <c r="P294" s="22">
        <v>19406</v>
      </c>
      <c r="Q294" s="22">
        <v>3774715</v>
      </c>
      <c r="R294" s="22">
        <v>62688</v>
      </c>
      <c r="S294" s="22">
        <v>0</v>
      </c>
      <c r="T294" s="22">
        <v>4377827</v>
      </c>
      <c r="U294" s="22">
        <v>334708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334708</v>
      </c>
      <c r="AD294" s="22">
        <v>0</v>
      </c>
      <c r="AE294" s="22">
        <v>13220</v>
      </c>
      <c r="AF294" s="22">
        <v>0</v>
      </c>
      <c r="AG294" s="22">
        <v>40850</v>
      </c>
      <c r="AH294" s="22">
        <v>0</v>
      </c>
      <c r="AI294" s="22">
        <v>388778</v>
      </c>
      <c r="AJ294" s="22">
        <v>3989049</v>
      </c>
      <c r="AK294" s="22">
        <v>0</v>
      </c>
      <c r="AL294" s="22">
        <v>3989049</v>
      </c>
    </row>
    <row r="295" spans="1:3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343365</v>
      </c>
      <c r="F295" s="22">
        <v>0</v>
      </c>
      <c r="G295" s="22">
        <v>4298</v>
      </c>
      <c r="H295" s="22">
        <v>0</v>
      </c>
      <c r="I295" s="22">
        <v>7284</v>
      </c>
      <c r="J295" s="22">
        <v>0</v>
      </c>
      <c r="K295" s="22">
        <v>0</v>
      </c>
      <c r="L295" s="22">
        <v>0</v>
      </c>
      <c r="M295" s="22">
        <v>354947</v>
      </c>
      <c r="N295" s="22">
        <v>0</v>
      </c>
      <c r="O295" s="22">
        <v>430298</v>
      </c>
      <c r="P295" s="22">
        <v>31286</v>
      </c>
      <c r="Q295" s="22">
        <v>36970</v>
      </c>
      <c r="R295" s="22">
        <v>130766</v>
      </c>
      <c r="S295" s="22">
        <v>25022</v>
      </c>
      <c r="T295" s="22">
        <v>1009289</v>
      </c>
      <c r="U295" s="22">
        <v>115267</v>
      </c>
      <c r="V295" s="22">
        <v>0</v>
      </c>
      <c r="W295" s="22">
        <v>1507</v>
      </c>
      <c r="X295" s="22">
        <v>0</v>
      </c>
      <c r="Y295" s="22">
        <v>3059</v>
      </c>
      <c r="Z295" s="22">
        <v>0</v>
      </c>
      <c r="AA295" s="22">
        <v>0</v>
      </c>
      <c r="AB295" s="22">
        <v>0</v>
      </c>
      <c r="AC295" s="22">
        <v>119833</v>
      </c>
      <c r="AD295" s="22">
        <v>81335</v>
      </c>
      <c r="AE295" s="22">
        <v>23623</v>
      </c>
      <c r="AF295" s="22">
        <v>0</v>
      </c>
      <c r="AG295" s="22">
        <v>88369</v>
      </c>
      <c r="AH295" s="22">
        <v>16608</v>
      </c>
      <c r="AI295" s="22">
        <v>329768</v>
      </c>
      <c r="AJ295" s="22">
        <v>679521</v>
      </c>
      <c r="AK295" s="22">
        <v>0</v>
      </c>
      <c r="AL295" s="22">
        <v>679521</v>
      </c>
    </row>
    <row r="296" spans="1:3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896928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896928</v>
      </c>
      <c r="N296" s="22">
        <v>8565</v>
      </c>
      <c r="O296" s="22">
        <v>14630</v>
      </c>
      <c r="P296" s="22">
        <v>33329</v>
      </c>
      <c r="Q296" s="22">
        <v>4337741</v>
      </c>
      <c r="R296" s="22">
        <v>461437</v>
      </c>
      <c r="S296" s="22">
        <v>0</v>
      </c>
      <c r="T296" s="22">
        <v>5752630</v>
      </c>
      <c r="U296" s="22">
        <v>816170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816170</v>
      </c>
      <c r="AD296" s="22">
        <v>1024</v>
      </c>
      <c r="AE296" s="22">
        <v>13873</v>
      </c>
      <c r="AF296" s="22">
        <v>0</v>
      </c>
      <c r="AG296" s="22">
        <v>134621</v>
      </c>
      <c r="AH296" s="22">
        <v>0</v>
      </c>
      <c r="AI296" s="22">
        <v>965688</v>
      </c>
      <c r="AJ296" s="22">
        <v>4786942</v>
      </c>
      <c r="AK296" s="22">
        <v>0</v>
      </c>
      <c r="AL296" s="22">
        <v>4786942</v>
      </c>
    </row>
    <row r="297" spans="1:3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625263</v>
      </c>
      <c r="F297" s="22">
        <v>0</v>
      </c>
      <c r="G297" s="22">
        <v>0</v>
      </c>
      <c r="H297" s="22">
        <v>136683</v>
      </c>
      <c r="I297" s="22">
        <v>0</v>
      </c>
      <c r="J297" s="22">
        <v>0</v>
      </c>
      <c r="K297" s="22">
        <v>0</v>
      </c>
      <c r="L297" s="22">
        <v>0</v>
      </c>
      <c r="M297" s="22">
        <v>761946</v>
      </c>
      <c r="N297" s="22">
        <v>0</v>
      </c>
      <c r="O297" s="22">
        <v>0</v>
      </c>
      <c r="P297" s="22">
        <v>20014</v>
      </c>
      <c r="Q297" s="22">
        <v>3664621</v>
      </c>
      <c r="R297" s="22">
        <v>93995</v>
      </c>
      <c r="S297" s="22">
        <v>0</v>
      </c>
      <c r="T297" s="22">
        <v>4540576</v>
      </c>
      <c r="U297" s="22">
        <v>465191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465191</v>
      </c>
      <c r="AD297" s="22">
        <v>0</v>
      </c>
      <c r="AE297" s="22">
        <v>14642</v>
      </c>
      <c r="AF297" s="22">
        <v>0</v>
      </c>
      <c r="AG297" s="22">
        <v>37917</v>
      </c>
      <c r="AH297" s="22">
        <v>0</v>
      </c>
      <c r="AI297" s="22">
        <v>517750</v>
      </c>
      <c r="AJ297" s="22">
        <v>4022826</v>
      </c>
      <c r="AK297" s="22">
        <v>0</v>
      </c>
      <c r="AL297" s="22">
        <v>4022826</v>
      </c>
    </row>
    <row r="298" spans="1:3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1177271</v>
      </c>
      <c r="F298" s="22">
        <v>0</v>
      </c>
      <c r="G298" s="22">
        <v>0</v>
      </c>
      <c r="H298" s="22">
        <v>0</v>
      </c>
      <c r="I298" s="22">
        <v>159470</v>
      </c>
      <c r="J298" s="22">
        <v>0</v>
      </c>
      <c r="K298" s="22">
        <v>0</v>
      </c>
      <c r="L298" s="22">
        <v>0</v>
      </c>
      <c r="M298" s="22">
        <v>1336741</v>
      </c>
      <c r="N298" s="22">
        <v>0</v>
      </c>
      <c r="O298" s="22">
        <v>428822</v>
      </c>
      <c r="P298" s="22">
        <v>345580</v>
      </c>
      <c r="Q298" s="22">
        <v>183156</v>
      </c>
      <c r="R298" s="22">
        <v>16356</v>
      </c>
      <c r="S298" s="22">
        <v>0</v>
      </c>
      <c r="T298" s="22">
        <v>2310655</v>
      </c>
      <c r="U298" s="22">
        <v>291516</v>
      </c>
      <c r="V298" s="22">
        <v>0</v>
      </c>
      <c r="W298" s="22">
        <v>0</v>
      </c>
      <c r="X298" s="22">
        <v>0</v>
      </c>
      <c r="Y298" s="22">
        <v>91236</v>
      </c>
      <c r="Z298" s="22">
        <v>0</v>
      </c>
      <c r="AA298" s="22">
        <v>0</v>
      </c>
      <c r="AB298" s="22">
        <v>0</v>
      </c>
      <c r="AC298" s="22">
        <v>382752</v>
      </c>
      <c r="AD298" s="22">
        <v>239719</v>
      </c>
      <c r="AE298" s="22">
        <v>221508</v>
      </c>
      <c r="AF298" s="22">
        <v>0</v>
      </c>
      <c r="AG298" s="22">
        <v>16346</v>
      </c>
      <c r="AH298" s="22">
        <v>0</v>
      </c>
      <c r="AI298" s="22">
        <v>860325</v>
      </c>
      <c r="AJ298" s="22">
        <v>1450330</v>
      </c>
      <c r="AK298" s="22">
        <v>0</v>
      </c>
      <c r="AL298" s="22">
        <v>1450330</v>
      </c>
    </row>
    <row r="299" spans="1:3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159098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159098</v>
      </c>
      <c r="N299" s="22">
        <v>0</v>
      </c>
      <c r="O299" s="22">
        <v>116221</v>
      </c>
      <c r="P299" s="22">
        <v>56977</v>
      </c>
      <c r="Q299" s="22">
        <v>1</v>
      </c>
      <c r="R299" s="22">
        <v>207246</v>
      </c>
      <c r="S299" s="22">
        <v>0</v>
      </c>
      <c r="T299" s="22">
        <v>539543</v>
      </c>
      <c r="U299" s="22">
        <v>93580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93580</v>
      </c>
      <c r="AD299" s="22">
        <v>18281</v>
      </c>
      <c r="AE299" s="22">
        <v>32983</v>
      </c>
      <c r="AF299" s="22">
        <v>0</v>
      </c>
      <c r="AG299" s="22">
        <v>32794</v>
      </c>
      <c r="AH299" s="22">
        <v>0</v>
      </c>
      <c r="AI299" s="22">
        <v>177638</v>
      </c>
      <c r="AJ299" s="22">
        <v>361905</v>
      </c>
      <c r="AK299" s="22">
        <v>64812</v>
      </c>
      <c r="AL299" s="22">
        <v>297093</v>
      </c>
    </row>
    <row r="300" spans="1:3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1168767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1168767</v>
      </c>
      <c r="N300" s="22">
        <v>0</v>
      </c>
      <c r="O300" s="22">
        <v>103578</v>
      </c>
      <c r="P300" s="22">
        <v>0</v>
      </c>
      <c r="Q300" s="22">
        <v>156573</v>
      </c>
      <c r="R300" s="22">
        <v>59344</v>
      </c>
      <c r="S300" s="22">
        <v>0</v>
      </c>
      <c r="T300" s="22">
        <v>1488262</v>
      </c>
      <c r="U300" s="22">
        <v>544498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544498</v>
      </c>
      <c r="AD300" s="22">
        <v>25243</v>
      </c>
      <c r="AE300" s="22">
        <v>0</v>
      </c>
      <c r="AF300" s="22">
        <v>0</v>
      </c>
      <c r="AG300" s="22">
        <v>27463</v>
      </c>
      <c r="AH300" s="22">
        <v>0</v>
      </c>
      <c r="AI300" s="22">
        <v>597204</v>
      </c>
      <c r="AJ300" s="22">
        <v>891058</v>
      </c>
      <c r="AK300" s="22">
        <v>0</v>
      </c>
      <c r="AL300" s="22">
        <v>891058</v>
      </c>
    </row>
    <row r="301" spans="1:3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1634818</v>
      </c>
      <c r="F301" s="22">
        <v>0</v>
      </c>
      <c r="G301" s="22">
        <v>1652</v>
      </c>
      <c r="H301" s="22">
        <v>0</v>
      </c>
      <c r="I301" s="22">
        <v>92328</v>
      </c>
      <c r="J301" s="22">
        <v>0</v>
      </c>
      <c r="K301" s="22">
        <v>0</v>
      </c>
      <c r="L301" s="22">
        <v>0</v>
      </c>
      <c r="M301" s="22">
        <v>1728798</v>
      </c>
      <c r="N301" s="22">
        <v>0</v>
      </c>
      <c r="O301" s="22">
        <v>158566</v>
      </c>
      <c r="P301" s="22">
        <v>20315</v>
      </c>
      <c r="Q301" s="22">
        <v>7251</v>
      </c>
      <c r="R301" s="22">
        <v>127124</v>
      </c>
      <c r="S301" s="22">
        <v>0</v>
      </c>
      <c r="T301" s="22">
        <v>2042054</v>
      </c>
      <c r="U301" s="22">
        <v>520222</v>
      </c>
      <c r="V301" s="22">
        <v>0</v>
      </c>
      <c r="W301" s="22">
        <v>1652</v>
      </c>
      <c r="X301" s="22">
        <v>0</v>
      </c>
      <c r="Y301" s="22">
        <v>69015</v>
      </c>
      <c r="Z301" s="22">
        <v>0</v>
      </c>
      <c r="AA301" s="22">
        <v>0</v>
      </c>
      <c r="AB301" s="22">
        <v>0</v>
      </c>
      <c r="AC301" s="22">
        <v>590889</v>
      </c>
      <c r="AD301" s="22">
        <v>69630</v>
      </c>
      <c r="AE301" s="22">
        <v>20315</v>
      </c>
      <c r="AF301" s="22">
        <v>0</v>
      </c>
      <c r="AG301" s="22">
        <v>17394</v>
      </c>
      <c r="AH301" s="22">
        <v>0</v>
      </c>
      <c r="AI301" s="22">
        <v>698228</v>
      </c>
      <c r="AJ301" s="22">
        <v>1343826</v>
      </c>
      <c r="AK301" s="22">
        <v>0</v>
      </c>
      <c r="AL301" s="22">
        <v>1343826</v>
      </c>
    </row>
    <row r="302" spans="1:3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721015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721015</v>
      </c>
      <c r="N302" s="22">
        <v>0</v>
      </c>
      <c r="O302" s="22">
        <v>101360</v>
      </c>
      <c r="P302" s="22">
        <v>21048</v>
      </c>
      <c r="Q302" s="22">
        <v>161170</v>
      </c>
      <c r="R302" s="22">
        <v>0</v>
      </c>
      <c r="S302" s="22">
        <v>0</v>
      </c>
      <c r="T302" s="22">
        <v>1004593</v>
      </c>
      <c r="U302" s="22">
        <v>132124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132124</v>
      </c>
      <c r="AD302" s="22">
        <v>46027</v>
      </c>
      <c r="AE302" s="22">
        <v>7989</v>
      </c>
      <c r="AF302" s="22">
        <v>0</v>
      </c>
      <c r="AG302" s="22">
        <v>0</v>
      </c>
      <c r="AH302" s="22">
        <v>0</v>
      </c>
      <c r="AI302" s="22">
        <v>186140</v>
      </c>
      <c r="AJ302" s="22">
        <v>818453</v>
      </c>
      <c r="AK302" s="22">
        <v>0</v>
      </c>
      <c r="AL302" s="22">
        <v>818453</v>
      </c>
    </row>
    <row r="303" spans="1:3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143756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143756</v>
      </c>
      <c r="N303" s="22">
        <v>0</v>
      </c>
      <c r="O303" s="22">
        <v>6000</v>
      </c>
      <c r="P303" s="22">
        <v>27544</v>
      </c>
      <c r="Q303" s="22">
        <v>280469</v>
      </c>
      <c r="R303" s="22">
        <v>391180</v>
      </c>
      <c r="S303" s="22">
        <v>0</v>
      </c>
      <c r="T303" s="22">
        <v>848949</v>
      </c>
      <c r="U303" s="22">
        <v>64981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64981</v>
      </c>
      <c r="AD303" s="22">
        <v>2400</v>
      </c>
      <c r="AE303" s="22">
        <v>12585</v>
      </c>
      <c r="AF303" s="22">
        <v>0</v>
      </c>
      <c r="AG303" s="22">
        <v>67650</v>
      </c>
      <c r="AH303" s="22">
        <v>0</v>
      </c>
      <c r="AI303" s="22">
        <v>147616</v>
      </c>
      <c r="AJ303" s="22">
        <v>701333</v>
      </c>
      <c r="AK303" s="22">
        <v>0</v>
      </c>
      <c r="AL303" s="22">
        <v>701333</v>
      </c>
    </row>
    <row r="304" spans="1:3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711009</v>
      </c>
      <c r="F304" s="22">
        <v>0</v>
      </c>
      <c r="G304" s="22">
        <v>0</v>
      </c>
      <c r="H304" s="22">
        <v>436382</v>
      </c>
      <c r="I304" s="22">
        <v>0</v>
      </c>
      <c r="J304" s="22">
        <v>0</v>
      </c>
      <c r="K304" s="22">
        <v>0</v>
      </c>
      <c r="L304" s="22">
        <v>0</v>
      </c>
      <c r="M304" s="22">
        <v>1147391</v>
      </c>
      <c r="N304" s="22">
        <v>23660</v>
      </c>
      <c r="O304" s="22">
        <v>95812</v>
      </c>
      <c r="P304" s="22">
        <v>29395</v>
      </c>
      <c r="Q304" s="22">
        <v>369313</v>
      </c>
      <c r="R304" s="22">
        <v>96346</v>
      </c>
      <c r="S304" s="22">
        <v>0</v>
      </c>
      <c r="T304" s="22">
        <v>1761917</v>
      </c>
      <c r="U304" s="22">
        <v>469874</v>
      </c>
      <c r="V304" s="22">
        <v>0</v>
      </c>
      <c r="W304" s="22">
        <v>0</v>
      </c>
      <c r="X304" s="22">
        <v>122187</v>
      </c>
      <c r="Y304" s="22">
        <v>0</v>
      </c>
      <c r="Z304" s="22">
        <v>0</v>
      </c>
      <c r="AA304" s="22">
        <v>0</v>
      </c>
      <c r="AB304" s="22">
        <v>0</v>
      </c>
      <c r="AC304" s="22">
        <v>592061</v>
      </c>
      <c r="AD304" s="22">
        <v>15135</v>
      </c>
      <c r="AE304" s="22">
        <v>5879</v>
      </c>
      <c r="AF304" s="22">
        <v>0</v>
      </c>
      <c r="AG304" s="22">
        <v>31370</v>
      </c>
      <c r="AH304" s="22">
        <v>0</v>
      </c>
      <c r="AI304" s="22">
        <v>644445</v>
      </c>
      <c r="AJ304" s="22">
        <v>1117472</v>
      </c>
      <c r="AK304" s="22">
        <v>64812</v>
      </c>
      <c r="AL304" s="22">
        <v>1052660</v>
      </c>
    </row>
    <row r="305" spans="1:3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325894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325894</v>
      </c>
      <c r="N305" s="22">
        <v>0</v>
      </c>
      <c r="O305" s="22">
        <v>191570</v>
      </c>
      <c r="P305" s="22">
        <v>9351</v>
      </c>
      <c r="Q305" s="22">
        <v>354259</v>
      </c>
      <c r="R305" s="22">
        <v>97362</v>
      </c>
      <c r="S305" s="22">
        <v>0</v>
      </c>
      <c r="T305" s="22">
        <v>978436</v>
      </c>
      <c r="U305" s="22">
        <v>213315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213315</v>
      </c>
      <c r="AD305" s="22">
        <v>12359</v>
      </c>
      <c r="AE305" s="22">
        <v>7931</v>
      </c>
      <c r="AF305" s="22">
        <v>0</v>
      </c>
      <c r="AG305" s="22">
        <v>15972</v>
      </c>
      <c r="AH305" s="22">
        <v>0</v>
      </c>
      <c r="AI305" s="22">
        <v>249577</v>
      </c>
      <c r="AJ305" s="22">
        <v>728859</v>
      </c>
      <c r="AK305" s="22">
        <v>0</v>
      </c>
      <c r="AL305" s="22">
        <v>728859</v>
      </c>
    </row>
    <row r="306" spans="1:3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581470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581470</v>
      </c>
      <c r="N306" s="22">
        <v>0</v>
      </c>
      <c r="O306" s="22">
        <v>0</v>
      </c>
      <c r="P306" s="22">
        <v>10062</v>
      </c>
      <c r="Q306" s="22">
        <v>245645</v>
      </c>
      <c r="R306" s="22">
        <v>86736</v>
      </c>
      <c r="S306" s="22">
        <v>0</v>
      </c>
      <c r="T306" s="22">
        <v>923913</v>
      </c>
      <c r="U306" s="22">
        <v>93795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93795</v>
      </c>
      <c r="AD306" s="22">
        <v>0</v>
      </c>
      <c r="AE306" s="22">
        <v>7392</v>
      </c>
      <c r="AF306" s="22">
        <v>0</v>
      </c>
      <c r="AG306" s="22">
        <v>45297</v>
      </c>
      <c r="AH306" s="22">
        <v>0</v>
      </c>
      <c r="AI306" s="22">
        <v>146484</v>
      </c>
      <c r="AJ306" s="22">
        <v>777429</v>
      </c>
      <c r="AK306" s="22">
        <v>0</v>
      </c>
      <c r="AL306" s="22">
        <v>777429</v>
      </c>
    </row>
    <row r="307" spans="1:3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709519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709519</v>
      </c>
      <c r="N307" s="22">
        <v>0</v>
      </c>
      <c r="O307" s="22">
        <v>11675</v>
      </c>
      <c r="P307" s="22">
        <v>12379</v>
      </c>
      <c r="Q307" s="22">
        <v>201596</v>
      </c>
      <c r="R307" s="22">
        <v>0</v>
      </c>
      <c r="S307" s="22">
        <v>0</v>
      </c>
      <c r="T307" s="22">
        <v>935169</v>
      </c>
      <c r="U307" s="22">
        <v>298825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298825</v>
      </c>
      <c r="AD307" s="22">
        <v>4513</v>
      </c>
      <c r="AE307" s="22">
        <v>12041</v>
      </c>
      <c r="AF307" s="22">
        <v>0</v>
      </c>
      <c r="AG307" s="22">
        <v>0</v>
      </c>
      <c r="AH307" s="22">
        <v>0</v>
      </c>
      <c r="AI307" s="22">
        <v>315379</v>
      </c>
      <c r="AJ307" s="22">
        <v>619790</v>
      </c>
      <c r="AK307" s="22">
        <v>0</v>
      </c>
      <c r="AL307" s="22">
        <v>619790</v>
      </c>
    </row>
    <row r="308" spans="1:3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768260</v>
      </c>
      <c r="F308" s="22">
        <v>0</v>
      </c>
      <c r="G308" s="22">
        <v>0</v>
      </c>
      <c r="H308" s="22">
        <v>257315</v>
      </c>
      <c r="I308" s="22">
        <v>0</v>
      </c>
      <c r="J308" s="22">
        <v>0</v>
      </c>
      <c r="K308" s="22">
        <v>0</v>
      </c>
      <c r="L308" s="22">
        <v>0</v>
      </c>
      <c r="M308" s="22">
        <v>1025575</v>
      </c>
      <c r="N308" s="22">
        <v>0</v>
      </c>
      <c r="O308" s="22">
        <v>708714</v>
      </c>
      <c r="P308" s="22">
        <v>441312</v>
      </c>
      <c r="Q308" s="22">
        <v>2834811</v>
      </c>
      <c r="R308" s="22">
        <v>65978</v>
      </c>
      <c r="S308" s="22">
        <v>12500</v>
      </c>
      <c r="T308" s="22">
        <v>5088890</v>
      </c>
      <c r="U308" s="22">
        <v>361843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361843</v>
      </c>
      <c r="AD308" s="22">
        <v>511225</v>
      </c>
      <c r="AE308" s="22">
        <v>254768</v>
      </c>
      <c r="AF308" s="22">
        <v>0</v>
      </c>
      <c r="AG308" s="22">
        <v>22505</v>
      </c>
      <c r="AH308" s="22">
        <v>9821</v>
      </c>
      <c r="AI308" s="22">
        <v>1160162</v>
      </c>
      <c r="AJ308" s="22">
        <v>3928728</v>
      </c>
      <c r="AK308" s="22">
        <v>0</v>
      </c>
      <c r="AL308" s="22">
        <v>3928728</v>
      </c>
    </row>
    <row r="309" spans="1:3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617657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617657</v>
      </c>
      <c r="N309" s="22">
        <v>0</v>
      </c>
      <c r="O309" s="22">
        <v>9581</v>
      </c>
      <c r="P309" s="22">
        <v>39134</v>
      </c>
      <c r="Q309" s="22">
        <v>1118100</v>
      </c>
      <c r="R309" s="22">
        <v>0</v>
      </c>
      <c r="S309" s="22">
        <v>0</v>
      </c>
      <c r="T309" s="22">
        <v>1784472</v>
      </c>
      <c r="U309" s="22">
        <v>243127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243127</v>
      </c>
      <c r="AD309" s="22">
        <v>5594</v>
      </c>
      <c r="AE309" s="22">
        <v>21118</v>
      </c>
      <c r="AF309" s="22">
        <v>0</v>
      </c>
      <c r="AG309" s="22">
        <v>0</v>
      </c>
      <c r="AH309" s="22">
        <v>0</v>
      </c>
      <c r="AI309" s="22">
        <v>269839</v>
      </c>
      <c r="AJ309" s="22">
        <v>1514633</v>
      </c>
      <c r="AK309" s="22">
        <v>0</v>
      </c>
      <c r="AL309" s="22">
        <v>1514633</v>
      </c>
    </row>
    <row r="310" spans="1:3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201284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201284</v>
      </c>
      <c r="N310" s="22">
        <v>0</v>
      </c>
      <c r="O310" s="22">
        <v>25023</v>
      </c>
      <c r="P310" s="22">
        <v>149320</v>
      </c>
      <c r="Q310" s="22">
        <v>234632</v>
      </c>
      <c r="R310" s="22">
        <v>25486</v>
      </c>
      <c r="S310" s="22">
        <v>30077</v>
      </c>
      <c r="T310" s="22">
        <v>665822</v>
      </c>
      <c r="U310" s="22">
        <v>25357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25357</v>
      </c>
      <c r="AD310" s="22">
        <v>10618</v>
      </c>
      <c r="AE310" s="22">
        <v>28737</v>
      </c>
      <c r="AF310" s="22">
        <v>0</v>
      </c>
      <c r="AG310" s="22">
        <v>405</v>
      </c>
      <c r="AH310" s="22">
        <v>15562</v>
      </c>
      <c r="AI310" s="22">
        <v>80679</v>
      </c>
      <c r="AJ310" s="22">
        <v>585143</v>
      </c>
      <c r="AK310" s="22">
        <v>0</v>
      </c>
      <c r="AL310" s="22">
        <v>585143</v>
      </c>
    </row>
    <row r="311" spans="1:3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1382735</v>
      </c>
      <c r="F311" s="22">
        <v>0</v>
      </c>
      <c r="G311" s="22">
        <v>0</v>
      </c>
      <c r="H311" s="22">
        <v>2264563</v>
      </c>
      <c r="I311" s="22">
        <v>0</v>
      </c>
      <c r="J311" s="22">
        <v>0</v>
      </c>
      <c r="K311" s="22">
        <v>0</v>
      </c>
      <c r="L311" s="22">
        <v>0</v>
      </c>
      <c r="M311" s="22">
        <v>3647298</v>
      </c>
      <c r="N311" s="22">
        <v>3614</v>
      </c>
      <c r="O311" s="22">
        <v>95912</v>
      </c>
      <c r="P311" s="22">
        <v>51020</v>
      </c>
      <c r="Q311" s="22">
        <v>0</v>
      </c>
      <c r="R311" s="22">
        <v>577261</v>
      </c>
      <c r="S311" s="22">
        <v>16201</v>
      </c>
      <c r="T311" s="22">
        <v>4391306</v>
      </c>
      <c r="U311" s="22">
        <v>931963</v>
      </c>
      <c r="V311" s="22">
        <v>0</v>
      </c>
      <c r="W311" s="22">
        <v>0</v>
      </c>
      <c r="X311" s="22">
        <v>299625</v>
      </c>
      <c r="Y311" s="22">
        <v>0</v>
      </c>
      <c r="Z311" s="22">
        <v>0</v>
      </c>
      <c r="AA311" s="22">
        <v>0</v>
      </c>
      <c r="AB311" s="22">
        <v>0</v>
      </c>
      <c r="AC311" s="22">
        <v>1231588</v>
      </c>
      <c r="AD311" s="22">
        <v>15147</v>
      </c>
      <c r="AE311" s="22">
        <v>36547</v>
      </c>
      <c r="AF311" s="22">
        <v>0</v>
      </c>
      <c r="AG311" s="22">
        <v>142543</v>
      </c>
      <c r="AH311" s="22">
        <v>4860</v>
      </c>
      <c r="AI311" s="22">
        <v>1430685</v>
      </c>
      <c r="AJ311" s="22">
        <v>2960621</v>
      </c>
      <c r="AK311" s="22">
        <v>-259248</v>
      </c>
      <c r="AL311" s="22">
        <v>3219869</v>
      </c>
    </row>
    <row r="312" spans="1:3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419270</v>
      </c>
      <c r="F312" s="22">
        <v>0</v>
      </c>
      <c r="G312" s="22">
        <v>0</v>
      </c>
      <c r="H312" s="22">
        <v>96004</v>
      </c>
      <c r="I312" s="22">
        <v>0</v>
      </c>
      <c r="J312" s="22">
        <v>0</v>
      </c>
      <c r="K312" s="22">
        <v>0</v>
      </c>
      <c r="L312" s="22">
        <v>0</v>
      </c>
      <c r="M312" s="22">
        <v>515274</v>
      </c>
      <c r="N312" s="22">
        <v>0</v>
      </c>
      <c r="O312" s="22">
        <v>0</v>
      </c>
      <c r="P312" s="22">
        <v>16946</v>
      </c>
      <c r="Q312" s="22">
        <v>1984472</v>
      </c>
      <c r="R312" s="22">
        <v>75340</v>
      </c>
      <c r="S312" s="22">
        <v>0</v>
      </c>
      <c r="T312" s="22">
        <v>2592032</v>
      </c>
      <c r="U312" s="22">
        <v>270097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270097</v>
      </c>
      <c r="AD312" s="22">
        <v>0</v>
      </c>
      <c r="AE312" s="22">
        <v>12329</v>
      </c>
      <c r="AF312" s="22">
        <v>0</v>
      </c>
      <c r="AG312" s="22">
        <v>17720</v>
      </c>
      <c r="AH312" s="22">
        <v>0</v>
      </c>
      <c r="AI312" s="22">
        <v>300146</v>
      </c>
      <c r="AJ312" s="22">
        <v>2291886</v>
      </c>
      <c r="AK312" s="22">
        <v>0</v>
      </c>
      <c r="AL312" s="22">
        <v>2291886</v>
      </c>
    </row>
    <row r="313" spans="1:3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1158407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1158407</v>
      </c>
      <c r="N313" s="22">
        <v>0</v>
      </c>
      <c r="O313" s="22">
        <v>379107</v>
      </c>
      <c r="P313" s="22">
        <v>85823</v>
      </c>
      <c r="Q313" s="22">
        <v>1048499</v>
      </c>
      <c r="R313" s="22">
        <v>169923</v>
      </c>
      <c r="S313" s="22">
        <v>0</v>
      </c>
      <c r="T313" s="22">
        <v>2841759</v>
      </c>
      <c r="U313" s="22">
        <v>522911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522911</v>
      </c>
      <c r="AD313" s="22">
        <v>93592</v>
      </c>
      <c r="AE313" s="22">
        <v>74222</v>
      </c>
      <c r="AF313" s="22">
        <v>0</v>
      </c>
      <c r="AG313" s="22">
        <v>99189</v>
      </c>
      <c r="AH313" s="22">
        <v>0</v>
      </c>
      <c r="AI313" s="22">
        <v>789914</v>
      </c>
      <c r="AJ313" s="22">
        <v>2051845</v>
      </c>
      <c r="AK313" s="22">
        <v>0</v>
      </c>
      <c r="AL313" s="22">
        <v>2051845</v>
      </c>
    </row>
    <row r="314" spans="1:3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865175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865175</v>
      </c>
      <c r="N314" s="22">
        <v>0</v>
      </c>
      <c r="O314" s="22">
        <v>111219</v>
      </c>
      <c r="P314" s="22">
        <v>44289</v>
      </c>
      <c r="Q314" s="22">
        <v>0</v>
      </c>
      <c r="R314" s="22">
        <v>47128</v>
      </c>
      <c r="S314" s="22">
        <v>0</v>
      </c>
      <c r="T314" s="22">
        <v>1067811</v>
      </c>
      <c r="U314" s="22">
        <v>696948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696948</v>
      </c>
      <c r="AD314" s="22">
        <v>36401</v>
      </c>
      <c r="AE314" s="22">
        <v>29229</v>
      </c>
      <c r="AF314" s="22">
        <v>0</v>
      </c>
      <c r="AG314" s="22">
        <v>2356</v>
      </c>
      <c r="AH314" s="22">
        <v>0</v>
      </c>
      <c r="AI314" s="22">
        <v>764934</v>
      </c>
      <c r="AJ314" s="22">
        <v>302877</v>
      </c>
      <c r="AK314" s="22">
        <v>0</v>
      </c>
      <c r="AL314" s="22">
        <v>302877</v>
      </c>
    </row>
    <row r="315" spans="1:3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198487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198487</v>
      </c>
      <c r="N315" s="22">
        <v>0</v>
      </c>
      <c r="O315" s="22">
        <v>0</v>
      </c>
      <c r="P315" s="22">
        <v>12688</v>
      </c>
      <c r="Q315" s="22">
        <v>42586</v>
      </c>
      <c r="R315" s="22">
        <v>0</v>
      </c>
      <c r="S315" s="22">
        <v>0</v>
      </c>
      <c r="T315" s="22">
        <v>253761</v>
      </c>
      <c r="U315" s="22">
        <v>130086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130086</v>
      </c>
      <c r="AD315" s="22">
        <v>10029</v>
      </c>
      <c r="AE315" s="22">
        <v>0</v>
      </c>
      <c r="AF315" s="22">
        <v>0</v>
      </c>
      <c r="AG315" s="22">
        <v>0</v>
      </c>
      <c r="AH315" s="22">
        <v>0</v>
      </c>
      <c r="AI315" s="22">
        <v>140115</v>
      </c>
      <c r="AJ315" s="22">
        <v>113646</v>
      </c>
      <c r="AK315" s="22">
        <v>0</v>
      </c>
      <c r="AL315" s="22">
        <v>113646</v>
      </c>
    </row>
    <row r="316" spans="1:3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896234</v>
      </c>
      <c r="F316" s="22">
        <v>0</v>
      </c>
      <c r="G316" s="22">
        <v>0</v>
      </c>
      <c r="H316" s="22">
        <v>8800</v>
      </c>
      <c r="I316" s="22">
        <v>0</v>
      </c>
      <c r="J316" s="22">
        <v>0</v>
      </c>
      <c r="K316" s="22">
        <v>0</v>
      </c>
      <c r="L316" s="22">
        <v>0</v>
      </c>
      <c r="M316" s="22">
        <v>905034</v>
      </c>
      <c r="N316" s="22">
        <v>128404</v>
      </c>
      <c r="O316" s="22">
        <v>7295</v>
      </c>
      <c r="P316" s="22">
        <v>15547</v>
      </c>
      <c r="Q316" s="22">
        <v>6858174</v>
      </c>
      <c r="R316" s="22">
        <v>67728</v>
      </c>
      <c r="S316" s="22">
        <v>0</v>
      </c>
      <c r="T316" s="22">
        <v>7982182</v>
      </c>
      <c r="U316" s="22">
        <v>763001</v>
      </c>
      <c r="V316" s="22">
        <v>0</v>
      </c>
      <c r="W316" s="22">
        <v>0</v>
      </c>
      <c r="X316" s="22">
        <v>7480</v>
      </c>
      <c r="Y316" s="22">
        <v>0</v>
      </c>
      <c r="Z316" s="22">
        <v>0</v>
      </c>
      <c r="AA316" s="22">
        <v>0</v>
      </c>
      <c r="AB316" s="22">
        <v>0</v>
      </c>
      <c r="AC316" s="22">
        <v>770481</v>
      </c>
      <c r="AD316" s="22">
        <v>2380</v>
      </c>
      <c r="AE316" s="22">
        <v>10530</v>
      </c>
      <c r="AF316" s="22">
        <v>0</v>
      </c>
      <c r="AG316" s="22">
        <v>25599</v>
      </c>
      <c r="AH316" s="22">
        <v>0</v>
      </c>
      <c r="AI316" s="22">
        <v>808990</v>
      </c>
      <c r="AJ316" s="22">
        <v>7173192</v>
      </c>
      <c r="AK316" s="22">
        <v>0</v>
      </c>
      <c r="AL316" s="22">
        <v>7173192</v>
      </c>
    </row>
    <row r="317" spans="1:3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179027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179027</v>
      </c>
      <c r="N317" s="22">
        <v>51511</v>
      </c>
      <c r="O317" s="22">
        <v>161051</v>
      </c>
      <c r="P317" s="22">
        <v>68298</v>
      </c>
      <c r="Q317" s="22">
        <v>25442</v>
      </c>
      <c r="R317" s="22">
        <v>370601</v>
      </c>
      <c r="S317" s="22">
        <v>39666</v>
      </c>
      <c r="T317" s="22">
        <v>895596</v>
      </c>
      <c r="U317" s="22">
        <v>115224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115224</v>
      </c>
      <c r="AD317" s="22">
        <v>61189</v>
      </c>
      <c r="AE317" s="22">
        <v>37599</v>
      </c>
      <c r="AF317" s="22">
        <v>0</v>
      </c>
      <c r="AG317" s="22">
        <v>120124</v>
      </c>
      <c r="AH317" s="22">
        <v>24020</v>
      </c>
      <c r="AI317" s="22">
        <v>358156</v>
      </c>
      <c r="AJ317" s="22">
        <v>537440</v>
      </c>
      <c r="AK317" s="22">
        <v>0</v>
      </c>
      <c r="AL317" s="22">
        <v>537440</v>
      </c>
    </row>
    <row r="318" spans="1:3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1292335</v>
      </c>
      <c r="F318" s="22">
        <v>0</v>
      </c>
      <c r="G318" s="22">
        <v>0</v>
      </c>
      <c r="H318" s="22">
        <v>34822</v>
      </c>
      <c r="I318" s="22">
        <v>0</v>
      </c>
      <c r="J318" s="22">
        <v>0</v>
      </c>
      <c r="K318" s="22">
        <v>0</v>
      </c>
      <c r="L318" s="22">
        <v>0</v>
      </c>
      <c r="M318" s="22">
        <v>1327157</v>
      </c>
      <c r="N318" s="22">
        <v>0</v>
      </c>
      <c r="O318" s="22">
        <v>423452</v>
      </c>
      <c r="P318" s="22">
        <v>96856</v>
      </c>
      <c r="Q318" s="22">
        <v>2094041</v>
      </c>
      <c r="R318" s="22">
        <v>104735</v>
      </c>
      <c r="S318" s="22">
        <v>47062</v>
      </c>
      <c r="T318" s="22">
        <v>4093303</v>
      </c>
      <c r="U318" s="22">
        <v>1203703</v>
      </c>
      <c r="V318" s="22">
        <v>0</v>
      </c>
      <c r="W318" s="22">
        <v>0</v>
      </c>
      <c r="X318" s="22">
        <v>5803</v>
      </c>
      <c r="Y318" s="22">
        <v>0</v>
      </c>
      <c r="Z318" s="22">
        <v>0</v>
      </c>
      <c r="AA318" s="22">
        <v>0</v>
      </c>
      <c r="AB318" s="22">
        <v>0</v>
      </c>
      <c r="AC318" s="22">
        <v>1209506</v>
      </c>
      <c r="AD318" s="22">
        <v>125715</v>
      </c>
      <c r="AE318" s="22">
        <v>81509</v>
      </c>
      <c r="AF318" s="22">
        <v>0</v>
      </c>
      <c r="AG318" s="22">
        <v>47676</v>
      </c>
      <c r="AH318" s="22">
        <v>16472</v>
      </c>
      <c r="AI318" s="22">
        <v>1480878</v>
      </c>
      <c r="AJ318" s="22">
        <v>2612425</v>
      </c>
      <c r="AK318" s="22">
        <v>9090</v>
      </c>
      <c r="AL318" s="22">
        <v>2603335</v>
      </c>
    </row>
    <row r="319" spans="1:3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1823215</v>
      </c>
      <c r="F319" s="22">
        <v>0</v>
      </c>
      <c r="G319" s="22">
        <v>0</v>
      </c>
      <c r="H319" s="22">
        <v>240422</v>
      </c>
      <c r="I319" s="22">
        <v>0</v>
      </c>
      <c r="J319" s="22">
        <v>0</v>
      </c>
      <c r="K319" s="22">
        <v>0</v>
      </c>
      <c r="L319" s="22">
        <v>0</v>
      </c>
      <c r="M319" s="22">
        <v>2063637</v>
      </c>
      <c r="N319" s="22">
        <v>0</v>
      </c>
      <c r="O319" s="22">
        <v>642545</v>
      </c>
      <c r="P319" s="22">
        <v>354986</v>
      </c>
      <c r="Q319" s="22">
        <v>222015</v>
      </c>
      <c r="R319" s="22">
        <v>74448</v>
      </c>
      <c r="S319" s="22">
        <v>55281</v>
      </c>
      <c r="T319" s="22">
        <v>3412912</v>
      </c>
      <c r="U319" s="22">
        <v>865834</v>
      </c>
      <c r="V319" s="22">
        <v>0</v>
      </c>
      <c r="W319" s="22">
        <v>0</v>
      </c>
      <c r="X319" s="22">
        <v>136062</v>
      </c>
      <c r="Y319" s="22">
        <v>0</v>
      </c>
      <c r="Z319" s="22">
        <v>0</v>
      </c>
      <c r="AA319" s="22">
        <v>0</v>
      </c>
      <c r="AB319" s="22">
        <v>0</v>
      </c>
      <c r="AC319" s="22">
        <v>1001896</v>
      </c>
      <c r="AD319" s="22">
        <v>225101</v>
      </c>
      <c r="AE319" s="22">
        <v>187866</v>
      </c>
      <c r="AF319" s="22">
        <v>0</v>
      </c>
      <c r="AG319" s="22">
        <v>49005</v>
      </c>
      <c r="AH319" s="22">
        <v>18439</v>
      </c>
      <c r="AI319" s="22">
        <v>1482307</v>
      </c>
      <c r="AJ319" s="22">
        <v>1930605</v>
      </c>
      <c r="AK319" s="22">
        <v>0</v>
      </c>
      <c r="AL319" s="22">
        <v>1930605</v>
      </c>
    </row>
    <row r="320" spans="1:3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1323667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1323667</v>
      </c>
      <c r="N320" s="22">
        <v>0</v>
      </c>
      <c r="O320" s="22">
        <v>901840</v>
      </c>
      <c r="P320" s="22">
        <v>306423</v>
      </c>
      <c r="Q320" s="22">
        <v>253330</v>
      </c>
      <c r="R320" s="22">
        <v>72020</v>
      </c>
      <c r="S320" s="22">
        <v>149535</v>
      </c>
      <c r="T320" s="22">
        <v>3006815</v>
      </c>
      <c r="U320" s="22">
        <v>533641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533641</v>
      </c>
      <c r="AD320" s="22">
        <v>459640</v>
      </c>
      <c r="AE320" s="22">
        <v>215787</v>
      </c>
      <c r="AF320" s="22">
        <v>0</v>
      </c>
      <c r="AG320" s="22">
        <v>57862</v>
      </c>
      <c r="AH320" s="22">
        <v>82204</v>
      </c>
      <c r="AI320" s="22">
        <v>1349134</v>
      </c>
      <c r="AJ320" s="22">
        <v>1657681</v>
      </c>
      <c r="AK320" s="22">
        <v>0</v>
      </c>
      <c r="AL320" s="22">
        <v>1657681</v>
      </c>
    </row>
    <row r="321" spans="1:3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840405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840405</v>
      </c>
      <c r="N321" s="22">
        <v>209501</v>
      </c>
      <c r="O321" s="22">
        <v>8500</v>
      </c>
      <c r="P321" s="22">
        <v>29989</v>
      </c>
      <c r="Q321" s="22">
        <v>1025380</v>
      </c>
      <c r="R321" s="22">
        <v>104963</v>
      </c>
      <c r="S321" s="22">
        <v>52992</v>
      </c>
      <c r="T321" s="22">
        <v>2271730</v>
      </c>
      <c r="U321" s="22">
        <v>592504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592504</v>
      </c>
      <c r="AD321" s="22">
        <v>5950</v>
      </c>
      <c r="AE321" s="22">
        <v>8608</v>
      </c>
      <c r="AF321" s="22">
        <v>0</v>
      </c>
      <c r="AG321" s="22">
        <v>27305</v>
      </c>
      <c r="AH321" s="22">
        <v>47354</v>
      </c>
      <c r="AI321" s="22">
        <v>681721</v>
      </c>
      <c r="AJ321" s="22">
        <v>1590009</v>
      </c>
      <c r="AK321" s="22">
        <v>0</v>
      </c>
      <c r="AL321" s="22">
        <v>1590009</v>
      </c>
    </row>
    <row r="322" spans="1:3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1003309</v>
      </c>
      <c r="F322" s="22">
        <v>0</v>
      </c>
      <c r="G322" s="22">
        <v>0</v>
      </c>
      <c r="H322" s="22">
        <v>0</v>
      </c>
      <c r="I322" s="22">
        <v>84920</v>
      </c>
      <c r="J322" s="22">
        <v>0</v>
      </c>
      <c r="K322" s="22">
        <v>0</v>
      </c>
      <c r="L322" s="22">
        <v>0</v>
      </c>
      <c r="M322" s="22">
        <v>1088229</v>
      </c>
      <c r="N322" s="22">
        <v>1650</v>
      </c>
      <c r="O322" s="22">
        <v>62403</v>
      </c>
      <c r="P322" s="22">
        <v>97257</v>
      </c>
      <c r="Q322" s="22">
        <v>627324</v>
      </c>
      <c r="R322" s="22">
        <v>98849</v>
      </c>
      <c r="S322" s="22">
        <v>0</v>
      </c>
      <c r="T322" s="22">
        <v>1975712</v>
      </c>
      <c r="U322" s="22">
        <v>448743</v>
      </c>
      <c r="V322" s="22">
        <v>0</v>
      </c>
      <c r="W322" s="22">
        <v>0</v>
      </c>
      <c r="X322" s="22">
        <v>0</v>
      </c>
      <c r="Y322" s="22">
        <v>18702</v>
      </c>
      <c r="Z322" s="22">
        <v>0</v>
      </c>
      <c r="AA322" s="22">
        <v>0</v>
      </c>
      <c r="AB322" s="22">
        <v>0</v>
      </c>
      <c r="AC322" s="22">
        <v>467445</v>
      </c>
      <c r="AD322" s="22">
        <v>45244</v>
      </c>
      <c r="AE322" s="22">
        <v>78941</v>
      </c>
      <c r="AF322" s="22">
        <v>0</v>
      </c>
      <c r="AG322" s="22">
        <v>48066</v>
      </c>
      <c r="AH322" s="22">
        <v>0</v>
      </c>
      <c r="AI322" s="22">
        <v>639696</v>
      </c>
      <c r="AJ322" s="22">
        <v>1336016</v>
      </c>
      <c r="AK322" s="22">
        <v>0</v>
      </c>
      <c r="AL322" s="22">
        <v>1336016</v>
      </c>
    </row>
    <row r="323" spans="1:3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1136500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1136500</v>
      </c>
      <c r="N323" s="22">
        <v>0</v>
      </c>
      <c r="O323" s="22">
        <v>0</v>
      </c>
      <c r="P323" s="22">
        <v>0</v>
      </c>
      <c r="Q323" s="22">
        <v>861810</v>
      </c>
      <c r="R323" s="22">
        <v>0</v>
      </c>
      <c r="S323" s="22">
        <v>0</v>
      </c>
      <c r="T323" s="22">
        <v>1998310</v>
      </c>
      <c r="U323" s="22">
        <v>1136500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1136500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1136500</v>
      </c>
      <c r="AJ323" s="22">
        <v>861810</v>
      </c>
      <c r="AK323" s="22">
        <v>0</v>
      </c>
      <c r="AL323" s="22">
        <v>861810</v>
      </c>
    </row>
    <row r="324" spans="1:3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746201</v>
      </c>
      <c r="F324" s="22">
        <v>0</v>
      </c>
      <c r="G324" s="22">
        <v>0</v>
      </c>
      <c r="H324" s="22">
        <v>0</v>
      </c>
      <c r="I324" s="22">
        <v>40224</v>
      </c>
      <c r="J324" s="22">
        <v>0</v>
      </c>
      <c r="K324" s="22">
        <v>0</v>
      </c>
      <c r="L324" s="22">
        <v>0</v>
      </c>
      <c r="M324" s="22">
        <v>786425</v>
      </c>
      <c r="N324" s="22">
        <v>38914</v>
      </c>
      <c r="O324" s="22">
        <v>10701</v>
      </c>
      <c r="P324" s="22">
        <v>9645</v>
      </c>
      <c r="Q324" s="22">
        <v>173252</v>
      </c>
      <c r="R324" s="22">
        <v>71051</v>
      </c>
      <c r="S324" s="22">
        <v>0</v>
      </c>
      <c r="T324" s="22">
        <v>1089988</v>
      </c>
      <c r="U324" s="22">
        <v>221701</v>
      </c>
      <c r="V324" s="22">
        <v>0</v>
      </c>
      <c r="W324" s="22">
        <v>0</v>
      </c>
      <c r="X324" s="22">
        <v>0</v>
      </c>
      <c r="Y324" s="22">
        <v>6151</v>
      </c>
      <c r="Z324" s="22">
        <v>0</v>
      </c>
      <c r="AA324" s="22">
        <v>0</v>
      </c>
      <c r="AB324" s="22">
        <v>0</v>
      </c>
      <c r="AC324" s="22">
        <v>227852</v>
      </c>
      <c r="AD324" s="22">
        <v>4057</v>
      </c>
      <c r="AE324" s="22">
        <v>5965</v>
      </c>
      <c r="AF324" s="22">
        <v>0</v>
      </c>
      <c r="AG324" s="22">
        <v>50475</v>
      </c>
      <c r="AH324" s="22">
        <v>0</v>
      </c>
      <c r="AI324" s="22">
        <v>288349</v>
      </c>
      <c r="AJ324" s="22">
        <v>801639</v>
      </c>
      <c r="AK324" s="22">
        <v>0</v>
      </c>
      <c r="AL324" s="22">
        <v>801639</v>
      </c>
    </row>
    <row r="325" spans="1:3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447366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447366</v>
      </c>
      <c r="N325" s="22">
        <v>259063</v>
      </c>
      <c r="O325" s="22">
        <v>95812</v>
      </c>
      <c r="P325" s="22">
        <v>14768</v>
      </c>
      <c r="Q325" s="22">
        <v>172100</v>
      </c>
      <c r="R325" s="22">
        <v>176486</v>
      </c>
      <c r="S325" s="22">
        <v>0</v>
      </c>
      <c r="T325" s="22">
        <v>1165595</v>
      </c>
      <c r="U325" s="22">
        <v>388888</v>
      </c>
      <c r="V325" s="22">
        <v>0</v>
      </c>
      <c r="W325" s="22">
        <v>0</v>
      </c>
      <c r="X325" s="22">
        <v>1080</v>
      </c>
      <c r="Y325" s="22">
        <v>0</v>
      </c>
      <c r="Z325" s="22">
        <v>0</v>
      </c>
      <c r="AA325" s="22">
        <v>0</v>
      </c>
      <c r="AB325" s="22">
        <v>0</v>
      </c>
      <c r="AC325" s="22">
        <v>389968</v>
      </c>
      <c r="AD325" s="22">
        <v>15135</v>
      </c>
      <c r="AE325" s="22">
        <v>2857</v>
      </c>
      <c r="AF325" s="22">
        <v>0</v>
      </c>
      <c r="AG325" s="22">
        <v>53880</v>
      </c>
      <c r="AH325" s="22">
        <v>0</v>
      </c>
      <c r="AI325" s="22">
        <v>461840</v>
      </c>
      <c r="AJ325" s="22">
        <v>703755</v>
      </c>
      <c r="AK325" s="22">
        <v>64812</v>
      </c>
      <c r="AL325" s="22">
        <v>638943</v>
      </c>
    </row>
    <row r="326" spans="1:3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330620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330620</v>
      </c>
      <c r="N326" s="22">
        <v>13901</v>
      </c>
      <c r="O326" s="22">
        <v>640170</v>
      </c>
      <c r="P326" s="22">
        <v>74919</v>
      </c>
      <c r="Q326" s="22">
        <v>904200</v>
      </c>
      <c r="R326" s="22">
        <v>165078</v>
      </c>
      <c r="S326" s="22">
        <v>0</v>
      </c>
      <c r="T326" s="22">
        <v>2128888</v>
      </c>
      <c r="U326" s="22">
        <v>181522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181522</v>
      </c>
      <c r="AD326" s="22">
        <v>147059</v>
      </c>
      <c r="AE326" s="22">
        <v>26826</v>
      </c>
      <c r="AF326" s="22">
        <v>0</v>
      </c>
      <c r="AG326" s="22">
        <v>0</v>
      </c>
      <c r="AH326" s="22">
        <v>0</v>
      </c>
      <c r="AI326" s="22">
        <v>355407</v>
      </c>
      <c r="AJ326" s="22">
        <v>1773481</v>
      </c>
      <c r="AK326" s="22">
        <v>0</v>
      </c>
      <c r="AL326" s="22">
        <v>1773481</v>
      </c>
    </row>
    <row r="327" spans="1:3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2540479</v>
      </c>
      <c r="F327" s="22">
        <v>0</v>
      </c>
      <c r="G327" s="22">
        <v>108584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2649063</v>
      </c>
      <c r="N327" s="22">
        <v>0</v>
      </c>
      <c r="O327" s="22">
        <v>53760</v>
      </c>
      <c r="P327" s="22">
        <v>69735</v>
      </c>
      <c r="Q327" s="22">
        <v>396025</v>
      </c>
      <c r="R327" s="22">
        <v>0</v>
      </c>
      <c r="S327" s="22">
        <v>18625</v>
      </c>
      <c r="T327" s="22">
        <v>3187208</v>
      </c>
      <c r="U327" s="22">
        <v>2053971</v>
      </c>
      <c r="V327" s="22">
        <v>0</v>
      </c>
      <c r="W327" s="22">
        <v>13029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2067000</v>
      </c>
      <c r="AD327" s="22">
        <v>28301</v>
      </c>
      <c r="AE327" s="22">
        <v>30063</v>
      </c>
      <c r="AF327" s="22">
        <v>0</v>
      </c>
      <c r="AG327" s="22">
        <v>0</v>
      </c>
      <c r="AH327" s="22">
        <v>11178</v>
      </c>
      <c r="AI327" s="22">
        <v>2136542</v>
      </c>
      <c r="AJ327" s="22">
        <v>1050666</v>
      </c>
      <c r="AK327" s="22">
        <v>0</v>
      </c>
      <c r="AL327" s="22">
        <v>1050666</v>
      </c>
    </row>
    <row r="328" spans="1:3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517106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517106</v>
      </c>
      <c r="N328" s="22">
        <v>0</v>
      </c>
      <c r="O328" s="22">
        <v>33275</v>
      </c>
      <c r="P328" s="22">
        <v>0</v>
      </c>
      <c r="Q328" s="22">
        <v>334641</v>
      </c>
      <c r="R328" s="22">
        <v>22425</v>
      </c>
      <c r="S328" s="22">
        <v>0</v>
      </c>
      <c r="T328" s="22">
        <v>907447</v>
      </c>
      <c r="U328" s="22">
        <v>351711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351711</v>
      </c>
      <c r="AD328" s="22">
        <v>4467</v>
      </c>
      <c r="AE328" s="22">
        <v>0</v>
      </c>
      <c r="AF328" s="22">
        <v>0</v>
      </c>
      <c r="AG328" s="22">
        <v>12600</v>
      </c>
      <c r="AH328" s="22">
        <v>0</v>
      </c>
      <c r="AI328" s="22">
        <v>368778</v>
      </c>
      <c r="AJ328" s="22">
        <v>538669</v>
      </c>
      <c r="AK328" s="22">
        <v>0</v>
      </c>
      <c r="AL328" s="22">
        <v>538669</v>
      </c>
    </row>
    <row r="329" spans="1:3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1090480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1090480</v>
      </c>
      <c r="N329" s="22">
        <v>0</v>
      </c>
      <c r="O329" s="22">
        <v>33663</v>
      </c>
      <c r="P329" s="22">
        <v>8127</v>
      </c>
      <c r="Q329" s="22">
        <v>517004</v>
      </c>
      <c r="R329" s="22">
        <v>0</v>
      </c>
      <c r="S329" s="22">
        <v>0</v>
      </c>
      <c r="T329" s="22">
        <v>1649274</v>
      </c>
      <c r="U329" s="22">
        <v>1034729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1034729</v>
      </c>
      <c r="AD329" s="22">
        <v>30296</v>
      </c>
      <c r="AE329" s="22">
        <v>8127</v>
      </c>
      <c r="AF329" s="22">
        <v>0</v>
      </c>
      <c r="AG329" s="22">
        <v>0</v>
      </c>
      <c r="AH329" s="22">
        <v>0</v>
      </c>
      <c r="AI329" s="22">
        <v>1073152</v>
      </c>
      <c r="AJ329" s="22">
        <v>576122</v>
      </c>
      <c r="AK329" s="22">
        <v>0</v>
      </c>
      <c r="AL329" s="22">
        <v>576122</v>
      </c>
    </row>
    <row r="330" spans="1:3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593799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593799</v>
      </c>
      <c r="N330" s="22">
        <v>0</v>
      </c>
      <c r="O330" s="22">
        <v>63420</v>
      </c>
      <c r="P330" s="22">
        <v>5654</v>
      </c>
      <c r="Q330" s="22">
        <v>625351</v>
      </c>
      <c r="R330" s="22">
        <v>164665</v>
      </c>
      <c r="S330" s="22">
        <v>0</v>
      </c>
      <c r="T330" s="22">
        <v>1452889</v>
      </c>
      <c r="U330" s="22">
        <v>282927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282927</v>
      </c>
      <c r="AD330" s="22">
        <v>1268</v>
      </c>
      <c r="AE330" s="22">
        <v>5654</v>
      </c>
      <c r="AF330" s="22">
        <v>0</v>
      </c>
      <c r="AG330" s="22">
        <v>21731</v>
      </c>
      <c r="AH330" s="22">
        <v>0</v>
      </c>
      <c r="AI330" s="22">
        <v>311580</v>
      </c>
      <c r="AJ330" s="22">
        <v>1141309</v>
      </c>
      <c r="AK330" s="22">
        <v>0</v>
      </c>
      <c r="AL330" s="22">
        <v>1141309</v>
      </c>
    </row>
    <row r="331" spans="1:3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329156</v>
      </c>
      <c r="F331" s="22">
        <v>0</v>
      </c>
      <c r="G331" s="22">
        <v>55157</v>
      </c>
      <c r="H331" s="22">
        <v>0</v>
      </c>
      <c r="I331" s="22">
        <v>28326</v>
      </c>
      <c r="J331" s="22">
        <v>0</v>
      </c>
      <c r="K331" s="22">
        <v>0</v>
      </c>
      <c r="L331" s="22">
        <v>0</v>
      </c>
      <c r="M331" s="22">
        <v>412639</v>
      </c>
      <c r="N331" s="22">
        <v>0</v>
      </c>
      <c r="O331" s="22">
        <v>390734</v>
      </c>
      <c r="P331" s="22">
        <v>31373</v>
      </c>
      <c r="Q331" s="22">
        <v>158611</v>
      </c>
      <c r="R331" s="22">
        <v>22554</v>
      </c>
      <c r="S331" s="22">
        <v>0</v>
      </c>
      <c r="T331" s="22">
        <v>1015911</v>
      </c>
      <c r="U331" s="22">
        <v>69544</v>
      </c>
      <c r="V331" s="22">
        <v>0</v>
      </c>
      <c r="W331" s="22">
        <v>41062</v>
      </c>
      <c r="X331" s="22">
        <v>0</v>
      </c>
      <c r="Y331" s="22">
        <v>3776</v>
      </c>
      <c r="Z331" s="22">
        <v>0</v>
      </c>
      <c r="AA331" s="22">
        <v>0</v>
      </c>
      <c r="AB331" s="22">
        <v>0</v>
      </c>
      <c r="AC331" s="22">
        <v>114382</v>
      </c>
      <c r="AD331" s="22">
        <v>55819</v>
      </c>
      <c r="AE331" s="22">
        <v>22361</v>
      </c>
      <c r="AF331" s="22">
        <v>0</v>
      </c>
      <c r="AG331" s="22">
        <v>2161</v>
      </c>
      <c r="AH331" s="22">
        <v>0</v>
      </c>
      <c r="AI331" s="22">
        <v>194723</v>
      </c>
      <c r="AJ331" s="22">
        <v>821188</v>
      </c>
      <c r="AK331" s="22">
        <v>0</v>
      </c>
      <c r="AL331" s="22">
        <v>821188</v>
      </c>
    </row>
    <row r="332" spans="1:3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354805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354805</v>
      </c>
      <c r="N332" s="22">
        <v>0</v>
      </c>
      <c r="O332" s="22">
        <v>71185</v>
      </c>
      <c r="P332" s="22">
        <v>0</v>
      </c>
      <c r="Q332" s="22">
        <v>0</v>
      </c>
      <c r="R332" s="22">
        <v>0</v>
      </c>
      <c r="S332" s="22">
        <v>0</v>
      </c>
      <c r="T332" s="22">
        <v>425990</v>
      </c>
      <c r="U332" s="22">
        <v>146582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146582</v>
      </c>
      <c r="AD332" s="22">
        <v>30643</v>
      </c>
      <c r="AE332" s="22">
        <v>0</v>
      </c>
      <c r="AF332" s="22">
        <v>0</v>
      </c>
      <c r="AG332" s="22">
        <v>0</v>
      </c>
      <c r="AH332" s="22">
        <v>0</v>
      </c>
      <c r="AI332" s="22">
        <v>177225</v>
      </c>
      <c r="AJ332" s="22">
        <v>248765</v>
      </c>
      <c r="AK332" s="22">
        <v>0</v>
      </c>
      <c r="AL332" s="22">
        <v>248765</v>
      </c>
    </row>
    <row r="333" spans="1:3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2168531</v>
      </c>
      <c r="F333" s="22">
        <v>0</v>
      </c>
      <c r="G333" s="22">
        <v>382198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2550729</v>
      </c>
      <c r="N333" s="22">
        <v>0</v>
      </c>
      <c r="O333" s="22">
        <v>220947</v>
      </c>
      <c r="P333" s="22">
        <v>42660</v>
      </c>
      <c r="Q333" s="22">
        <v>1030271</v>
      </c>
      <c r="R333" s="22">
        <v>52096</v>
      </c>
      <c r="S333" s="22">
        <v>0</v>
      </c>
      <c r="T333" s="22">
        <v>3896703</v>
      </c>
      <c r="U333" s="22">
        <v>1574120</v>
      </c>
      <c r="V333" s="22">
        <v>0</v>
      </c>
      <c r="W333" s="22">
        <v>180107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1754227</v>
      </c>
      <c r="AD333" s="22">
        <v>41293</v>
      </c>
      <c r="AE333" s="22">
        <v>34165</v>
      </c>
      <c r="AF333" s="22">
        <v>0</v>
      </c>
      <c r="AG333" s="22">
        <v>34842</v>
      </c>
      <c r="AH333" s="22">
        <v>0</v>
      </c>
      <c r="AI333" s="22">
        <v>1864527</v>
      </c>
      <c r="AJ333" s="22">
        <v>2032176</v>
      </c>
      <c r="AK333" s="22">
        <v>0</v>
      </c>
      <c r="AL333" s="22">
        <v>2032176</v>
      </c>
    </row>
    <row r="334" spans="1:3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588721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588721</v>
      </c>
      <c r="N334" s="22">
        <v>0</v>
      </c>
      <c r="O334" s="22">
        <v>99809</v>
      </c>
      <c r="P334" s="22">
        <v>107095</v>
      </c>
      <c r="Q334" s="22">
        <v>162000</v>
      </c>
      <c r="R334" s="22">
        <v>60083</v>
      </c>
      <c r="S334" s="22">
        <v>19838</v>
      </c>
      <c r="T334" s="22">
        <v>1037546</v>
      </c>
      <c r="U334" s="22">
        <v>203655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203655</v>
      </c>
      <c r="AD334" s="22">
        <v>8504</v>
      </c>
      <c r="AE334" s="22">
        <v>47001</v>
      </c>
      <c r="AF334" s="22">
        <v>0</v>
      </c>
      <c r="AG334" s="22">
        <v>27743</v>
      </c>
      <c r="AH334" s="22">
        <v>8195</v>
      </c>
      <c r="AI334" s="22">
        <v>295098</v>
      </c>
      <c r="AJ334" s="22">
        <v>742448</v>
      </c>
      <c r="AK334" s="22">
        <v>121335</v>
      </c>
      <c r="AL334" s="22">
        <v>621113</v>
      </c>
    </row>
    <row r="335" spans="1:3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168334</v>
      </c>
      <c r="F335" s="22">
        <v>0</v>
      </c>
      <c r="G335" s="22">
        <v>3188</v>
      </c>
      <c r="H335" s="22">
        <v>0</v>
      </c>
      <c r="I335" s="22">
        <v>155931</v>
      </c>
      <c r="J335" s="22">
        <v>0</v>
      </c>
      <c r="K335" s="22">
        <v>0</v>
      </c>
      <c r="L335" s="22">
        <v>0</v>
      </c>
      <c r="M335" s="22">
        <v>327453</v>
      </c>
      <c r="N335" s="22">
        <v>0</v>
      </c>
      <c r="O335" s="22">
        <v>202310</v>
      </c>
      <c r="P335" s="22">
        <v>122299</v>
      </c>
      <c r="Q335" s="22">
        <v>0</v>
      </c>
      <c r="R335" s="22">
        <v>118427</v>
      </c>
      <c r="S335" s="22">
        <v>11900</v>
      </c>
      <c r="T335" s="22">
        <v>782389</v>
      </c>
      <c r="U335" s="22">
        <v>139581</v>
      </c>
      <c r="V335" s="22">
        <v>0</v>
      </c>
      <c r="W335" s="22">
        <v>710</v>
      </c>
      <c r="X335" s="22">
        <v>0</v>
      </c>
      <c r="Y335" s="22">
        <v>15145</v>
      </c>
      <c r="Z335" s="22">
        <v>0</v>
      </c>
      <c r="AA335" s="22">
        <v>0</v>
      </c>
      <c r="AB335" s="22">
        <v>0</v>
      </c>
      <c r="AC335" s="22">
        <v>155436</v>
      </c>
      <c r="AD335" s="22">
        <v>50756</v>
      </c>
      <c r="AE335" s="22">
        <v>45959</v>
      </c>
      <c r="AF335" s="22">
        <v>0</v>
      </c>
      <c r="AG335" s="22">
        <v>67208</v>
      </c>
      <c r="AH335" s="22">
        <v>10710</v>
      </c>
      <c r="AI335" s="22">
        <v>330069</v>
      </c>
      <c r="AJ335" s="22">
        <v>452320</v>
      </c>
      <c r="AK335" s="22">
        <v>0</v>
      </c>
      <c r="AL335" s="22">
        <v>452320</v>
      </c>
    </row>
    <row r="336" spans="1:3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160273</v>
      </c>
      <c r="F336" s="22">
        <v>0</v>
      </c>
      <c r="G336" s="22">
        <v>0</v>
      </c>
      <c r="H336" s="22">
        <v>0</v>
      </c>
      <c r="I336" s="22">
        <v>172185</v>
      </c>
      <c r="J336" s="22">
        <v>0</v>
      </c>
      <c r="K336" s="22">
        <v>0</v>
      </c>
      <c r="L336" s="22">
        <v>0</v>
      </c>
      <c r="M336" s="22">
        <v>332458</v>
      </c>
      <c r="N336" s="22">
        <v>5152</v>
      </c>
      <c r="O336" s="22">
        <v>130761</v>
      </c>
      <c r="P336" s="22">
        <v>45535</v>
      </c>
      <c r="Q336" s="22">
        <v>272094</v>
      </c>
      <c r="R336" s="22">
        <v>65850</v>
      </c>
      <c r="S336" s="22">
        <v>11000</v>
      </c>
      <c r="T336" s="22">
        <v>862850</v>
      </c>
      <c r="U336" s="22">
        <v>107714</v>
      </c>
      <c r="V336" s="22">
        <v>0</v>
      </c>
      <c r="W336" s="22">
        <v>0</v>
      </c>
      <c r="X336" s="22">
        <v>0</v>
      </c>
      <c r="Y336" s="22">
        <v>45373</v>
      </c>
      <c r="Z336" s="22">
        <v>0</v>
      </c>
      <c r="AA336" s="22">
        <v>0</v>
      </c>
      <c r="AB336" s="22">
        <v>0</v>
      </c>
      <c r="AC336" s="22">
        <v>153087</v>
      </c>
      <c r="AD336" s="22">
        <v>35514</v>
      </c>
      <c r="AE336" s="22">
        <v>31781</v>
      </c>
      <c r="AF336" s="22">
        <v>0</v>
      </c>
      <c r="AG336" s="22">
        <v>42010</v>
      </c>
      <c r="AH336" s="22">
        <v>3795</v>
      </c>
      <c r="AI336" s="22">
        <v>266187</v>
      </c>
      <c r="AJ336" s="22">
        <v>596663</v>
      </c>
      <c r="AK336" s="22">
        <v>0</v>
      </c>
      <c r="AL336" s="22">
        <v>596663</v>
      </c>
    </row>
    <row r="337" spans="1:3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105000</v>
      </c>
      <c r="Q337" s="22">
        <v>0</v>
      </c>
      <c r="R337" s="22">
        <v>1032440</v>
      </c>
      <c r="S337" s="22">
        <v>0</v>
      </c>
      <c r="T337" s="22">
        <v>1137440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95000</v>
      </c>
      <c r="AF337" s="22">
        <v>0</v>
      </c>
      <c r="AG337" s="22">
        <v>681872</v>
      </c>
      <c r="AH337" s="22">
        <v>0</v>
      </c>
      <c r="AI337" s="22">
        <v>776872</v>
      </c>
      <c r="AJ337" s="22">
        <v>360568</v>
      </c>
      <c r="AK337" s="22">
        <v>0</v>
      </c>
      <c r="AL337" s="22">
        <v>360568</v>
      </c>
    </row>
    <row r="338" spans="1:3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134865</v>
      </c>
      <c r="O338" s="22">
        <v>4653124</v>
      </c>
      <c r="P338" s="22">
        <v>11873</v>
      </c>
      <c r="Q338" s="22">
        <v>0</v>
      </c>
      <c r="R338" s="22">
        <v>298095</v>
      </c>
      <c r="S338" s="22">
        <v>783047</v>
      </c>
      <c r="T338" s="22">
        <v>5881004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1224305</v>
      </c>
      <c r="AE338" s="22">
        <v>7914</v>
      </c>
      <c r="AF338" s="22">
        <v>0</v>
      </c>
      <c r="AG338" s="22">
        <v>95392</v>
      </c>
      <c r="AH338" s="22">
        <v>715354</v>
      </c>
      <c r="AI338" s="22">
        <v>2042965</v>
      </c>
      <c r="AJ338" s="22">
        <v>3838039</v>
      </c>
      <c r="AK338" s="22">
        <v>0</v>
      </c>
      <c r="AL338" s="22">
        <v>3838039</v>
      </c>
    </row>
    <row r="339" spans="1:3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235969</v>
      </c>
      <c r="H344" s="22">
        <v>420545</v>
      </c>
      <c r="I344" s="22">
        <v>0</v>
      </c>
      <c r="J344" s="22">
        <v>0</v>
      </c>
      <c r="K344" s="22">
        <v>22661</v>
      </c>
      <c r="L344" s="22">
        <v>0</v>
      </c>
      <c r="M344" s="22">
        <v>679175</v>
      </c>
      <c r="N344" s="22">
        <v>0</v>
      </c>
      <c r="O344" s="22">
        <v>48946</v>
      </c>
      <c r="P344" s="22">
        <v>526697</v>
      </c>
      <c r="Q344" s="22">
        <v>0</v>
      </c>
      <c r="R344" s="22">
        <v>90602</v>
      </c>
      <c r="S344" s="22">
        <v>1772225</v>
      </c>
      <c r="T344" s="22">
        <v>3117645</v>
      </c>
      <c r="U344" s="22">
        <v>0</v>
      </c>
      <c r="V344" s="22">
        <v>0</v>
      </c>
      <c r="W344" s="22">
        <v>96187</v>
      </c>
      <c r="X344" s="22">
        <v>164645</v>
      </c>
      <c r="Y344" s="22">
        <v>0</v>
      </c>
      <c r="Z344" s="22">
        <v>0</v>
      </c>
      <c r="AA344" s="22">
        <v>22661</v>
      </c>
      <c r="AB344" s="22">
        <v>0</v>
      </c>
      <c r="AC344" s="22">
        <v>283493</v>
      </c>
      <c r="AD344" s="22">
        <v>25697</v>
      </c>
      <c r="AE344" s="22">
        <v>410450</v>
      </c>
      <c r="AF344" s="22">
        <v>0</v>
      </c>
      <c r="AG344" s="22">
        <v>35360</v>
      </c>
      <c r="AH344" s="22">
        <v>656183</v>
      </c>
      <c r="AI344" s="22">
        <v>1411183</v>
      </c>
      <c r="AJ344" s="22">
        <v>1706462</v>
      </c>
      <c r="AK344" s="22">
        <v>0</v>
      </c>
      <c r="AL344" s="22">
        <v>1706462</v>
      </c>
    </row>
    <row r="345" spans="1:3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204831463</v>
      </c>
      <c r="F345" s="22">
        <v>0</v>
      </c>
      <c r="G345" s="22">
        <v>2777286</v>
      </c>
      <c r="H345" s="22">
        <v>5902</v>
      </c>
      <c r="I345" s="22">
        <v>0</v>
      </c>
      <c r="J345" s="22">
        <v>0</v>
      </c>
      <c r="K345" s="22">
        <v>0</v>
      </c>
      <c r="L345" s="22">
        <v>0</v>
      </c>
      <c r="M345" s="22">
        <v>207614651</v>
      </c>
      <c r="N345" s="22">
        <v>0</v>
      </c>
      <c r="O345" s="22">
        <v>28112759</v>
      </c>
      <c r="P345" s="22">
        <v>50117339</v>
      </c>
      <c r="Q345" s="22">
        <v>1313520</v>
      </c>
      <c r="R345" s="22">
        <v>0</v>
      </c>
      <c r="S345" s="22">
        <v>21252913</v>
      </c>
      <c r="T345" s="22">
        <v>308411182</v>
      </c>
      <c r="U345" s="22">
        <v>46219289</v>
      </c>
      <c r="V345" s="22">
        <v>0</v>
      </c>
      <c r="W345" s="22">
        <v>482933</v>
      </c>
      <c r="X345" s="22">
        <v>5902</v>
      </c>
      <c r="Y345" s="22">
        <v>0</v>
      </c>
      <c r="Z345" s="22">
        <v>0</v>
      </c>
      <c r="AA345" s="22">
        <v>0</v>
      </c>
      <c r="AB345" s="22">
        <v>0</v>
      </c>
      <c r="AC345" s="22">
        <v>46708124</v>
      </c>
      <c r="AD345" s="22">
        <v>7782219</v>
      </c>
      <c r="AE345" s="22">
        <v>19010039</v>
      </c>
      <c r="AF345" s="22">
        <v>141805</v>
      </c>
      <c r="AG345" s="22">
        <v>0</v>
      </c>
      <c r="AH345" s="22">
        <v>14578764</v>
      </c>
      <c r="AI345" s="22">
        <v>88220951</v>
      </c>
      <c r="AJ345" s="22">
        <v>220190231</v>
      </c>
      <c r="AK345" s="22">
        <v>0</v>
      </c>
      <c r="AL345" s="22">
        <v>220190231</v>
      </c>
    </row>
    <row r="346" spans="1:3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C39B-66FE-4224-9BF2-B231AA566EA9}">
  <dimension ref="A1:AL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1175</v>
      </c>
      <c r="D1" s="20" t="s">
        <v>1231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1177</v>
      </c>
      <c r="F2" s="21" t="s">
        <v>1178</v>
      </c>
      <c r="G2" s="21" t="s">
        <v>1179</v>
      </c>
      <c r="H2" s="21" t="s">
        <v>1180</v>
      </c>
      <c r="I2" s="21" t="s">
        <v>1181</v>
      </c>
      <c r="J2" s="21" t="s">
        <v>1182</v>
      </c>
      <c r="K2" s="21" t="s">
        <v>1183</v>
      </c>
      <c r="L2" s="21" t="s">
        <v>1184</v>
      </c>
      <c r="M2" s="21" t="s">
        <v>1185</v>
      </c>
      <c r="N2" s="21" t="s">
        <v>1186</v>
      </c>
      <c r="O2" s="21" t="s">
        <v>1187</v>
      </c>
      <c r="P2" s="21" t="s">
        <v>1188</v>
      </c>
      <c r="Q2" s="21" t="s">
        <v>64</v>
      </c>
      <c r="R2" s="21" t="s">
        <v>1189</v>
      </c>
      <c r="S2" s="21" t="s">
        <v>1190</v>
      </c>
      <c r="T2" s="21" t="s">
        <v>1191</v>
      </c>
      <c r="U2" s="21" t="s">
        <v>1177</v>
      </c>
      <c r="V2" s="21" t="s">
        <v>1178</v>
      </c>
      <c r="W2" s="21" t="s">
        <v>1179</v>
      </c>
      <c r="X2" s="21" t="s">
        <v>1180</v>
      </c>
      <c r="Y2" s="21" t="s">
        <v>1181</v>
      </c>
      <c r="Z2" s="21" t="s">
        <v>1182</v>
      </c>
      <c r="AA2" s="21" t="s">
        <v>1183</v>
      </c>
      <c r="AB2" s="21" t="s">
        <v>1184</v>
      </c>
      <c r="AC2" s="21" t="s">
        <v>1192</v>
      </c>
      <c r="AD2" s="21" t="s">
        <v>1187</v>
      </c>
      <c r="AE2" s="21" t="s">
        <v>1188</v>
      </c>
      <c r="AF2" s="21" t="s">
        <v>64</v>
      </c>
      <c r="AG2" s="21" t="s">
        <v>1189</v>
      </c>
      <c r="AH2" s="21" t="s">
        <v>1190</v>
      </c>
      <c r="AI2" s="21" t="s">
        <v>1193</v>
      </c>
      <c r="AJ2" s="21" t="s">
        <v>1194</v>
      </c>
      <c r="AK2" s="21" t="s">
        <v>1195</v>
      </c>
      <c r="AL2" s="21" t="s">
        <v>1196</v>
      </c>
    </row>
    <row r="3" spans="1:38" x14ac:dyDescent="0.25">
      <c r="A3" s="21"/>
      <c r="B3" s="21"/>
      <c r="C3" s="21"/>
      <c r="D3" s="21" t="s">
        <v>88</v>
      </c>
      <c r="E3" s="21" t="s">
        <v>1197</v>
      </c>
      <c r="F3" s="21" t="s">
        <v>1198</v>
      </c>
      <c r="G3" s="21" t="s">
        <v>1199</v>
      </c>
      <c r="H3" s="21" t="s">
        <v>1200</v>
      </c>
      <c r="I3" s="21" t="s">
        <v>1201</v>
      </c>
      <c r="J3" s="21" t="s">
        <v>1202</v>
      </c>
      <c r="K3" s="21" t="s">
        <v>1203</v>
      </c>
      <c r="L3" s="21" t="s">
        <v>1204</v>
      </c>
      <c r="M3" s="21" t="s">
        <v>1205</v>
      </c>
      <c r="N3" s="21" t="s">
        <v>1206</v>
      </c>
      <c r="O3" s="21" t="s">
        <v>1207</v>
      </c>
      <c r="P3" s="21" t="s">
        <v>1208</v>
      </c>
      <c r="Q3" s="21" t="s">
        <v>1209</v>
      </c>
      <c r="R3" s="21" t="s">
        <v>1210</v>
      </c>
      <c r="S3" s="21" t="s">
        <v>1211</v>
      </c>
      <c r="T3" s="21" t="s">
        <v>1212</v>
      </c>
      <c r="U3" s="21" t="s">
        <v>1213</v>
      </c>
      <c r="V3" s="21" t="s">
        <v>1214</v>
      </c>
      <c r="W3" s="21" t="s">
        <v>1215</v>
      </c>
      <c r="X3" s="21" t="s">
        <v>1216</v>
      </c>
      <c r="Y3" s="21" t="s">
        <v>1217</v>
      </c>
      <c r="Z3" s="21" t="s">
        <v>1218</v>
      </c>
      <c r="AA3" s="21" t="s">
        <v>1219</v>
      </c>
      <c r="AB3" s="21" t="s">
        <v>1220</v>
      </c>
      <c r="AC3" s="21" t="s">
        <v>1221</v>
      </c>
      <c r="AD3" s="21" t="s">
        <v>1222</v>
      </c>
      <c r="AE3" s="21" t="s">
        <v>1223</v>
      </c>
      <c r="AF3" s="21" t="s">
        <v>1224</v>
      </c>
      <c r="AG3" s="21" t="s">
        <v>1225</v>
      </c>
      <c r="AH3" s="21" t="s">
        <v>1226</v>
      </c>
      <c r="AI3" s="21" t="s">
        <v>1227</v>
      </c>
      <c r="AJ3" s="21" t="s">
        <v>1228</v>
      </c>
      <c r="AK3" s="21" t="s">
        <v>1229</v>
      </c>
      <c r="AL3" s="21" t="s">
        <v>1230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10390062</v>
      </c>
      <c r="F4" s="22">
        <v>0</v>
      </c>
      <c r="G4" s="22">
        <v>2935518</v>
      </c>
      <c r="H4" s="22">
        <v>3007063</v>
      </c>
      <c r="I4" s="22">
        <v>3985276</v>
      </c>
      <c r="J4" s="22">
        <v>119269</v>
      </c>
      <c r="K4" s="22">
        <v>0</v>
      </c>
      <c r="L4" s="22">
        <v>0</v>
      </c>
      <c r="M4" s="22">
        <v>20437188</v>
      </c>
      <c r="N4" s="22">
        <v>9529507</v>
      </c>
      <c r="O4" s="22">
        <v>8590697</v>
      </c>
      <c r="P4" s="22">
        <v>2454745</v>
      </c>
      <c r="Q4" s="22">
        <v>8420403</v>
      </c>
      <c r="R4" s="22">
        <v>9369893</v>
      </c>
      <c r="S4" s="22">
        <v>391862</v>
      </c>
      <c r="T4" s="22">
        <v>59194295</v>
      </c>
      <c r="U4" s="22">
        <v>12494128</v>
      </c>
      <c r="V4" s="22">
        <v>0</v>
      </c>
      <c r="W4" s="22">
        <v>2125432</v>
      </c>
      <c r="X4" s="22">
        <v>1669078</v>
      </c>
      <c r="Y4" s="22">
        <v>1652364</v>
      </c>
      <c r="Z4" s="22">
        <v>33226</v>
      </c>
      <c r="AA4" s="22">
        <v>0</v>
      </c>
      <c r="AB4" s="22">
        <v>0</v>
      </c>
      <c r="AC4" s="22">
        <v>17974228</v>
      </c>
      <c r="AD4" s="22">
        <v>2970208</v>
      </c>
      <c r="AE4" s="22">
        <v>2018469</v>
      </c>
      <c r="AF4" s="22">
        <v>0</v>
      </c>
      <c r="AG4" s="22">
        <v>2298077</v>
      </c>
      <c r="AH4" s="22">
        <v>1462297</v>
      </c>
      <c r="AI4" s="22">
        <v>26723279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1286374</v>
      </c>
      <c r="F5" s="22">
        <v>0</v>
      </c>
      <c r="G5" s="22">
        <v>332736</v>
      </c>
      <c r="H5" s="22">
        <v>87083</v>
      </c>
      <c r="I5" s="22">
        <v>0</v>
      </c>
      <c r="J5" s="22">
        <v>0</v>
      </c>
      <c r="K5" s="22">
        <v>0</v>
      </c>
      <c r="L5" s="22">
        <v>0</v>
      </c>
      <c r="M5" s="22">
        <v>1706193</v>
      </c>
      <c r="N5" s="22">
        <v>-18606284</v>
      </c>
      <c r="O5" s="22">
        <v>19362200</v>
      </c>
      <c r="P5" s="22">
        <v>535512</v>
      </c>
      <c r="Q5" s="22">
        <v>0</v>
      </c>
      <c r="R5" s="22">
        <v>401345</v>
      </c>
      <c r="S5" s="22">
        <v>5625</v>
      </c>
      <c r="T5" s="22">
        <v>3404591</v>
      </c>
      <c r="U5" s="22">
        <v>2562514</v>
      </c>
      <c r="V5" s="22">
        <v>0</v>
      </c>
      <c r="W5" s="22">
        <v>364832</v>
      </c>
      <c r="X5" s="22">
        <v>328801</v>
      </c>
      <c r="Y5" s="22">
        <v>102569</v>
      </c>
      <c r="Z5" s="22">
        <v>0</v>
      </c>
      <c r="AA5" s="22">
        <v>0</v>
      </c>
      <c r="AB5" s="22">
        <v>0</v>
      </c>
      <c r="AC5" s="22">
        <v>3358716</v>
      </c>
      <c r="AD5" s="22">
        <v>1512223</v>
      </c>
      <c r="AE5" s="22">
        <v>439481</v>
      </c>
      <c r="AF5" s="22">
        <v>0</v>
      </c>
      <c r="AG5" s="22">
        <v>677392</v>
      </c>
      <c r="AH5" s="22">
        <v>312788</v>
      </c>
      <c r="AI5" s="22">
        <v>6300600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543142000</v>
      </c>
      <c r="F6" s="22">
        <v>26790000</v>
      </c>
      <c r="G6" s="22">
        <v>93135000</v>
      </c>
      <c r="H6" s="22">
        <v>397787000</v>
      </c>
      <c r="I6" s="22">
        <v>171389000</v>
      </c>
      <c r="J6" s="22">
        <v>5267000</v>
      </c>
      <c r="K6" s="22">
        <v>0</v>
      </c>
      <c r="L6" s="22">
        <v>0</v>
      </c>
      <c r="M6" s="22">
        <v>1237510000</v>
      </c>
      <c r="N6" s="22">
        <v>-69508000</v>
      </c>
      <c r="O6" s="22">
        <v>321307000</v>
      </c>
      <c r="P6" s="22">
        <v>111550000</v>
      </c>
      <c r="Q6" s="22">
        <v>84042000</v>
      </c>
      <c r="R6" s="22">
        <v>-232248000</v>
      </c>
      <c r="S6" s="22">
        <v>134223000</v>
      </c>
      <c r="T6" s="22">
        <v>1586876000</v>
      </c>
      <c r="U6" s="22">
        <v>235648000</v>
      </c>
      <c r="V6" s="22">
        <v>54525000</v>
      </c>
      <c r="W6" s="22">
        <v>41516000</v>
      </c>
      <c r="X6" s="22">
        <v>51852000</v>
      </c>
      <c r="Y6" s="22">
        <v>32818000</v>
      </c>
      <c r="Z6" s="22">
        <v>2191000</v>
      </c>
      <c r="AA6" s="22">
        <v>0</v>
      </c>
      <c r="AB6" s="22">
        <v>0</v>
      </c>
      <c r="AC6" s="22">
        <v>418550000</v>
      </c>
      <c r="AD6" s="22">
        <v>90728000</v>
      </c>
      <c r="AE6" s="22">
        <v>106507000</v>
      </c>
      <c r="AF6" s="22">
        <v>0</v>
      </c>
      <c r="AG6" s="22">
        <v>-69941000</v>
      </c>
      <c r="AH6" s="22">
        <v>82802000</v>
      </c>
      <c r="AI6" s="22">
        <v>628646000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1732788</v>
      </c>
      <c r="F7" s="22">
        <v>0</v>
      </c>
      <c r="G7" s="22">
        <v>522930</v>
      </c>
      <c r="H7" s="22">
        <v>1463186</v>
      </c>
      <c r="I7" s="22">
        <v>0</v>
      </c>
      <c r="J7" s="22">
        <v>57597</v>
      </c>
      <c r="K7" s="22">
        <v>0</v>
      </c>
      <c r="L7" s="22">
        <v>0</v>
      </c>
      <c r="M7" s="22">
        <v>3776501</v>
      </c>
      <c r="N7" s="22">
        <v>1628919</v>
      </c>
      <c r="O7" s="22">
        <v>143398</v>
      </c>
      <c r="P7" s="22">
        <v>2127735</v>
      </c>
      <c r="Q7" s="22">
        <v>0</v>
      </c>
      <c r="R7" s="22">
        <v>913478</v>
      </c>
      <c r="S7" s="22">
        <v>578515</v>
      </c>
      <c r="T7" s="22">
        <v>9168546</v>
      </c>
      <c r="U7" s="22">
        <v>2989740</v>
      </c>
      <c r="V7" s="22">
        <v>0</v>
      </c>
      <c r="W7" s="22">
        <v>970702</v>
      </c>
      <c r="X7" s="22">
        <v>595538</v>
      </c>
      <c r="Y7" s="22">
        <v>431421</v>
      </c>
      <c r="Z7" s="22">
        <v>28258</v>
      </c>
      <c r="AA7" s="22">
        <v>0</v>
      </c>
      <c r="AB7" s="22">
        <v>0</v>
      </c>
      <c r="AC7" s="22">
        <v>5015659</v>
      </c>
      <c r="AD7" s="22">
        <v>1710930</v>
      </c>
      <c r="AE7" s="22">
        <v>968905</v>
      </c>
      <c r="AF7" s="22">
        <v>0</v>
      </c>
      <c r="AG7" s="22">
        <v>469888</v>
      </c>
      <c r="AH7" s="22">
        <v>460855</v>
      </c>
      <c r="AI7" s="22">
        <v>8626237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5136877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5136877</v>
      </c>
      <c r="N8" s="22">
        <v>3579875</v>
      </c>
      <c r="O8" s="22">
        <v>986950</v>
      </c>
      <c r="P8" s="22">
        <v>1219097</v>
      </c>
      <c r="Q8" s="22">
        <v>657050</v>
      </c>
      <c r="R8" s="22">
        <v>898918</v>
      </c>
      <c r="S8" s="22">
        <v>84310</v>
      </c>
      <c r="T8" s="22">
        <v>12563077</v>
      </c>
      <c r="U8" s="22">
        <v>4401061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4401061</v>
      </c>
      <c r="AD8" s="22">
        <v>547018</v>
      </c>
      <c r="AE8" s="22">
        <v>831398</v>
      </c>
      <c r="AF8" s="22">
        <v>0</v>
      </c>
      <c r="AG8" s="22">
        <v>505303</v>
      </c>
      <c r="AH8" s="22">
        <v>405063</v>
      </c>
      <c r="AI8" s="22">
        <v>6689843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5913439</v>
      </c>
      <c r="F9" s="22">
        <v>0</v>
      </c>
      <c r="G9" s="22">
        <v>1279072</v>
      </c>
      <c r="H9" s="22">
        <v>5705268</v>
      </c>
      <c r="I9" s="22">
        <v>0</v>
      </c>
      <c r="J9" s="22">
        <v>0</v>
      </c>
      <c r="K9" s="22">
        <v>0</v>
      </c>
      <c r="L9" s="22">
        <v>0</v>
      </c>
      <c r="M9" s="22">
        <v>12897779</v>
      </c>
      <c r="N9" s="22">
        <v>27310935</v>
      </c>
      <c r="O9" s="22">
        <v>12798985</v>
      </c>
      <c r="P9" s="22">
        <v>1372481</v>
      </c>
      <c r="Q9" s="22">
        <v>281206</v>
      </c>
      <c r="R9" s="22">
        <v>524192</v>
      </c>
      <c r="S9" s="22">
        <v>447590</v>
      </c>
      <c r="T9" s="22">
        <v>55633168</v>
      </c>
      <c r="U9" s="22">
        <v>3819360</v>
      </c>
      <c r="V9" s="22">
        <v>0</v>
      </c>
      <c r="W9" s="22">
        <v>658275</v>
      </c>
      <c r="X9" s="22">
        <v>950448</v>
      </c>
      <c r="Y9" s="22">
        <v>0</v>
      </c>
      <c r="Z9" s="22">
        <v>0</v>
      </c>
      <c r="AA9" s="22">
        <v>0</v>
      </c>
      <c r="AB9" s="22">
        <v>0</v>
      </c>
      <c r="AC9" s="22">
        <v>5428083</v>
      </c>
      <c r="AD9" s="22">
        <v>1412581</v>
      </c>
      <c r="AE9" s="22">
        <v>877977</v>
      </c>
      <c r="AF9" s="22">
        <v>0</v>
      </c>
      <c r="AG9" s="22">
        <v>544188</v>
      </c>
      <c r="AH9" s="22">
        <v>374786</v>
      </c>
      <c r="AI9" s="22">
        <v>8637615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484196000</v>
      </c>
      <c r="F10" s="22">
        <v>25414000</v>
      </c>
      <c r="G10" s="22">
        <v>0</v>
      </c>
      <c r="H10" s="22">
        <v>43313000</v>
      </c>
      <c r="I10" s="22">
        <v>60903000</v>
      </c>
      <c r="J10" s="22">
        <v>922000</v>
      </c>
      <c r="K10" s="22">
        <v>0</v>
      </c>
      <c r="L10" s="22">
        <v>0</v>
      </c>
      <c r="M10" s="22">
        <v>614748000</v>
      </c>
      <c r="N10" s="22">
        <v>331916000</v>
      </c>
      <c r="O10" s="22">
        <v>122611000</v>
      </c>
      <c r="P10" s="22">
        <v>93610000</v>
      </c>
      <c r="Q10" s="22">
        <v>56757000</v>
      </c>
      <c r="R10" s="22">
        <v>95919000</v>
      </c>
      <c r="S10" s="22">
        <v>39979000</v>
      </c>
      <c r="T10" s="22">
        <v>1355540000</v>
      </c>
      <c r="U10" s="22">
        <v>205930000</v>
      </c>
      <c r="V10" s="22">
        <v>32622000</v>
      </c>
      <c r="W10" s="22">
        <v>0</v>
      </c>
      <c r="X10" s="22">
        <v>15326000</v>
      </c>
      <c r="Y10" s="22">
        <v>19316000</v>
      </c>
      <c r="Z10" s="22">
        <v>402000</v>
      </c>
      <c r="AA10" s="22">
        <v>0</v>
      </c>
      <c r="AB10" s="22">
        <v>0</v>
      </c>
      <c r="AC10" s="22">
        <v>273596000</v>
      </c>
      <c r="AD10" s="22">
        <v>113140000</v>
      </c>
      <c r="AE10" s="22">
        <v>68973000</v>
      </c>
      <c r="AF10" s="22">
        <v>0</v>
      </c>
      <c r="AG10" s="22">
        <v>39603000</v>
      </c>
      <c r="AH10" s="22">
        <v>60903000</v>
      </c>
      <c r="AI10" s="22">
        <v>556215000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8930000</v>
      </c>
      <c r="F11" s="22">
        <v>0</v>
      </c>
      <c r="G11" s="22">
        <v>2502000</v>
      </c>
      <c r="H11" s="22">
        <v>4262000</v>
      </c>
      <c r="I11" s="22">
        <v>4993000</v>
      </c>
      <c r="J11" s="22">
        <v>0</v>
      </c>
      <c r="K11" s="22">
        <v>0</v>
      </c>
      <c r="L11" s="22">
        <v>0</v>
      </c>
      <c r="M11" s="22">
        <v>20687000</v>
      </c>
      <c r="N11" s="22">
        <v>12581000</v>
      </c>
      <c r="O11" s="22">
        <v>528000</v>
      </c>
      <c r="P11" s="22">
        <v>1659000</v>
      </c>
      <c r="Q11" s="22">
        <v>1165000</v>
      </c>
      <c r="R11" s="22">
        <v>1281000</v>
      </c>
      <c r="S11" s="22">
        <v>200000</v>
      </c>
      <c r="T11" s="22">
        <v>38101000</v>
      </c>
      <c r="U11" s="22">
        <v>6492000</v>
      </c>
      <c r="V11" s="22">
        <v>0</v>
      </c>
      <c r="W11" s="22">
        <v>946000</v>
      </c>
      <c r="X11" s="22">
        <v>828000</v>
      </c>
      <c r="Y11" s="22">
        <v>841000</v>
      </c>
      <c r="Z11" s="22">
        <v>0</v>
      </c>
      <c r="AA11" s="22">
        <v>0</v>
      </c>
      <c r="AB11" s="22">
        <v>0</v>
      </c>
      <c r="AC11" s="22">
        <v>9107000</v>
      </c>
      <c r="AD11" s="22">
        <v>1715000</v>
      </c>
      <c r="AE11" s="22">
        <v>1672000</v>
      </c>
      <c r="AF11" s="22">
        <v>0</v>
      </c>
      <c r="AG11" s="22">
        <v>796000</v>
      </c>
      <c r="AH11" s="22">
        <v>355000</v>
      </c>
      <c r="AI11" s="22">
        <v>13645000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37013392</v>
      </c>
      <c r="F12" s="22">
        <v>0</v>
      </c>
      <c r="G12" s="22">
        <v>0</v>
      </c>
      <c r="H12" s="22">
        <v>0</v>
      </c>
      <c r="I12" s="22">
        <v>6741280</v>
      </c>
      <c r="J12" s="22">
        <v>353770</v>
      </c>
      <c r="K12" s="22">
        <v>0</v>
      </c>
      <c r="L12" s="22">
        <v>0</v>
      </c>
      <c r="M12" s="22">
        <v>44108442</v>
      </c>
      <c r="N12" s="22">
        <v>0</v>
      </c>
      <c r="O12" s="22">
        <v>5037450</v>
      </c>
      <c r="P12" s="22">
        <v>1255970</v>
      </c>
      <c r="Q12" s="22">
        <v>1748751</v>
      </c>
      <c r="R12" s="22">
        <v>3510694</v>
      </c>
      <c r="S12" s="22">
        <v>1627845</v>
      </c>
      <c r="T12" s="22">
        <v>57289152</v>
      </c>
      <c r="U12" s="22">
        <v>12098432</v>
      </c>
      <c r="V12" s="22">
        <v>0</v>
      </c>
      <c r="W12" s="22">
        <v>0</v>
      </c>
      <c r="X12" s="22">
        <v>0</v>
      </c>
      <c r="Y12" s="22">
        <v>1111484</v>
      </c>
      <c r="Z12" s="22">
        <v>11792</v>
      </c>
      <c r="AA12" s="22">
        <v>0</v>
      </c>
      <c r="AB12" s="22">
        <v>0</v>
      </c>
      <c r="AC12" s="22">
        <v>13221708</v>
      </c>
      <c r="AD12" s="22">
        <v>6092288</v>
      </c>
      <c r="AE12" s="22">
        <v>1780342</v>
      </c>
      <c r="AF12" s="22">
        <v>0</v>
      </c>
      <c r="AG12" s="22">
        <v>3435060</v>
      </c>
      <c r="AH12" s="22">
        <v>1096475</v>
      </c>
      <c r="AI12" s="22">
        <v>25625873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1995045</v>
      </c>
      <c r="F13" s="22">
        <v>0</v>
      </c>
      <c r="G13" s="22">
        <v>794304</v>
      </c>
      <c r="H13" s="22">
        <v>1178483</v>
      </c>
      <c r="I13" s="22">
        <v>129483</v>
      </c>
      <c r="J13" s="22">
        <v>0</v>
      </c>
      <c r="K13" s="22">
        <v>0</v>
      </c>
      <c r="L13" s="22">
        <v>0</v>
      </c>
      <c r="M13" s="22">
        <v>4097315</v>
      </c>
      <c r="N13" s="22">
        <v>-9211728</v>
      </c>
      <c r="O13" s="22">
        <v>16746663</v>
      </c>
      <c r="P13" s="22">
        <v>947293</v>
      </c>
      <c r="Q13" s="22">
        <v>557699</v>
      </c>
      <c r="R13" s="22">
        <v>402747</v>
      </c>
      <c r="S13" s="22">
        <v>176136</v>
      </c>
      <c r="T13" s="22">
        <v>13716125</v>
      </c>
      <c r="U13" s="22">
        <v>2660780</v>
      </c>
      <c r="V13" s="22">
        <v>0</v>
      </c>
      <c r="W13" s="22">
        <v>310682</v>
      </c>
      <c r="X13" s="22">
        <v>350175</v>
      </c>
      <c r="Y13" s="22">
        <v>277857</v>
      </c>
      <c r="Z13" s="22">
        <v>0</v>
      </c>
      <c r="AA13" s="22">
        <v>0</v>
      </c>
      <c r="AB13" s="22">
        <v>0</v>
      </c>
      <c r="AC13" s="22">
        <v>3599494</v>
      </c>
      <c r="AD13" s="22">
        <v>1100917</v>
      </c>
      <c r="AE13" s="22">
        <v>483485</v>
      </c>
      <c r="AF13" s="22">
        <v>0</v>
      </c>
      <c r="AG13" s="22">
        <v>347436</v>
      </c>
      <c r="AH13" s="22">
        <v>317587</v>
      </c>
      <c r="AI13" s="22">
        <v>5848919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17508662</v>
      </c>
      <c r="F14" s="22">
        <v>0</v>
      </c>
      <c r="G14" s="22">
        <v>12091983</v>
      </c>
      <c r="H14" s="22">
        <v>8514334</v>
      </c>
      <c r="I14" s="22">
        <v>8292601</v>
      </c>
      <c r="J14" s="22">
        <v>0</v>
      </c>
      <c r="K14" s="22">
        <v>0</v>
      </c>
      <c r="L14" s="22">
        <v>0</v>
      </c>
      <c r="M14" s="22">
        <v>46407580</v>
      </c>
      <c r="N14" s="22">
        <v>4997422</v>
      </c>
      <c r="O14" s="22">
        <v>2860976</v>
      </c>
      <c r="P14" s="22">
        <v>2589150</v>
      </c>
      <c r="Q14" s="22">
        <v>11000000</v>
      </c>
      <c r="R14" s="22">
        <v>2597255</v>
      </c>
      <c r="S14" s="22">
        <v>521020</v>
      </c>
      <c r="T14" s="22">
        <v>70973403</v>
      </c>
      <c r="U14" s="22">
        <v>8954204</v>
      </c>
      <c r="V14" s="22">
        <v>0</v>
      </c>
      <c r="W14" s="22">
        <v>2014204</v>
      </c>
      <c r="X14" s="22">
        <v>1708549</v>
      </c>
      <c r="Y14" s="22">
        <v>2520112</v>
      </c>
      <c r="Z14" s="22">
        <v>0</v>
      </c>
      <c r="AA14" s="22">
        <v>0</v>
      </c>
      <c r="AB14" s="22">
        <v>0</v>
      </c>
      <c r="AC14" s="22">
        <v>15197069</v>
      </c>
      <c r="AD14" s="22">
        <v>2992884</v>
      </c>
      <c r="AE14" s="22">
        <v>1882632</v>
      </c>
      <c r="AF14" s="22">
        <v>0</v>
      </c>
      <c r="AG14" s="22">
        <v>1250826</v>
      </c>
      <c r="AH14" s="22">
        <v>994972</v>
      </c>
      <c r="AI14" s="22">
        <v>22318383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14751000</v>
      </c>
      <c r="F15" s="22">
        <v>0</v>
      </c>
      <c r="G15" s="22">
        <v>4859000</v>
      </c>
      <c r="H15" s="22">
        <v>2333000</v>
      </c>
      <c r="I15" s="22">
        <v>3094000</v>
      </c>
      <c r="J15" s="22">
        <v>564000</v>
      </c>
      <c r="K15" s="22">
        <v>16805000</v>
      </c>
      <c r="L15" s="22">
        <v>0</v>
      </c>
      <c r="M15" s="22">
        <v>42406000</v>
      </c>
      <c r="N15" s="22">
        <v>46403000</v>
      </c>
      <c r="O15" s="22">
        <v>36368000</v>
      </c>
      <c r="P15" s="22">
        <v>5854000</v>
      </c>
      <c r="Q15" s="22">
        <v>13495000</v>
      </c>
      <c r="R15" s="22">
        <v>5496000</v>
      </c>
      <c r="S15" s="22">
        <v>8211000</v>
      </c>
      <c r="T15" s="22">
        <v>158233000</v>
      </c>
      <c r="U15" s="22">
        <v>11559000</v>
      </c>
      <c r="V15" s="22">
        <v>0</v>
      </c>
      <c r="W15" s="22">
        <v>3399000</v>
      </c>
      <c r="X15" s="22">
        <v>2720000</v>
      </c>
      <c r="Y15" s="22">
        <v>2558000</v>
      </c>
      <c r="Z15" s="22">
        <v>56000</v>
      </c>
      <c r="AA15" s="22">
        <v>7653000</v>
      </c>
      <c r="AB15" s="22">
        <v>0</v>
      </c>
      <c r="AC15" s="22">
        <v>27945000</v>
      </c>
      <c r="AD15" s="22">
        <v>7556000</v>
      </c>
      <c r="AE15" s="22">
        <v>4984000</v>
      </c>
      <c r="AF15" s="22">
        <v>0</v>
      </c>
      <c r="AG15" s="22">
        <v>3692000</v>
      </c>
      <c r="AH15" s="22">
        <v>4928000</v>
      </c>
      <c r="AI15" s="22">
        <v>49105000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4906739</v>
      </c>
      <c r="F16" s="22">
        <v>0</v>
      </c>
      <c r="G16" s="22">
        <v>1334981</v>
      </c>
      <c r="H16" s="22">
        <v>1456378</v>
      </c>
      <c r="I16" s="22">
        <v>2394934</v>
      </c>
      <c r="J16" s="22">
        <v>0</v>
      </c>
      <c r="K16" s="22">
        <v>0</v>
      </c>
      <c r="L16" s="22">
        <v>0</v>
      </c>
      <c r="M16" s="22">
        <v>10093032</v>
      </c>
      <c r="N16" s="22">
        <v>311848</v>
      </c>
      <c r="O16" s="22">
        <v>1149165</v>
      </c>
      <c r="P16" s="22">
        <v>3146917</v>
      </c>
      <c r="Q16" s="22">
        <v>1668278</v>
      </c>
      <c r="R16" s="22">
        <v>1413553</v>
      </c>
      <c r="S16" s="22">
        <v>29797</v>
      </c>
      <c r="T16" s="22">
        <v>17812590</v>
      </c>
      <c r="U16" s="22">
        <v>5936096</v>
      </c>
      <c r="V16" s="22">
        <v>0</v>
      </c>
      <c r="W16" s="22">
        <v>3008092</v>
      </c>
      <c r="X16" s="22">
        <v>1114491</v>
      </c>
      <c r="Y16" s="22">
        <v>1449534</v>
      </c>
      <c r="Z16" s="22">
        <v>0</v>
      </c>
      <c r="AA16" s="22">
        <v>0</v>
      </c>
      <c r="AB16" s="22">
        <v>0</v>
      </c>
      <c r="AC16" s="22">
        <v>11508213</v>
      </c>
      <c r="AD16" s="22">
        <v>3913272</v>
      </c>
      <c r="AE16" s="22">
        <v>4799085</v>
      </c>
      <c r="AF16" s="22">
        <v>0</v>
      </c>
      <c r="AG16" s="22">
        <v>103326</v>
      </c>
      <c r="AH16" s="22">
        <v>739744</v>
      </c>
      <c r="AI16" s="22">
        <v>21063640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18053000</v>
      </c>
      <c r="F17" s="22">
        <v>0</v>
      </c>
      <c r="G17" s="22">
        <v>6789000</v>
      </c>
      <c r="H17" s="22">
        <v>16928000</v>
      </c>
      <c r="I17" s="22">
        <v>0</v>
      </c>
      <c r="J17" s="22">
        <v>0</v>
      </c>
      <c r="K17" s="22">
        <v>89009000</v>
      </c>
      <c r="L17" s="22">
        <v>19024000</v>
      </c>
      <c r="M17" s="22">
        <v>149803000</v>
      </c>
      <c r="N17" s="22">
        <v>-49515000</v>
      </c>
      <c r="O17" s="22">
        <v>17345000</v>
      </c>
      <c r="P17" s="22">
        <v>12686000</v>
      </c>
      <c r="Q17" s="22">
        <v>533000</v>
      </c>
      <c r="R17" s="22">
        <v>5386000</v>
      </c>
      <c r="S17" s="22">
        <v>1638000</v>
      </c>
      <c r="T17" s="22">
        <v>137876000</v>
      </c>
      <c r="U17" s="22">
        <v>12075000</v>
      </c>
      <c r="V17" s="22">
        <v>0</v>
      </c>
      <c r="W17" s="22">
        <v>3130000</v>
      </c>
      <c r="X17" s="22">
        <v>2924000</v>
      </c>
      <c r="Y17" s="22">
        <v>0</v>
      </c>
      <c r="Z17" s="22">
        <v>0</v>
      </c>
      <c r="AA17" s="22">
        <v>14564000</v>
      </c>
      <c r="AB17" s="22">
        <v>13271000</v>
      </c>
      <c r="AC17" s="22">
        <v>45964000</v>
      </c>
      <c r="AD17" s="22">
        <v>7755000</v>
      </c>
      <c r="AE17" s="22">
        <v>6581000</v>
      </c>
      <c r="AF17" s="22">
        <v>0</v>
      </c>
      <c r="AG17" s="22">
        <v>4381000</v>
      </c>
      <c r="AH17" s="22">
        <v>3754000</v>
      </c>
      <c r="AI17" s="22">
        <v>68435000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29993061</v>
      </c>
      <c r="F18" s="22">
        <v>0</v>
      </c>
      <c r="G18" s="22">
        <v>8738915</v>
      </c>
      <c r="H18" s="22">
        <v>4074190</v>
      </c>
      <c r="I18" s="22">
        <v>6151610</v>
      </c>
      <c r="J18" s="22">
        <v>138</v>
      </c>
      <c r="K18" s="22">
        <v>14006932</v>
      </c>
      <c r="L18" s="22">
        <v>0</v>
      </c>
      <c r="M18" s="22">
        <v>62964846</v>
      </c>
      <c r="N18" s="22">
        <v>-5811520</v>
      </c>
      <c r="O18" s="22">
        <v>39963826</v>
      </c>
      <c r="P18" s="22">
        <v>10645873</v>
      </c>
      <c r="Q18" s="22">
        <v>7349205</v>
      </c>
      <c r="R18" s="22">
        <v>16578788</v>
      </c>
      <c r="S18" s="22">
        <v>2481854</v>
      </c>
      <c r="T18" s="22">
        <v>134172872</v>
      </c>
      <c r="U18" s="22">
        <v>23090848</v>
      </c>
      <c r="V18" s="22">
        <v>0</v>
      </c>
      <c r="W18" s="22">
        <v>5561367</v>
      </c>
      <c r="X18" s="22">
        <v>7051002</v>
      </c>
      <c r="Y18" s="22">
        <v>3692543</v>
      </c>
      <c r="Z18" s="22">
        <v>65411</v>
      </c>
      <c r="AA18" s="22">
        <v>3005579</v>
      </c>
      <c r="AB18" s="22">
        <v>0</v>
      </c>
      <c r="AC18" s="22">
        <v>42466750</v>
      </c>
      <c r="AD18" s="22">
        <v>9687130</v>
      </c>
      <c r="AE18" s="22">
        <v>6409450</v>
      </c>
      <c r="AF18" s="22">
        <v>0</v>
      </c>
      <c r="AG18" s="22">
        <v>4183973</v>
      </c>
      <c r="AH18" s="22">
        <v>3938242</v>
      </c>
      <c r="AI18" s="22">
        <v>66685545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10370924</v>
      </c>
      <c r="F19" s="22">
        <v>1805609</v>
      </c>
      <c r="G19" s="22">
        <v>6543459</v>
      </c>
      <c r="H19" s="22">
        <v>449040</v>
      </c>
      <c r="I19" s="22">
        <v>2434574</v>
      </c>
      <c r="J19" s="22">
        <v>0</v>
      </c>
      <c r="K19" s="22">
        <v>0</v>
      </c>
      <c r="L19" s="22">
        <v>0</v>
      </c>
      <c r="M19" s="22">
        <v>21603606</v>
      </c>
      <c r="N19" s="22">
        <v>7774905</v>
      </c>
      <c r="O19" s="22">
        <v>1196897</v>
      </c>
      <c r="P19" s="22">
        <v>1969956</v>
      </c>
      <c r="Q19" s="22">
        <v>8688222</v>
      </c>
      <c r="R19" s="22">
        <v>2847862</v>
      </c>
      <c r="S19" s="22">
        <v>556236</v>
      </c>
      <c r="T19" s="22">
        <v>44637684</v>
      </c>
      <c r="U19" s="22">
        <v>5453967</v>
      </c>
      <c r="V19" s="22">
        <v>180299</v>
      </c>
      <c r="W19" s="22">
        <v>2133576</v>
      </c>
      <c r="X19" s="22">
        <v>748700</v>
      </c>
      <c r="Y19" s="22">
        <v>1212612</v>
      </c>
      <c r="Z19" s="22">
        <v>0</v>
      </c>
      <c r="AA19" s="22">
        <v>0</v>
      </c>
      <c r="AB19" s="22">
        <v>0</v>
      </c>
      <c r="AC19" s="22">
        <v>9729154</v>
      </c>
      <c r="AD19" s="22">
        <v>1478662</v>
      </c>
      <c r="AE19" s="22">
        <v>1822148</v>
      </c>
      <c r="AF19" s="22">
        <v>0</v>
      </c>
      <c r="AG19" s="22">
        <v>1015516</v>
      </c>
      <c r="AH19" s="22">
        <v>369877</v>
      </c>
      <c r="AI19" s="22">
        <v>14415357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12506747</v>
      </c>
      <c r="F20" s="22">
        <v>0</v>
      </c>
      <c r="G20" s="22">
        <v>5831180</v>
      </c>
      <c r="H20" s="22">
        <v>1239364</v>
      </c>
      <c r="I20" s="22">
        <v>3552533</v>
      </c>
      <c r="J20" s="22">
        <v>0</v>
      </c>
      <c r="K20" s="22">
        <v>0</v>
      </c>
      <c r="L20" s="22">
        <v>0</v>
      </c>
      <c r="M20" s="22">
        <v>23129824</v>
      </c>
      <c r="N20" s="22">
        <v>3954050</v>
      </c>
      <c r="O20" s="22">
        <v>10354550</v>
      </c>
      <c r="P20" s="22">
        <v>4525805</v>
      </c>
      <c r="Q20" s="22">
        <v>12610765</v>
      </c>
      <c r="R20" s="22">
        <v>7133326</v>
      </c>
      <c r="S20" s="22">
        <v>3961071</v>
      </c>
      <c r="T20" s="22">
        <v>65669391</v>
      </c>
      <c r="U20" s="22">
        <v>9153340</v>
      </c>
      <c r="V20" s="22">
        <v>2914</v>
      </c>
      <c r="W20" s="22">
        <v>1645176</v>
      </c>
      <c r="X20" s="22">
        <v>1030707</v>
      </c>
      <c r="Y20" s="22">
        <v>1479424</v>
      </c>
      <c r="Z20" s="22">
        <v>0</v>
      </c>
      <c r="AA20" s="22">
        <v>0</v>
      </c>
      <c r="AB20" s="22">
        <v>0</v>
      </c>
      <c r="AC20" s="22">
        <v>13311561</v>
      </c>
      <c r="AD20" s="22">
        <v>3066416</v>
      </c>
      <c r="AE20" s="22">
        <v>3201578</v>
      </c>
      <c r="AF20" s="22">
        <v>0</v>
      </c>
      <c r="AG20" s="22">
        <v>2194916</v>
      </c>
      <c r="AH20" s="22">
        <v>2559219</v>
      </c>
      <c r="AI20" s="22">
        <v>24333690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6471313</v>
      </c>
      <c r="F21" s="22">
        <v>0</v>
      </c>
      <c r="G21" s="22">
        <v>536733</v>
      </c>
      <c r="H21" s="22">
        <v>303492</v>
      </c>
      <c r="I21" s="22">
        <v>0</v>
      </c>
      <c r="J21" s="22">
        <v>0</v>
      </c>
      <c r="K21" s="22">
        <v>0</v>
      </c>
      <c r="L21" s="22">
        <v>0</v>
      </c>
      <c r="M21" s="22">
        <v>7311538</v>
      </c>
      <c r="N21" s="22">
        <v>-284743</v>
      </c>
      <c r="O21" s="22">
        <v>469056</v>
      </c>
      <c r="P21" s="22">
        <v>1328823</v>
      </c>
      <c r="Q21" s="22">
        <v>623893</v>
      </c>
      <c r="R21" s="22">
        <v>625120</v>
      </c>
      <c r="S21" s="22">
        <v>0</v>
      </c>
      <c r="T21" s="22">
        <v>10073687</v>
      </c>
      <c r="U21" s="22">
        <v>1422615</v>
      </c>
      <c r="V21" s="22">
        <v>0</v>
      </c>
      <c r="W21" s="22">
        <v>1008890</v>
      </c>
      <c r="X21" s="22">
        <v>375427</v>
      </c>
      <c r="Y21" s="22">
        <v>163713</v>
      </c>
      <c r="Z21" s="22">
        <v>5377</v>
      </c>
      <c r="AA21" s="22">
        <v>0</v>
      </c>
      <c r="AB21" s="22">
        <v>0</v>
      </c>
      <c r="AC21" s="22">
        <v>2976022</v>
      </c>
      <c r="AD21" s="22">
        <v>856660</v>
      </c>
      <c r="AE21" s="22">
        <v>621238</v>
      </c>
      <c r="AF21" s="22">
        <v>0</v>
      </c>
      <c r="AG21" s="22">
        <v>603785</v>
      </c>
      <c r="AH21" s="22">
        <v>325745</v>
      </c>
      <c r="AI21" s="22">
        <v>5383450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1542325</v>
      </c>
      <c r="F22" s="22">
        <v>0</v>
      </c>
      <c r="G22" s="22">
        <v>0</v>
      </c>
      <c r="H22" s="22">
        <v>82446</v>
      </c>
      <c r="I22" s="22">
        <v>0</v>
      </c>
      <c r="J22" s="22">
        <v>0</v>
      </c>
      <c r="K22" s="22">
        <v>0</v>
      </c>
      <c r="L22" s="22">
        <v>0</v>
      </c>
      <c r="M22" s="22">
        <v>1624771</v>
      </c>
      <c r="N22" s="22">
        <v>562614</v>
      </c>
      <c r="O22" s="22">
        <v>1265604</v>
      </c>
      <c r="P22" s="22">
        <v>866328</v>
      </c>
      <c r="Q22" s="22">
        <v>0</v>
      </c>
      <c r="R22" s="22">
        <v>946664</v>
      </c>
      <c r="S22" s="22">
        <v>394653</v>
      </c>
      <c r="T22" s="22">
        <v>5660634</v>
      </c>
      <c r="U22" s="22">
        <v>1669954</v>
      </c>
      <c r="V22" s="22">
        <v>0</v>
      </c>
      <c r="W22" s="22">
        <v>713920</v>
      </c>
      <c r="X22" s="22">
        <v>491925</v>
      </c>
      <c r="Y22" s="22">
        <v>64783</v>
      </c>
      <c r="Z22" s="22">
        <v>0</v>
      </c>
      <c r="AA22" s="22">
        <v>0</v>
      </c>
      <c r="AB22" s="22">
        <v>0</v>
      </c>
      <c r="AC22" s="22">
        <v>2940582</v>
      </c>
      <c r="AD22" s="22">
        <v>187870</v>
      </c>
      <c r="AE22" s="22">
        <v>439033</v>
      </c>
      <c r="AF22" s="22">
        <v>0</v>
      </c>
      <c r="AG22" s="22">
        <v>185050</v>
      </c>
      <c r="AH22" s="22">
        <v>183492</v>
      </c>
      <c r="AI22" s="22">
        <v>3936027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695601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695601</v>
      </c>
      <c r="N23" s="22">
        <v>0</v>
      </c>
      <c r="O23" s="22">
        <v>25282</v>
      </c>
      <c r="P23" s="22">
        <v>572064</v>
      </c>
      <c r="Q23" s="22">
        <v>0</v>
      </c>
      <c r="R23" s="22">
        <v>412512</v>
      </c>
      <c r="S23" s="22">
        <v>361445</v>
      </c>
      <c r="T23" s="22">
        <v>2066904</v>
      </c>
      <c r="U23" s="22">
        <v>1063785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1063785</v>
      </c>
      <c r="AD23" s="22">
        <v>700361</v>
      </c>
      <c r="AE23" s="22">
        <v>406682</v>
      </c>
      <c r="AF23" s="22">
        <v>0</v>
      </c>
      <c r="AG23" s="22">
        <v>151935</v>
      </c>
      <c r="AH23" s="22">
        <v>181888</v>
      </c>
      <c r="AI23" s="22">
        <v>2504651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1459526</v>
      </c>
      <c r="F24" s="22">
        <v>0</v>
      </c>
      <c r="G24" s="22">
        <v>298073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1757599</v>
      </c>
      <c r="N24" s="22">
        <v>10364121</v>
      </c>
      <c r="O24" s="22">
        <v>424892</v>
      </c>
      <c r="P24" s="22">
        <v>851727</v>
      </c>
      <c r="Q24" s="22">
        <v>0</v>
      </c>
      <c r="R24" s="22">
        <v>45616</v>
      </c>
      <c r="S24" s="22">
        <v>765301</v>
      </c>
      <c r="T24" s="22">
        <v>14209256</v>
      </c>
      <c r="U24" s="22">
        <v>4858893</v>
      </c>
      <c r="V24" s="22">
        <v>0</v>
      </c>
      <c r="W24" s="22">
        <v>1263103</v>
      </c>
      <c r="X24" s="22">
        <v>670385</v>
      </c>
      <c r="Y24" s="22">
        <v>0</v>
      </c>
      <c r="Z24" s="22">
        <v>0</v>
      </c>
      <c r="AA24" s="22">
        <v>0</v>
      </c>
      <c r="AB24" s="22">
        <v>0</v>
      </c>
      <c r="AC24" s="22">
        <v>6792381</v>
      </c>
      <c r="AD24" s="22">
        <v>507392</v>
      </c>
      <c r="AE24" s="22">
        <v>1492659</v>
      </c>
      <c r="AF24" s="22">
        <v>0</v>
      </c>
      <c r="AG24" s="22">
        <v>299552</v>
      </c>
      <c r="AH24" s="22">
        <v>293231</v>
      </c>
      <c r="AI24" s="22">
        <v>9385215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30808059</v>
      </c>
      <c r="F25" s="22">
        <v>0</v>
      </c>
      <c r="G25" s="22">
        <v>3226162</v>
      </c>
      <c r="H25" s="22">
        <v>1258713</v>
      </c>
      <c r="I25" s="22">
        <v>9810432</v>
      </c>
      <c r="J25" s="22">
        <v>265413</v>
      </c>
      <c r="K25" s="22">
        <v>424095</v>
      </c>
      <c r="L25" s="22">
        <v>0</v>
      </c>
      <c r="M25" s="22">
        <v>45792874</v>
      </c>
      <c r="N25" s="22">
        <v>18592808</v>
      </c>
      <c r="O25" s="22">
        <v>11394719</v>
      </c>
      <c r="P25" s="22">
        <v>6134817</v>
      </c>
      <c r="Q25" s="22">
        <v>8510454</v>
      </c>
      <c r="R25" s="22">
        <v>9712212</v>
      </c>
      <c r="S25" s="22">
        <v>2546734</v>
      </c>
      <c r="T25" s="22">
        <v>102684618</v>
      </c>
      <c r="U25" s="22">
        <v>22294925</v>
      </c>
      <c r="V25" s="22">
        <v>0</v>
      </c>
      <c r="W25" s="22">
        <v>2605211</v>
      </c>
      <c r="X25" s="22">
        <v>1496574</v>
      </c>
      <c r="Y25" s="22">
        <v>1968062</v>
      </c>
      <c r="Z25" s="22">
        <v>47891</v>
      </c>
      <c r="AA25" s="22">
        <v>0</v>
      </c>
      <c r="AB25" s="22">
        <v>149765</v>
      </c>
      <c r="AC25" s="22">
        <v>28562428</v>
      </c>
      <c r="AD25" s="22">
        <v>11218132</v>
      </c>
      <c r="AE25" s="22">
        <v>6798405</v>
      </c>
      <c r="AF25" s="22">
        <v>0</v>
      </c>
      <c r="AG25" s="22">
        <v>5053909</v>
      </c>
      <c r="AH25" s="22">
        <v>5658671</v>
      </c>
      <c r="AI25" s="22">
        <v>57291545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113478238</v>
      </c>
      <c r="F26" s="22">
        <v>0</v>
      </c>
      <c r="G26" s="22">
        <v>37874905</v>
      </c>
      <c r="H26" s="22">
        <v>32064842</v>
      </c>
      <c r="I26" s="22">
        <v>33037586</v>
      </c>
      <c r="J26" s="22">
        <v>0</v>
      </c>
      <c r="K26" s="22">
        <v>0</v>
      </c>
      <c r="L26" s="22">
        <v>0</v>
      </c>
      <c r="M26" s="22">
        <v>216455571</v>
      </c>
      <c r="N26" s="22">
        <v>-82100541</v>
      </c>
      <c r="O26" s="22">
        <v>28778452</v>
      </c>
      <c r="P26" s="22">
        <v>13835169</v>
      </c>
      <c r="Q26" s="22">
        <v>7537085</v>
      </c>
      <c r="R26" s="22">
        <v>18426297</v>
      </c>
      <c r="S26" s="22">
        <v>2374460</v>
      </c>
      <c r="T26" s="22">
        <v>205306493</v>
      </c>
      <c r="U26" s="22">
        <v>25426523</v>
      </c>
      <c r="V26" s="22">
        <v>0</v>
      </c>
      <c r="W26" s="22">
        <v>15634888</v>
      </c>
      <c r="X26" s="22">
        <v>12105079</v>
      </c>
      <c r="Y26" s="22">
        <v>2974150</v>
      </c>
      <c r="Z26" s="22">
        <v>0</v>
      </c>
      <c r="AA26" s="22">
        <v>0</v>
      </c>
      <c r="AB26" s="22">
        <v>0</v>
      </c>
      <c r="AC26" s="22">
        <v>56140640</v>
      </c>
      <c r="AD26" s="22">
        <v>26054614</v>
      </c>
      <c r="AE26" s="22">
        <v>11923795</v>
      </c>
      <c r="AF26" s="22">
        <v>0</v>
      </c>
      <c r="AG26" s="22">
        <v>15228448</v>
      </c>
      <c r="AH26" s="22">
        <v>6516234</v>
      </c>
      <c r="AI26" s="22">
        <v>115863731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7565</v>
      </c>
      <c r="P27" s="22">
        <v>141407</v>
      </c>
      <c r="Q27" s="22">
        <v>0</v>
      </c>
      <c r="R27" s="22">
        <v>1875</v>
      </c>
      <c r="S27" s="22">
        <v>449102</v>
      </c>
      <c r="T27" s="22">
        <v>599949</v>
      </c>
      <c r="U27" s="22">
        <v>131108</v>
      </c>
      <c r="V27" s="22">
        <v>0</v>
      </c>
      <c r="W27" s="22">
        <v>24497</v>
      </c>
      <c r="X27" s="22">
        <v>16067</v>
      </c>
      <c r="Y27" s="22">
        <v>0</v>
      </c>
      <c r="Z27" s="22">
        <v>0</v>
      </c>
      <c r="AA27" s="22">
        <v>0</v>
      </c>
      <c r="AB27" s="22">
        <v>0</v>
      </c>
      <c r="AC27" s="22">
        <v>171672</v>
      </c>
      <c r="AD27" s="22">
        <v>23334</v>
      </c>
      <c r="AE27" s="22">
        <v>67544</v>
      </c>
      <c r="AF27" s="22">
        <v>0</v>
      </c>
      <c r="AG27" s="22">
        <v>1862</v>
      </c>
      <c r="AH27" s="22">
        <v>46042</v>
      </c>
      <c r="AI27" s="22">
        <v>310454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1643031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1643031</v>
      </c>
      <c r="N28" s="22">
        <v>1713423</v>
      </c>
      <c r="O28" s="22">
        <v>310342</v>
      </c>
      <c r="P28" s="22">
        <v>1772846</v>
      </c>
      <c r="Q28" s="22">
        <v>0</v>
      </c>
      <c r="R28" s="22">
        <v>0</v>
      </c>
      <c r="S28" s="22">
        <v>424541</v>
      </c>
      <c r="T28" s="22">
        <v>5864183</v>
      </c>
      <c r="U28" s="22">
        <v>3535581</v>
      </c>
      <c r="V28" s="22">
        <v>0</v>
      </c>
      <c r="W28" s="22">
        <v>67425</v>
      </c>
      <c r="X28" s="22">
        <v>47674</v>
      </c>
      <c r="Y28" s="22">
        <v>0</v>
      </c>
      <c r="Z28" s="22">
        <v>0</v>
      </c>
      <c r="AA28" s="22">
        <v>0</v>
      </c>
      <c r="AB28" s="22">
        <v>0</v>
      </c>
      <c r="AC28" s="22">
        <v>3650680</v>
      </c>
      <c r="AD28" s="22">
        <v>337021</v>
      </c>
      <c r="AE28" s="22">
        <v>957997</v>
      </c>
      <c r="AF28" s="22">
        <v>0</v>
      </c>
      <c r="AG28" s="22">
        <v>0</v>
      </c>
      <c r="AH28" s="22">
        <v>344165</v>
      </c>
      <c r="AI28" s="22">
        <v>5289863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753636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753636</v>
      </c>
      <c r="N29" s="22">
        <v>9016</v>
      </c>
      <c r="O29" s="22">
        <v>23712</v>
      </c>
      <c r="P29" s="22">
        <v>527023</v>
      </c>
      <c r="Q29" s="22">
        <v>13078</v>
      </c>
      <c r="R29" s="22">
        <v>18726</v>
      </c>
      <c r="S29" s="22">
        <v>247497</v>
      </c>
      <c r="T29" s="22">
        <v>1592688</v>
      </c>
      <c r="U29" s="22">
        <v>1968643</v>
      </c>
      <c r="V29" s="22">
        <v>0</v>
      </c>
      <c r="W29" s="22">
        <v>80329</v>
      </c>
      <c r="X29" s="22">
        <v>14911</v>
      </c>
      <c r="Y29" s="22">
        <v>0</v>
      </c>
      <c r="Z29" s="22">
        <v>0</v>
      </c>
      <c r="AA29" s="22">
        <v>0</v>
      </c>
      <c r="AB29" s="22">
        <v>0</v>
      </c>
      <c r="AC29" s="22">
        <v>2063883</v>
      </c>
      <c r="AD29" s="22">
        <v>52691</v>
      </c>
      <c r="AE29" s="22">
        <v>582584</v>
      </c>
      <c r="AF29" s="22">
        <v>0</v>
      </c>
      <c r="AG29" s="22">
        <v>35123</v>
      </c>
      <c r="AH29" s="22">
        <v>213775</v>
      </c>
      <c r="AI29" s="22">
        <v>2948056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2542500</v>
      </c>
      <c r="F30" s="22">
        <v>0</v>
      </c>
      <c r="G30" s="22">
        <v>13269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2555769</v>
      </c>
      <c r="N30" s="22">
        <v>0</v>
      </c>
      <c r="O30" s="22">
        <v>0</v>
      </c>
      <c r="P30" s="22">
        <v>969068</v>
      </c>
      <c r="Q30" s="22">
        <v>0</v>
      </c>
      <c r="R30" s="22">
        <v>22770</v>
      </c>
      <c r="S30" s="22">
        <v>340187</v>
      </c>
      <c r="T30" s="22">
        <v>3887794</v>
      </c>
      <c r="U30" s="22">
        <v>1676359</v>
      </c>
      <c r="V30" s="22">
        <v>0</v>
      </c>
      <c r="W30" s="22">
        <v>40992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1717351</v>
      </c>
      <c r="AD30" s="22">
        <v>119237</v>
      </c>
      <c r="AE30" s="22">
        <v>940627</v>
      </c>
      <c r="AF30" s="22">
        <v>0</v>
      </c>
      <c r="AG30" s="22">
        <v>25347</v>
      </c>
      <c r="AH30" s="22">
        <v>191702</v>
      </c>
      <c r="AI30" s="22">
        <v>2994264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777386</v>
      </c>
      <c r="F31" s="22">
        <v>0</v>
      </c>
      <c r="G31" s="22">
        <v>804033</v>
      </c>
      <c r="H31" s="22">
        <v>389742</v>
      </c>
      <c r="I31" s="22">
        <v>0</v>
      </c>
      <c r="J31" s="22">
        <v>0</v>
      </c>
      <c r="K31" s="22">
        <v>0</v>
      </c>
      <c r="L31" s="22">
        <v>0</v>
      </c>
      <c r="M31" s="22">
        <v>1971161</v>
      </c>
      <c r="N31" s="22">
        <v>9457691</v>
      </c>
      <c r="O31" s="22">
        <v>141105</v>
      </c>
      <c r="P31" s="22">
        <v>2557116</v>
      </c>
      <c r="Q31" s="22">
        <v>19799</v>
      </c>
      <c r="R31" s="22">
        <v>0</v>
      </c>
      <c r="S31" s="22">
        <v>352069</v>
      </c>
      <c r="T31" s="22">
        <v>14498941</v>
      </c>
      <c r="U31" s="22">
        <v>4852889</v>
      </c>
      <c r="V31" s="22">
        <v>0</v>
      </c>
      <c r="W31" s="22">
        <v>490616</v>
      </c>
      <c r="X31" s="22">
        <v>525683</v>
      </c>
      <c r="Y31" s="22">
        <v>164998</v>
      </c>
      <c r="Z31" s="22">
        <v>0</v>
      </c>
      <c r="AA31" s="22">
        <v>0</v>
      </c>
      <c r="AB31" s="22">
        <v>0</v>
      </c>
      <c r="AC31" s="22">
        <v>6034186</v>
      </c>
      <c r="AD31" s="22">
        <v>357344</v>
      </c>
      <c r="AE31" s="22">
        <v>858845</v>
      </c>
      <c r="AF31" s="22">
        <v>0</v>
      </c>
      <c r="AG31" s="22">
        <v>83664</v>
      </c>
      <c r="AH31" s="22">
        <v>399887</v>
      </c>
      <c r="AI31" s="22">
        <v>7733926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446033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446033</v>
      </c>
      <c r="N32" s="22">
        <v>29046</v>
      </c>
      <c r="O32" s="22">
        <v>8406</v>
      </c>
      <c r="P32" s="22">
        <v>0</v>
      </c>
      <c r="Q32" s="22">
        <v>0</v>
      </c>
      <c r="R32" s="22">
        <v>0</v>
      </c>
      <c r="S32" s="22">
        <v>148331</v>
      </c>
      <c r="T32" s="22">
        <v>631816</v>
      </c>
      <c r="U32" s="22">
        <v>1052441</v>
      </c>
      <c r="V32" s="22">
        <v>0</v>
      </c>
      <c r="W32" s="22">
        <v>313946</v>
      </c>
      <c r="X32" s="22">
        <v>85469</v>
      </c>
      <c r="Y32" s="22">
        <v>59695</v>
      </c>
      <c r="Z32" s="22">
        <v>0</v>
      </c>
      <c r="AA32" s="22">
        <v>0</v>
      </c>
      <c r="AB32" s="22">
        <v>0</v>
      </c>
      <c r="AC32" s="22">
        <v>1511551</v>
      </c>
      <c r="AD32" s="22">
        <v>61543</v>
      </c>
      <c r="AE32" s="22">
        <v>117915</v>
      </c>
      <c r="AF32" s="22">
        <v>0</v>
      </c>
      <c r="AG32" s="22">
        <v>87738</v>
      </c>
      <c r="AH32" s="22">
        <v>161461</v>
      </c>
      <c r="AI32" s="22">
        <v>1940208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-125699</v>
      </c>
      <c r="F33" s="22">
        <v>0</v>
      </c>
      <c r="G33" s="22">
        <v>114875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-10824</v>
      </c>
      <c r="N33" s="22">
        <v>-13252</v>
      </c>
      <c r="O33" s="22">
        <v>350450</v>
      </c>
      <c r="P33" s="22">
        <v>419314</v>
      </c>
      <c r="Q33" s="22">
        <v>0</v>
      </c>
      <c r="R33" s="22">
        <v>0</v>
      </c>
      <c r="S33" s="22">
        <v>0</v>
      </c>
      <c r="T33" s="22">
        <v>745688</v>
      </c>
      <c r="U33" s="22">
        <v>1974424</v>
      </c>
      <c r="V33" s="22">
        <v>0</v>
      </c>
      <c r="W33" s="22">
        <v>84050</v>
      </c>
      <c r="X33" s="22">
        <v>47416</v>
      </c>
      <c r="Y33" s="22">
        <v>0</v>
      </c>
      <c r="Z33" s="22">
        <v>0</v>
      </c>
      <c r="AA33" s="22">
        <v>0</v>
      </c>
      <c r="AB33" s="22">
        <v>0</v>
      </c>
      <c r="AC33" s="22">
        <v>2105890</v>
      </c>
      <c r="AD33" s="22">
        <v>133112</v>
      </c>
      <c r="AE33" s="22">
        <v>275309</v>
      </c>
      <c r="AF33" s="22">
        <v>0</v>
      </c>
      <c r="AG33" s="22">
        <v>0</v>
      </c>
      <c r="AH33" s="22">
        <v>113114</v>
      </c>
      <c r="AI33" s="22">
        <v>2627425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23045675</v>
      </c>
      <c r="F34" s="22">
        <v>0</v>
      </c>
      <c r="G34" s="22">
        <v>2468709</v>
      </c>
      <c r="H34" s="22">
        <v>967910</v>
      </c>
      <c r="I34" s="22">
        <v>0</v>
      </c>
      <c r="J34" s="22">
        <v>0</v>
      </c>
      <c r="K34" s="22">
        <v>0</v>
      </c>
      <c r="L34" s="22">
        <v>0</v>
      </c>
      <c r="M34" s="22">
        <v>26482294</v>
      </c>
      <c r="N34" s="22">
        <v>-4573235</v>
      </c>
      <c r="O34" s="22">
        <v>3474255</v>
      </c>
      <c r="P34" s="22">
        <v>3337322</v>
      </c>
      <c r="Q34" s="22">
        <v>159446</v>
      </c>
      <c r="R34" s="22">
        <v>0</v>
      </c>
      <c r="S34" s="22">
        <v>464510</v>
      </c>
      <c r="T34" s="22">
        <v>29344592</v>
      </c>
      <c r="U34" s="22">
        <v>12731139</v>
      </c>
      <c r="V34" s="22">
        <v>0</v>
      </c>
      <c r="W34" s="22">
        <v>269106</v>
      </c>
      <c r="X34" s="22">
        <v>242983</v>
      </c>
      <c r="Y34" s="22">
        <v>0</v>
      </c>
      <c r="Z34" s="22">
        <v>0</v>
      </c>
      <c r="AA34" s="22">
        <v>0</v>
      </c>
      <c r="AB34" s="22">
        <v>0</v>
      </c>
      <c r="AC34" s="22">
        <v>13243228</v>
      </c>
      <c r="AD34" s="22">
        <v>878988</v>
      </c>
      <c r="AE34" s="22">
        <v>2132431</v>
      </c>
      <c r="AF34" s="22">
        <v>0</v>
      </c>
      <c r="AG34" s="22">
        <v>0</v>
      </c>
      <c r="AH34" s="22">
        <v>1064815</v>
      </c>
      <c r="AI34" s="22">
        <v>17319462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6001801</v>
      </c>
      <c r="F35" s="22">
        <v>0</v>
      </c>
      <c r="G35" s="22">
        <v>2477901</v>
      </c>
      <c r="H35" s="22">
        <v>3163138</v>
      </c>
      <c r="I35" s="22">
        <v>0</v>
      </c>
      <c r="J35" s="22">
        <v>0</v>
      </c>
      <c r="K35" s="22">
        <v>0</v>
      </c>
      <c r="L35" s="22">
        <v>0</v>
      </c>
      <c r="M35" s="22">
        <v>11642840</v>
      </c>
      <c r="N35" s="22">
        <v>2455285</v>
      </c>
      <c r="O35" s="22">
        <v>1</v>
      </c>
      <c r="P35" s="22">
        <v>2503707</v>
      </c>
      <c r="Q35" s="22">
        <v>14075</v>
      </c>
      <c r="R35" s="22">
        <v>190060</v>
      </c>
      <c r="S35" s="22">
        <v>466400</v>
      </c>
      <c r="T35" s="22">
        <v>17272368</v>
      </c>
      <c r="U35" s="22">
        <v>4518106</v>
      </c>
      <c r="V35" s="22">
        <v>0</v>
      </c>
      <c r="W35" s="22">
        <v>240196</v>
      </c>
      <c r="X35" s="22">
        <v>189596</v>
      </c>
      <c r="Y35" s="22">
        <v>16778</v>
      </c>
      <c r="Z35" s="22">
        <v>0</v>
      </c>
      <c r="AA35" s="22">
        <v>0</v>
      </c>
      <c r="AB35" s="22">
        <v>0</v>
      </c>
      <c r="AC35" s="22">
        <v>4964676</v>
      </c>
      <c r="AD35" s="22">
        <v>903967</v>
      </c>
      <c r="AE35" s="22">
        <v>1196165</v>
      </c>
      <c r="AF35" s="22">
        <v>0</v>
      </c>
      <c r="AG35" s="22">
        <v>288342</v>
      </c>
      <c r="AH35" s="22">
        <v>443253</v>
      </c>
      <c r="AI35" s="22">
        <v>7796403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1266661</v>
      </c>
      <c r="F36" s="22">
        <v>0</v>
      </c>
      <c r="G36" s="22">
        <v>57678</v>
      </c>
      <c r="H36" s="22">
        <v>133251</v>
      </c>
      <c r="I36" s="22">
        <v>0</v>
      </c>
      <c r="J36" s="22">
        <v>0</v>
      </c>
      <c r="K36" s="22">
        <v>0</v>
      </c>
      <c r="L36" s="22">
        <v>0</v>
      </c>
      <c r="M36" s="22">
        <v>1457590</v>
      </c>
      <c r="N36" s="22">
        <v>0</v>
      </c>
      <c r="O36" s="22">
        <v>227503</v>
      </c>
      <c r="P36" s="22">
        <v>1071107</v>
      </c>
      <c r="Q36" s="22">
        <v>0</v>
      </c>
      <c r="R36" s="22">
        <v>0</v>
      </c>
      <c r="S36" s="22">
        <v>596365</v>
      </c>
      <c r="T36" s="22">
        <v>3352565</v>
      </c>
      <c r="U36" s="22">
        <v>1716510</v>
      </c>
      <c r="V36" s="22">
        <v>0</v>
      </c>
      <c r="W36" s="22">
        <v>128928</v>
      </c>
      <c r="X36" s="22">
        <v>73438</v>
      </c>
      <c r="Y36" s="22">
        <v>0</v>
      </c>
      <c r="Z36" s="22">
        <v>0</v>
      </c>
      <c r="AA36" s="22">
        <v>0</v>
      </c>
      <c r="AB36" s="22">
        <v>0</v>
      </c>
      <c r="AC36" s="22">
        <v>1918876</v>
      </c>
      <c r="AD36" s="22">
        <v>184146</v>
      </c>
      <c r="AE36" s="22">
        <v>907721</v>
      </c>
      <c r="AF36" s="22">
        <v>0</v>
      </c>
      <c r="AG36" s="22">
        <v>303464</v>
      </c>
      <c r="AH36" s="22">
        <v>554309</v>
      </c>
      <c r="AI36" s="22">
        <v>3868516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1156870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1156870</v>
      </c>
      <c r="N37" s="22">
        <v>196114</v>
      </c>
      <c r="O37" s="22">
        <v>0</v>
      </c>
      <c r="P37" s="22">
        <v>1571257</v>
      </c>
      <c r="Q37" s="22">
        <v>227837</v>
      </c>
      <c r="R37" s="22">
        <v>0</v>
      </c>
      <c r="S37" s="22">
        <v>0</v>
      </c>
      <c r="T37" s="22">
        <v>3152078</v>
      </c>
      <c r="U37" s="22">
        <v>1566100</v>
      </c>
      <c r="V37" s="22">
        <v>0</v>
      </c>
      <c r="W37" s="22">
        <v>2633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1568733</v>
      </c>
      <c r="AD37" s="22">
        <v>45177</v>
      </c>
      <c r="AE37" s="22">
        <v>714299</v>
      </c>
      <c r="AF37" s="22">
        <v>0</v>
      </c>
      <c r="AG37" s="22">
        <v>0</v>
      </c>
      <c r="AH37" s="22">
        <v>128107</v>
      </c>
      <c r="AI37" s="22">
        <v>2456316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9697862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9697862</v>
      </c>
      <c r="N38" s="22">
        <v>132321</v>
      </c>
      <c r="O38" s="22">
        <v>0</v>
      </c>
      <c r="P38" s="22">
        <v>56488</v>
      </c>
      <c r="Q38" s="22">
        <v>0</v>
      </c>
      <c r="R38" s="22">
        <v>0</v>
      </c>
      <c r="S38" s="22">
        <v>33865</v>
      </c>
      <c r="T38" s="22">
        <v>9920536</v>
      </c>
      <c r="U38" s="22">
        <v>2409157</v>
      </c>
      <c r="V38" s="22">
        <v>0</v>
      </c>
      <c r="W38" s="22">
        <v>0</v>
      </c>
      <c r="X38" s="22">
        <v>13166</v>
      </c>
      <c r="Y38" s="22">
        <v>401559</v>
      </c>
      <c r="Z38" s="22">
        <v>0</v>
      </c>
      <c r="AA38" s="22">
        <v>0</v>
      </c>
      <c r="AB38" s="22">
        <v>0</v>
      </c>
      <c r="AC38" s="22">
        <v>2823882</v>
      </c>
      <c r="AD38" s="22">
        <v>94500</v>
      </c>
      <c r="AE38" s="22">
        <v>203488</v>
      </c>
      <c r="AF38" s="22">
        <v>0</v>
      </c>
      <c r="AG38" s="22">
        <v>0</v>
      </c>
      <c r="AH38" s="22">
        <v>49717</v>
      </c>
      <c r="AI38" s="22">
        <v>3171587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11067376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11067376</v>
      </c>
      <c r="N39" s="22">
        <v>822258</v>
      </c>
      <c r="O39" s="22">
        <v>428618</v>
      </c>
      <c r="P39" s="22">
        <v>2657429</v>
      </c>
      <c r="Q39" s="22">
        <v>33173</v>
      </c>
      <c r="R39" s="22">
        <v>0</v>
      </c>
      <c r="S39" s="22">
        <v>250106</v>
      </c>
      <c r="T39" s="22">
        <v>15258960</v>
      </c>
      <c r="U39" s="22">
        <v>17347108</v>
      </c>
      <c r="V39" s="22">
        <v>0</v>
      </c>
      <c r="W39" s="22">
        <v>94681</v>
      </c>
      <c r="X39" s="22">
        <v>238686</v>
      </c>
      <c r="Y39" s="22">
        <v>0</v>
      </c>
      <c r="Z39" s="22">
        <v>0</v>
      </c>
      <c r="AA39" s="22">
        <v>0</v>
      </c>
      <c r="AB39" s="22">
        <v>0</v>
      </c>
      <c r="AC39" s="22">
        <v>17680475</v>
      </c>
      <c r="AD39" s="22">
        <v>251193</v>
      </c>
      <c r="AE39" s="22">
        <v>1112702</v>
      </c>
      <c r="AF39" s="22">
        <v>0</v>
      </c>
      <c r="AG39" s="22">
        <v>0</v>
      </c>
      <c r="AH39" s="22">
        <v>271824</v>
      </c>
      <c r="AI39" s="22">
        <v>19316194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5776483</v>
      </c>
      <c r="F40" s="22">
        <v>0</v>
      </c>
      <c r="G40" s="22">
        <v>3082903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8859386</v>
      </c>
      <c r="N40" s="22">
        <v>0</v>
      </c>
      <c r="O40" s="22">
        <v>1334529</v>
      </c>
      <c r="P40" s="22">
        <v>1084899</v>
      </c>
      <c r="Q40" s="22">
        <v>202796</v>
      </c>
      <c r="R40" s="22">
        <v>130778</v>
      </c>
      <c r="S40" s="22">
        <v>445900</v>
      </c>
      <c r="T40" s="22">
        <v>12058288</v>
      </c>
      <c r="U40" s="22">
        <v>3005239</v>
      </c>
      <c r="V40" s="22">
        <v>0</v>
      </c>
      <c r="W40" s="22">
        <v>1626240</v>
      </c>
      <c r="X40" s="22">
        <v>217221</v>
      </c>
      <c r="Y40" s="22">
        <v>53446</v>
      </c>
      <c r="Z40" s="22">
        <v>0</v>
      </c>
      <c r="AA40" s="22">
        <v>0</v>
      </c>
      <c r="AB40" s="22">
        <v>0</v>
      </c>
      <c r="AC40" s="22">
        <v>4902146</v>
      </c>
      <c r="AD40" s="22">
        <v>272066</v>
      </c>
      <c r="AE40" s="22">
        <v>1004108</v>
      </c>
      <c r="AF40" s="22">
        <v>0</v>
      </c>
      <c r="AG40" s="22">
        <v>18238</v>
      </c>
      <c r="AH40" s="22">
        <v>740435</v>
      </c>
      <c r="AI40" s="22">
        <v>6936993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207044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207044</v>
      </c>
      <c r="N41" s="22">
        <v>0</v>
      </c>
      <c r="O41" s="22">
        <v>0</v>
      </c>
      <c r="P41" s="22">
        <v>552961</v>
      </c>
      <c r="Q41" s="22">
        <v>0</v>
      </c>
      <c r="R41" s="22">
        <v>130643</v>
      </c>
      <c r="S41" s="22">
        <v>144168</v>
      </c>
      <c r="T41" s="22">
        <v>1034816</v>
      </c>
      <c r="U41" s="22">
        <v>356594</v>
      </c>
      <c r="V41" s="22">
        <v>0</v>
      </c>
      <c r="W41" s="22">
        <v>39302</v>
      </c>
      <c r="X41" s="22">
        <v>13582</v>
      </c>
      <c r="Y41" s="22">
        <v>0</v>
      </c>
      <c r="Z41" s="22">
        <v>0</v>
      </c>
      <c r="AA41" s="22">
        <v>0</v>
      </c>
      <c r="AB41" s="22">
        <v>0</v>
      </c>
      <c r="AC41" s="22">
        <v>409478</v>
      </c>
      <c r="AD41" s="22">
        <v>75493</v>
      </c>
      <c r="AE41" s="22">
        <v>477147</v>
      </c>
      <c r="AF41" s="22">
        <v>0</v>
      </c>
      <c r="AG41" s="22">
        <v>73641</v>
      </c>
      <c r="AH41" s="22">
        <v>42923</v>
      </c>
      <c r="AI41" s="22">
        <v>1078682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3308880</v>
      </c>
      <c r="F42" s="22">
        <v>0</v>
      </c>
      <c r="G42" s="22">
        <v>1438356</v>
      </c>
      <c r="H42" s="22">
        <v>624989</v>
      </c>
      <c r="I42" s="22">
        <v>0</v>
      </c>
      <c r="J42" s="22">
        <v>30000</v>
      </c>
      <c r="K42" s="22">
        <v>6500</v>
      </c>
      <c r="L42" s="22">
        <v>0</v>
      </c>
      <c r="M42" s="22">
        <v>5408725</v>
      </c>
      <c r="N42" s="22">
        <v>2189900</v>
      </c>
      <c r="O42" s="22">
        <v>0</v>
      </c>
      <c r="P42" s="22">
        <v>1735632</v>
      </c>
      <c r="Q42" s="22">
        <v>230243</v>
      </c>
      <c r="R42" s="22">
        <v>189282</v>
      </c>
      <c r="S42" s="22">
        <v>123790</v>
      </c>
      <c r="T42" s="22">
        <v>9877572</v>
      </c>
      <c r="U42" s="22">
        <v>2428307</v>
      </c>
      <c r="V42" s="22">
        <v>0</v>
      </c>
      <c r="W42" s="22">
        <v>88907</v>
      </c>
      <c r="X42" s="22">
        <v>36855</v>
      </c>
      <c r="Y42" s="22">
        <v>0</v>
      </c>
      <c r="Z42" s="22">
        <v>563</v>
      </c>
      <c r="AA42" s="22">
        <v>0</v>
      </c>
      <c r="AB42" s="22">
        <v>816</v>
      </c>
      <c r="AC42" s="22">
        <v>2555448</v>
      </c>
      <c r="AD42" s="22">
        <v>273939</v>
      </c>
      <c r="AE42" s="22">
        <v>1458190</v>
      </c>
      <c r="AF42" s="22">
        <v>0</v>
      </c>
      <c r="AG42" s="22">
        <v>17057</v>
      </c>
      <c r="AH42" s="22">
        <v>280605</v>
      </c>
      <c r="AI42" s="22">
        <v>4585239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6440439</v>
      </c>
      <c r="F43" s="22">
        <v>0</v>
      </c>
      <c r="G43" s="22">
        <v>531004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6971443</v>
      </c>
      <c r="N43" s="22">
        <v>138259</v>
      </c>
      <c r="O43" s="22">
        <v>509366</v>
      </c>
      <c r="P43" s="22">
        <v>2729528</v>
      </c>
      <c r="Q43" s="22">
        <v>1800000</v>
      </c>
      <c r="R43" s="22">
        <v>532397</v>
      </c>
      <c r="S43" s="22">
        <v>1321421</v>
      </c>
      <c r="T43" s="22">
        <v>14002414</v>
      </c>
      <c r="U43" s="22">
        <v>10985150</v>
      </c>
      <c r="V43" s="22">
        <v>0</v>
      </c>
      <c r="W43" s="22">
        <v>223712</v>
      </c>
      <c r="X43" s="22">
        <v>1279</v>
      </c>
      <c r="Y43" s="22">
        <v>0</v>
      </c>
      <c r="Z43" s="22">
        <v>0</v>
      </c>
      <c r="AA43" s="22">
        <v>0</v>
      </c>
      <c r="AB43" s="22">
        <v>0</v>
      </c>
      <c r="AC43" s="22">
        <v>11210141</v>
      </c>
      <c r="AD43" s="22">
        <v>1091016</v>
      </c>
      <c r="AE43" s="22">
        <v>1346199</v>
      </c>
      <c r="AF43" s="22">
        <v>0</v>
      </c>
      <c r="AG43" s="22">
        <v>178033</v>
      </c>
      <c r="AH43" s="22">
        <v>982537</v>
      </c>
      <c r="AI43" s="22">
        <v>14807926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564062</v>
      </c>
      <c r="F44" s="22">
        <v>0</v>
      </c>
      <c r="G44" s="22">
        <v>1441413</v>
      </c>
      <c r="H44" s="22">
        <v>8105</v>
      </c>
      <c r="I44" s="22">
        <v>33384</v>
      </c>
      <c r="J44" s="22">
        <v>0</v>
      </c>
      <c r="K44" s="22">
        <v>0</v>
      </c>
      <c r="L44" s="22">
        <v>0</v>
      </c>
      <c r="M44" s="22">
        <v>2046964</v>
      </c>
      <c r="N44" s="22">
        <v>0</v>
      </c>
      <c r="O44" s="22">
        <v>465971</v>
      </c>
      <c r="P44" s="22">
        <v>163967</v>
      </c>
      <c r="Q44" s="22">
        <v>0</v>
      </c>
      <c r="R44" s="22">
        <v>0</v>
      </c>
      <c r="S44" s="22">
        <v>284659</v>
      </c>
      <c r="T44" s="22">
        <v>2961561</v>
      </c>
      <c r="U44" s="22">
        <v>1082899</v>
      </c>
      <c r="V44" s="22">
        <v>0</v>
      </c>
      <c r="W44" s="22">
        <v>22925</v>
      </c>
      <c r="X44" s="22">
        <v>19244</v>
      </c>
      <c r="Y44" s="22">
        <v>1710</v>
      </c>
      <c r="Z44" s="22">
        <v>201</v>
      </c>
      <c r="AA44" s="22">
        <v>0</v>
      </c>
      <c r="AB44" s="22">
        <v>0</v>
      </c>
      <c r="AC44" s="22">
        <v>1126979</v>
      </c>
      <c r="AD44" s="22">
        <v>169775</v>
      </c>
      <c r="AE44" s="22">
        <v>699319</v>
      </c>
      <c r="AF44" s="22">
        <v>0</v>
      </c>
      <c r="AG44" s="22">
        <v>0</v>
      </c>
      <c r="AH44" s="22">
        <v>281990</v>
      </c>
      <c r="AI44" s="22">
        <v>2278063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28641782</v>
      </c>
      <c r="F45" s="22">
        <v>0</v>
      </c>
      <c r="G45" s="22">
        <v>210241</v>
      </c>
      <c r="H45" s="22">
        <v>245020</v>
      </c>
      <c r="I45" s="22">
        <v>502288</v>
      </c>
      <c r="J45" s="22">
        <v>0</v>
      </c>
      <c r="K45" s="22">
        <v>0</v>
      </c>
      <c r="L45" s="22">
        <v>0</v>
      </c>
      <c r="M45" s="22">
        <v>29599331</v>
      </c>
      <c r="N45" s="22">
        <v>738162</v>
      </c>
      <c r="O45" s="22">
        <v>397245</v>
      </c>
      <c r="P45" s="22">
        <v>988217</v>
      </c>
      <c r="Q45" s="22">
        <v>3239306</v>
      </c>
      <c r="R45" s="22">
        <v>1045465</v>
      </c>
      <c r="S45" s="22">
        <v>1508660</v>
      </c>
      <c r="T45" s="22">
        <v>37516386</v>
      </c>
      <c r="U45" s="22">
        <v>14207101</v>
      </c>
      <c r="V45" s="22">
        <v>0</v>
      </c>
      <c r="W45" s="22">
        <v>60133</v>
      </c>
      <c r="X45" s="22">
        <v>57512</v>
      </c>
      <c r="Y45" s="22">
        <v>74159</v>
      </c>
      <c r="Z45" s="22">
        <v>0</v>
      </c>
      <c r="AA45" s="22">
        <v>0</v>
      </c>
      <c r="AB45" s="22">
        <v>0</v>
      </c>
      <c r="AC45" s="22">
        <v>14398905</v>
      </c>
      <c r="AD45" s="22">
        <v>2096883</v>
      </c>
      <c r="AE45" s="22">
        <v>3853763</v>
      </c>
      <c r="AF45" s="22">
        <v>0</v>
      </c>
      <c r="AG45" s="22">
        <v>840567</v>
      </c>
      <c r="AH45" s="22">
        <v>1131556</v>
      </c>
      <c r="AI45" s="22">
        <v>22321674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10681384</v>
      </c>
      <c r="F46" s="22">
        <v>0</v>
      </c>
      <c r="G46" s="22">
        <v>6648956</v>
      </c>
      <c r="H46" s="22">
        <v>2302653</v>
      </c>
      <c r="I46" s="22">
        <v>0</v>
      </c>
      <c r="J46" s="22">
        <v>0</v>
      </c>
      <c r="K46" s="22">
        <v>0</v>
      </c>
      <c r="L46" s="22">
        <v>0</v>
      </c>
      <c r="M46" s="22">
        <v>19632993</v>
      </c>
      <c r="N46" s="22">
        <v>12456590</v>
      </c>
      <c r="O46" s="22">
        <v>18773557</v>
      </c>
      <c r="P46" s="22">
        <v>2874367</v>
      </c>
      <c r="Q46" s="22">
        <v>2030348</v>
      </c>
      <c r="R46" s="22">
        <v>0</v>
      </c>
      <c r="S46" s="22">
        <v>1657187</v>
      </c>
      <c r="T46" s="22">
        <v>57425042</v>
      </c>
      <c r="U46" s="22">
        <v>16254360</v>
      </c>
      <c r="V46" s="22">
        <v>0</v>
      </c>
      <c r="W46" s="22">
        <v>351267</v>
      </c>
      <c r="X46" s="22">
        <v>277701</v>
      </c>
      <c r="Y46" s="22">
        <v>0</v>
      </c>
      <c r="Z46" s="22">
        <v>0</v>
      </c>
      <c r="AA46" s="22">
        <v>0</v>
      </c>
      <c r="AB46" s="22">
        <v>0</v>
      </c>
      <c r="AC46" s="22">
        <v>16883328</v>
      </c>
      <c r="AD46" s="22">
        <v>826175</v>
      </c>
      <c r="AE46" s="22">
        <v>1136870</v>
      </c>
      <c r="AF46" s="22">
        <v>0</v>
      </c>
      <c r="AG46" s="22">
        <v>0</v>
      </c>
      <c r="AH46" s="22">
        <v>1313929</v>
      </c>
      <c r="AI46" s="22">
        <v>20160302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1227833</v>
      </c>
      <c r="F47" s="22">
        <v>0</v>
      </c>
      <c r="G47" s="22">
        <v>9173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1237006</v>
      </c>
      <c r="N47" s="22">
        <v>365600</v>
      </c>
      <c r="O47" s="22">
        <v>245434</v>
      </c>
      <c r="P47" s="22">
        <v>1253810</v>
      </c>
      <c r="Q47" s="22">
        <v>219095</v>
      </c>
      <c r="R47" s="22">
        <v>301410</v>
      </c>
      <c r="S47" s="22">
        <v>665393</v>
      </c>
      <c r="T47" s="22">
        <v>4287748</v>
      </c>
      <c r="U47" s="22">
        <v>2593339</v>
      </c>
      <c r="V47" s="22">
        <v>0</v>
      </c>
      <c r="W47" s="22">
        <v>795516</v>
      </c>
      <c r="X47" s="22">
        <v>51961</v>
      </c>
      <c r="Y47" s="22">
        <v>0</v>
      </c>
      <c r="Z47" s="22">
        <v>0</v>
      </c>
      <c r="AA47" s="22">
        <v>0</v>
      </c>
      <c r="AB47" s="22">
        <v>0</v>
      </c>
      <c r="AC47" s="22">
        <v>3440816</v>
      </c>
      <c r="AD47" s="22">
        <v>359906</v>
      </c>
      <c r="AE47" s="22">
        <v>603729</v>
      </c>
      <c r="AF47" s="22">
        <v>0</v>
      </c>
      <c r="AG47" s="22">
        <v>113746</v>
      </c>
      <c r="AH47" s="22">
        <v>655388</v>
      </c>
      <c r="AI47" s="22">
        <v>5173585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30515876</v>
      </c>
      <c r="F48" s="22">
        <v>0</v>
      </c>
      <c r="G48" s="22">
        <v>2177998</v>
      </c>
      <c r="H48" s="22">
        <v>1393769</v>
      </c>
      <c r="I48" s="22">
        <v>1541406</v>
      </c>
      <c r="J48" s="22">
        <v>0</v>
      </c>
      <c r="K48" s="22">
        <v>0</v>
      </c>
      <c r="L48" s="22">
        <v>204771</v>
      </c>
      <c r="M48" s="22">
        <v>35833820</v>
      </c>
      <c r="N48" s="22">
        <v>-11437704</v>
      </c>
      <c r="O48" s="22">
        <v>1208630</v>
      </c>
      <c r="P48" s="22">
        <v>1968456</v>
      </c>
      <c r="Q48" s="22">
        <v>321063</v>
      </c>
      <c r="R48" s="22">
        <v>1740547</v>
      </c>
      <c r="S48" s="22">
        <v>551319</v>
      </c>
      <c r="T48" s="22">
        <v>30186131</v>
      </c>
      <c r="U48" s="22">
        <v>6121534</v>
      </c>
      <c r="V48" s="22">
        <v>0</v>
      </c>
      <c r="W48" s="22">
        <v>741693</v>
      </c>
      <c r="X48" s="22">
        <v>1213957</v>
      </c>
      <c r="Y48" s="22">
        <v>222031</v>
      </c>
      <c r="Z48" s="22">
        <v>0</v>
      </c>
      <c r="AA48" s="22">
        <v>0</v>
      </c>
      <c r="AB48" s="22">
        <v>2565</v>
      </c>
      <c r="AC48" s="22">
        <v>8301780</v>
      </c>
      <c r="AD48" s="22">
        <v>1453892</v>
      </c>
      <c r="AE48" s="22">
        <v>1581703</v>
      </c>
      <c r="AF48" s="22">
        <v>0</v>
      </c>
      <c r="AG48" s="22">
        <v>693729</v>
      </c>
      <c r="AH48" s="22">
        <v>680100</v>
      </c>
      <c r="AI48" s="22">
        <v>12711204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3892435</v>
      </c>
      <c r="F49" s="22">
        <v>0</v>
      </c>
      <c r="G49" s="22">
        <v>656218</v>
      </c>
      <c r="H49" s="22">
        <v>381040</v>
      </c>
      <c r="I49" s="22">
        <v>0</v>
      </c>
      <c r="J49" s="22">
        <v>52441</v>
      </c>
      <c r="K49" s="22">
        <v>0</v>
      </c>
      <c r="L49" s="22">
        <v>0</v>
      </c>
      <c r="M49" s="22">
        <v>4982134</v>
      </c>
      <c r="N49" s="22">
        <v>1482963</v>
      </c>
      <c r="O49" s="22">
        <v>1615362</v>
      </c>
      <c r="P49" s="22">
        <v>0</v>
      </c>
      <c r="Q49" s="22">
        <v>745950</v>
      </c>
      <c r="R49" s="22">
        <v>135553</v>
      </c>
      <c r="S49" s="22">
        <v>0</v>
      </c>
      <c r="T49" s="22">
        <v>8961962</v>
      </c>
      <c r="U49" s="22">
        <v>1841716</v>
      </c>
      <c r="V49" s="22">
        <v>0</v>
      </c>
      <c r="W49" s="22">
        <v>10681</v>
      </c>
      <c r="X49" s="22">
        <v>88936</v>
      </c>
      <c r="Y49" s="22">
        <v>0</v>
      </c>
      <c r="Z49" s="22">
        <v>75150</v>
      </c>
      <c r="AA49" s="22">
        <v>0</v>
      </c>
      <c r="AB49" s="22">
        <v>0</v>
      </c>
      <c r="AC49" s="22">
        <v>2016483</v>
      </c>
      <c r="AD49" s="22">
        <v>287274</v>
      </c>
      <c r="AE49" s="22">
        <v>1561640</v>
      </c>
      <c r="AF49" s="22">
        <v>0</v>
      </c>
      <c r="AG49" s="22">
        <v>80899</v>
      </c>
      <c r="AH49" s="22">
        <v>323643</v>
      </c>
      <c r="AI49" s="22">
        <v>4269939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7729333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7729333</v>
      </c>
      <c r="N50" s="22">
        <v>0</v>
      </c>
      <c r="O50" s="22">
        <v>238708</v>
      </c>
      <c r="P50" s="22">
        <v>5916118</v>
      </c>
      <c r="Q50" s="22">
        <v>2532854</v>
      </c>
      <c r="R50" s="22">
        <v>209679</v>
      </c>
      <c r="S50" s="22">
        <v>813758</v>
      </c>
      <c r="T50" s="22">
        <v>17440450</v>
      </c>
      <c r="U50" s="22">
        <v>18671587</v>
      </c>
      <c r="V50" s="22">
        <v>0</v>
      </c>
      <c r="W50" s="22">
        <v>0</v>
      </c>
      <c r="X50" s="22">
        <v>269857</v>
      </c>
      <c r="Y50" s="22">
        <v>0</v>
      </c>
      <c r="Z50" s="22">
        <v>0</v>
      </c>
      <c r="AA50" s="22">
        <v>0</v>
      </c>
      <c r="AB50" s="22">
        <v>0</v>
      </c>
      <c r="AC50" s="22">
        <v>18941444</v>
      </c>
      <c r="AD50" s="22">
        <v>424730</v>
      </c>
      <c r="AE50" s="22">
        <v>2521264</v>
      </c>
      <c r="AF50" s="22">
        <v>0</v>
      </c>
      <c r="AG50" s="22">
        <v>219248</v>
      </c>
      <c r="AH50" s="22">
        <v>504144</v>
      </c>
      <c r="AI50" s="22">
        <v>22610830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3759668</v>
      </c>
      <c r="F51" s="22">
        <v>0</v>
      </c>
      <c r="G51" s="22">
        <v>4183321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7942989</v>
      </c>
      <c r="N51" s="22">
        <v>0</v>
      </c>
      <c r="O51" s="22">
        <v>143181</v>
      </c>
      <c r="P51" s="22">
        <v>1736884</v>
      </c>
      <c r="Q51" s="22">
        <v>0</v>
      </c>
      <c r="R51" s="22">
        <v>0</v>
      </c>
      <c r="S51" s="22">
        <v>109038</v>
      </c>
      <c r="T51" s="22">
        <v>9932092</v>
      </c>
      <c r="U51" s="22">
        <v>1395391</v>
      </c>
      <c r="V51" s="22">
        <v>0</v>
      </c>
      <c r="W51" s="22">
        <v>104564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1499955</v>
      </c>
      <c r="AD51" s="22">
        <v>91437</v>
      </c>
      <c r="AE51" s="22">
        <v>928109</v>
      </c>
      <c r="AF51" s="22">
        <v>0</v>
      </c>
      <c r="AG51" s="22">
        <v>0</v>
      </c>
      <c r="AH51" s="22">
        <v>111194</v>
      </c>
      <c r="AI51" s="22">
        <v>2630695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16383343</v>
      </c>
      <c r="F52" s="22">
        <v>0</v>
      </c>
      <c r="G52" s="22">
        <v>2427585</v>
      </c>
      <c r="H52" s="22">
        <v>1338582</v>
      </c>
      <c r="I52" s="22">
        <v>875862</v>
      </c>
      <c r="J52" s="22">
        <v>0</v>
      </c>
      <c r="K52" s="22">
        <v>0</v>
      </c>
      <c r="L52" s="22">
        <v>0</v>
      </c>
      <c r="M52" s="22">
        <v>21025372</v>
      </c>
      <c r="N52" s="22">
        <v>15167068</v>
      </c>
      <c r="O52" s="22">
        <v>202787</v>
      </c>
      <c r="P52" s="22">
        <v>594489</v>
      </c>
      <c r="Q52" s="22">
        <v>267376</v>
      </c>
      <c r="R52" s="22">
        <v>1093233</v>
      </c>
      <c r="S52" s="22">
        <v>1624347</v>
      </c>
      <c r="T52" s="22">
        <v>39974672</v>
      </c>
      <c r="U52" s="22">
        <v>11933530</v>
      </c>
      <c r="V52" s="22">
        <v>0</v>
      </c>
      <c r="W52" s="22">
        <v>545179</v>
      </c>
      <c r="X52" s="22">
        <v>367467</v>
      </c>
      <c r="Y52" s="22">
        <v>69643</v>
      </c>
      <c r="Z52" s="22">
        <v>0</v>
      </c>
      <c r="AA52" s="22">
        <v>0</v>
      </c>
      <c r="AB52" s="22">
        <v>0</v>
      </c>
      <c r="AC52" s="22">
        <v>12915819</v>
      </c>
      <c r="AD52" s="22">
        <v>509129</v>
      </c>
      <c r="AE52" s="22">
        <v>990979</v>
      </c>
      <c r="AF52" s="22">
        <v>0</v>
      </c>
      <c r="AG52" s="22">
        <v>244973</v>
      </c>
      <c r="AH52" s="22">
        <v>821184</v>
      </c>
      <c r="AI52" s="22">
        <v>15482084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5789794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5789794</v>
      </c>
      <c r="N53" s="22">
        <v>-1264437</v>
      </c>
      <c r="O53" s="22">
        <v>549748</v>
      </c>
      <c r="P53" s="22">
        <v>1100326</v>
      </c>
      <c r="Q53" s="22">
        <v>0</v>
      </c>
      <c r="R53" s="22">
        <v>334559</v>
      </c>
      <c r="S53" s="22">
        <v>259702</v>
      </c>
      <c r="T53" s="22">
        <v>6769692</v>
      </c>
      <c r="U53" s="22">
        <v>4241342</v>
      </c>
      <c r="V53" s="22">
        <v>0</v>
      </c>
      <c r="W53" s="22">
        <v>310671</v>
      </c>
      <c r="X53" s="22">
        <v>182400</v>
      </c>
      <c r="Y53" s="22">
        <v>0</v>
      </c>
      <c r="Z53" s="22">
        <v>0</v>
      </c>
      <c r="AA53" s="22">
        <v>0</v>
      </c>
      <c r="AB53" s="22">
        <v>0</v>
      </c>
      <c r="AC53" s="22">
        <v>4734413</v>
      </c>
      <c r="AD53" s="22">
        <v>1024636</v>
      </c>
      <c r="AE53" s="22">
        <v>771119</v>
      </c>
      <c r="AF53" s="22">
        <v>0</v>
      </c>
      <c r="AG53" s="22">
        <v>94561</v>
      </c>
      <c r="AH53" s="22">
        <v>131674</v>
      </c>
      <c r="AI53" s="22">
        <v>6756403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10082356</v>
      </c>
      <c r="F54" s="22">
        <v>0</v>
      </c>
      <c r="G54" s="22">
        <v>51108</v>
      </c>
      <c r="H54" s="22">
        <v>0</v>
      </c>
      <c r="I54" s="22">
        <v>1760798</v>
      </c>
      <c r="J54" s="22">
        <v>0</v>
      </c>
      <c r="K54" s="22">
        <v>0</v>
      </c>
      <c r="L54" s="22">
        <v>0</v>
      </c>
      <c r="M54" s="22">
        <v>11894262</v>
      </c>
      <c r="N54" s="22">
        <v>0</v>
      </c>
      <c r="O54" s="22">
        <v>151858</v>
      </c>
      <c r="P54" s="22">
        <v>1764990</v>
      </c>
      <c r="Q54" s="22">
        <v>111227</v>
      </c>
      <c r="R54" s="22">
        <v>0</v>
      </c>
      <c r="S54" s="22">
        <v>569336</v>
      </c>
      <c r="T54" s="22">
        <v>14491673</v>
      </c>
      <c r="U54" s="22">
        <v>3732922</v>
      </c>
      <c r="V54" s="22">
        <v>0</v>
      </c>
      <c r="W54" s="22">
        <v>330657</v>
      </c>
      <c r="X54" s="22">
        <v>521102</v>
      </c>
      <c r="Y54" s="22">
        <v>105818</v>
      </c>
      <c r="Z54" s="22">
        <v>0</v>
      </c>
      <c r="AA54" s="22">
        <v>0</v>
      </c>
      <c r="AB54" s="22">
        <v>0</v>
      </c>
      <c r="AC54" s="22">
        <v>4690499</v>
      </c>
      <c r="AD54" s="22">
        <v>177048</v>
      </c>
      <c r="AE54" s="22">
        <v>831480</v>
      </c>
      <c r="AF54" s="22">
        <v>0</v>
      </c>
      <c r="AG54" s="22">
        <v>389589</v>
      </c>
      <c r="AH54" s="22">
        <v>366229</v>
      </c>
      <c r="AI54" s="22">
        <v>6454845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1395956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1395956</v>
      </c>
      <c r="N55" s="22">
        <v>23018</v>
      </c>
      <c r="O55" s="22">
        <v>6475</v>
      </c>
      <c r="P55" s="22">
        <v>942628</v>
      </c>
      <c r="Q55" s="22">
        <v>2000</v>
      </c>
      <c r="R55" s="22">
        <v>24433</v>
      </c>
      <c r="S55" s="22">
        <v>306732</v>
      </c>
      <c r="T55" s="22">
        <v>2701242</v>
      </c>
      <c r="U55" s="22">
        <v>308335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308335</v>
      </c>
      <c r="AD55" s="22">
        <v>64673</v>
      </c>
      <c r="AE55" s="22">
        <v>729712</v>
      </c>
      <c r="AF55" s="22">
        <v>0</v>
      </c>
      <c r="AG55" s="22">
        <v>33509</v>
      </c>
      <c r="AH55" s="22">
        <v>265815</v>
      </c>
      <c r="AI55" s="22">
        <v>1402044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14076016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14076016</v>
      </c>
      <c r="N56" s="22">
        <v>1464784</v>
      </c>
      <c r="O56" s="22">
        <v>18689</v>
      </c>
      <c r="P56" s="22">
        <v>2441769</v>
      </c>
      <c r="Q56" s="22">
        <v>0</v>
      </c>
      <c r="R56" s="22">
        <v>9464</v>
      </c>
      <c r="S56" s="22">
        <v>918960</v>
      </c>
      <c r="T56" s="22">
        <v>18929682</v>
      </c>
      <c r="U56" s="22">
        <v>11011629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11011629</v>
      </c>
      <c r="AD56" s="22">
        <v>328816</v>
      </c>
      <c r="AE56" s="22">
        <v>1174830</v>
      </c>
      <c r="AF56" s="22">
        <v>0</v>
      </c>
      <c r="AG56" s="22">
        <v>150733</v>
      </c>
      <c r="AH56" s="22">
        <v>547469</v>
      </c>
      <c r="AI56" s="22">
        <v>13213477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10568174</v>
      </c>
      <c r="F57" s="22">
        <v>0</v>
      </c>
      <c r="G57" s="22">
        <v>1920213</v>
      </c>
      <c r="H57" s="22">
        <v>13022</v>
      </c>
      <c r="I57" s="22">
        <v>986092</v>
      </c>
      <c r="J57" s="22">
        <v>0</v>
      </c>
      <c r="K57" s="22">
        <v>61155</v>
      </c>
      <c r="L57" s="22">
        <v>0</v>
      </c>
      <c r="M57" s="22">
        <v>13548656</v>
      </c>
      <c r="N57" s="22">
        <v>0</v>
      </c>
      <c r="O57" s="22">
        <v>1808934</v>
      </c>
      <c r="P57" s="22">
        <v>536544</v>
      </c>
      <c r="Q57" s="22">
        <v>0</v>
      </c>
      <c r="R57" s="22">
        <v>0</v>
      </c>
      <c r="S57" s="22">
        <v>1335007</v>
      </c>
      <c r="T57" s="22">
        <v>17229141</v>
      </c>
      <c r="U57" s="22">
        <v>3445731</v>
      </c>
      <c r="V57" s="22">
        <v>0</v>
      </c>
      <c r="W57" s="22">
        <v>880561</v>
      </c>
      <c r="X57" s="22">
        <v>205247</v>
      </c>
      <c r="Y57" s="22">
        <v>199981</v>
      </c>
      <c r="Z57" s="22">
        <v>0</v>
      </c>
      <c r="AA57" s="22">
        <v>5541</v>
      </c>
      <c r="AB57" s="22">
        <v>0</v>
      </c>
      <c r="AC57" s="22">
        <v>4737061</v>
      </c>
      <c r="AD57" s="22">
        <v>326286</v>
      </c>
      <c r="AE57" s="22">
        <v>925572</v>
      </c>
      <c r="AF57" s="22">
        <v>0</v>
      </c>
      <c r="AG57" s="22">
        <v>132968</v>
      </c>
      <c r="AH57" s="22">
        <v>406932</v>
      </c>
      <c r="AI57" s="22">
        <v>6528819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504163</v>
      </c>
      <c r="F58" s="22">
        <v>0</v>
      </c>
      <c r="G58" s="22">
        <v>3421139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3925302</v>
      </c>
      <c r="N58" s="22">
        <v>452654</v>
      </c>
      <c r="O58" s="22">
        <v>0</v>
      </c>
      <c r="P58" s="22">
        <v>644121</v>
      </c>
      <c r="Q58" s="22">
        <v>2243</v>
      </c>
      <c r="R58" s="22">
        <v>0</v>
      </c>
      <c r="S58" s="22">
        <v>191837</v>
      </c>
      <c r="T58" s="22">
        <v>5216157</v>
      </c>
      <c r="U58" s="22">
        <v>1696706</v>
      </c>
      <c r="V58" s="22">
        <v>0</v>
      </c>
      <c r="W58" s="22">
        <v>546446</v>
      </c>
      <c r="X58" s="22">
        <v>36565</v>
      </c>
      <c r="Y58" s="22">
        <v>0</v>
      </c>
      <c r="Z58" s="22">
        <v>0</v>
      </c>
      <c r="AA58" s="22">
        <v>0</v>
      </c>
      <c r="AB58" s="22">
        <v>0</v>
      </c>
      <c r="AC58" s="22">
        <v>2279717</v>
      </c>
      <c r="AD58" s="22">
        <v>114062</v>
      </c>
      <c r="AE58" s="22">
        <v>577167</v>
      </c>
      <c r="AF58" s="22">
        <v>0</v>
      </c>
      <c r="AG58" s="22">
        <v>0</v>
      </c>
      <c r="AH58" s="22">
        <v>228202</v>
      </c>
      <c r="AI58" s="22">
        <v>3199148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3117693</v>
      </c>
      <c r="F59" s="22">
        <v>0</v>
      </c>
      <c r="G59" s="22">
        <v>73871</v>
      </c>
      <c r="H59" s="22">
        <v>4028</v>
      </c>
      <c r="I59" s="22">
        <v>0</v>
      </c>
      <c r="J59" s="22">
        <v>0</v>
      </c>
      <c r="K59" s="22">
        <v>0</v>
      </c>
      <c r="L59" s="22">
        <v>0</v>
      </c>
      <c r="M59" s="22">
        <v>3195592</v>
      </c>
      <c r="N59" s="22">
        <v>2084559</v>
      </c>
      <c r="O59" s="22">
        <v>208389</v>
      </c>
      <c r="P59" s="22">
        <v>1093019</v>
      </c>
      <c r="Q59" s="22">
        <v>3835000</v>
      </c>
      <c r="R59" s="22">
        <v>3546883</v>
      </c>
      <c r="S59" s="22">
        <v>134156</v>
      </c>
      <c r="T59" s="22">
        <v>14097598</v>
      </c>
      <c r="U59" s="22">
        <v>5091945</v>
      </c>
      <c r="V59" s="22">
        <v>0</v>
      </c>
      <c r="W59" s="22">
        <v>480385</v>
      </c>
      <c r="X59" s="22">
        <v>123395</v>
      </c>
      <c r="Y59" s="22">
        <v>0</v>
      </c>
      <c r="Z59" s="22">
        <v>0</v>
      </c>
      <c r="AA59" s="22">
        <v>0</v>
      </c>
      <c r="AB59" s="22">
        <v>0</v>
      </c>
      <c r="AC59" s="22">
        <v>5695725</v>
      </c>
      <c r="AD59" s="22">
        <v>452087</v>
      </c>
      <c r="AE59" s="22">
        <v>752822</v>
      </c>
      <c r="AF59" s="22">
        <v>0</v>
      </c>
      <c r="AG59" s="22">
        <v>768267</v>
      </c>
      <c r="AH59" s="22">
        <v>413923</v>
      </c>
      <c r="AI59" s="22">
        <v>8082824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8462407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8462407</v>
      </c>
      <c r="N60" s="22">
        <v>1724779</v>
      </c>
      <c r="O60" s="22">
        <v>1424105</v>
      </c>
      <c r="P60" s="22">
        <v>4119800</v>
      </c>
      <c r="Q60" s="22">
        <v>175537</v>
      </c>
      <c r="R60" s="22">
        <v>0</v>
      </c>
      <c r="S60" s="22">
        <v>1127463</v>
      </c>
      <c r="T60" s="22">
        <v>17034091</v>
      </c>
      <c r="U60" s="22">
        <v>9734140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9734140</v>
      </c>
      <c r="AD60" s="22">
        <v>2048750</v>
      </c>
      <c r="AE60" s="22">
        <v>1165294</v>
      </c>
      <c r="AF60" s="22">
        <v>0</v>
      </c>
      <c r="AG60" s="22">
        <v>0</v>
      </c>
      <c r="AH60" s="22">
        <v>1494247</v>
      </c>
      <c r="AI60" s="22">
        <v>14442431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267745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267745</v>
      </c>
      <c r="N61" s="22">
        <v>-60333</v>
      </c>
      <c r="O61" s="22">
        <v>0</v>
      </c>
      <c r="P61" s="22">
        <v>1192452</v>
      </c>
      <c r="Q61" s="22">
        <v>151376</v>
      </c>
      <c r="R61" s="22">
        <v>0</v>
      </c>
      <c r="S61" s="22">
        <v>175002</v>
      </c>
      <c r="T61" s="22">
        <v>1726242</v>
      </c>
      <c r="U61" s="22">
        <v>928571</v>
      </c>
      <c r="V61" s="22">
        <v>0</v>
      </c>
      <c r="W61" s="22">
        <v>261492</v>
      </c>
      <c r="X61" s="22">
        <v>72</v>
      </c>
      <c r="Y61" s="22">
        <v>0</v>
      </c>
      <c r="Z61" s="22">
        <v>0</v>
      </c>
      <c r="AA61" s="22">
        <v>0</v>
      </c>
      <c r="AB61" s="22">
        <v>0</v>
      </c>
      <c r="AC61" s="22">
        <v>1190135</v>
      </c>
      <c r="AD61" s="22">
        <v>101030</v>
      </c>
      <c r="AE61" s="22">
        <v>652843</v>
      </c>
      <c r="AF61" s="22">
        <v>30968</v>
      </c>
      <c r="AG61" s="22">
        <v>28613</v>
      </c>
      <c r="AH61" s="22">
        <v>390486</v>
      </c>
      <c r="AI61" s="22">
        <v>2394075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15031532</v>
      </c>
      <c r="F62" s="22">
        <v>0</v>
      </c>
      <c r="G62" s="22">
        <v>1137750</v>
      </c>
      <c r="H62" s="22">
        <v>1194038</v>
      </c>
      <c r="I62" s="22">
        <v>2389036</v>
      </c>
      <c r="J62" s="22">
        <v>0</v>
      </c>
      <c r="K62" s="22">
        <v>0</v>
      </c>
      <c r="L62" s="22">
        <v>0</v>
      </c>
      <c r="M62" s="22">
        <v>19752356</v>
      </c>
      <c r="N62" s="22">
        <v>7366794</v>
      </c>
      <c r="O62" s="22">
        <v>3023661</v>
      </c>
      <c r="P62" s="22">
        <v>3611572</v>
      </c>
      <c r="Q62" s="22">
        <v>7286720</v>
      </c>
      <c r="R62" s="22">
        <v>1083440</v>
      </c>
      <c r="S62" s="22">
        <v>1756442</v>
      </c>
      <c r="T62" s="22">
        <v>43880985</v>
      </c>
      <c r="U62" s="22">
        <v>9729676</v>
      </c>
      <c r="V62" s="22">
        <v>0</v>
      </c>
      <c r="W62" s="22">
        <v>501649</v>
      </c>
      <c r="X62" s="22">
        <v>594991</v>
      </c>
      <c r="Y62" s="22">
        <v>461588</v>
      </c>
      <c r="Z62" s="22">
        <v>0</v>
      </c>
      <c r="AA62" s="22">
        <v>0</v>
      </c>
      <c r="AB62" s="22">
        <v>0</v>
      </c>
      <c r="AC62" s="22">
        <v>11287904</v>
      </c>
      <c r="AD62" s="22">
        <v>910095</v>
      </c>
      <c r="AE62" s="22">
        <v>1918677</v>
      </c>
      <c r="AF62" s="22">
        <v>0</v>
      </c>
      <c r="AG62" s="22">
        <v>311632</v>
      </c>
      <c r="AH62" s="22">
        <v>991152</v>
      </c>
      <c r="AI62" s="22">
        <v>15419460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4838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4838</v>
      </c>
      <c r="N63" s="22">
        <v>3771</v>
      </c>
      <c r="O63" s="22">
        <v>40084</v>
      </c>
      <c r="P63" s="22">
        <v>147285</v>
      </c>
      <c r="Q63" s="22">
        <v>0</v>
      </c>
      <c r="R63" s="22">
        <v>0</v>
      </c>
      <c r="S63" s="22">
        <v>65000</v>
      </c>
      <c r="T63" s="22">
        <v>260978</v>
      </c>
      <c r="U63" s="22">
        <v>188942</v>
      </c>
      <c r="V63" s="22">
        <v>0</v>
      </c>
      <c r="W63" s="22">
        <v>5420</v>
      </c>
      <c r="X63" s="22">
        <v>8157</v>
      </c>
      <c r="Y63" s="22">
        <v>8348</v>
      </c>
      <c r="Z63" s="22">
        <v>0</v>
      </c>
      <c r="AA63" s="22">
        <v>0</v>
      </c>
      <c r="AB63" s="22">
        <v>0</v>
      </c>
      <c r="AC63" s="22">
        <v>210867</v>
      </c>
      <c r="AD63" s="22">
        <v>71265</v>
      </c>
      <c r="AE63" s="22">
        <v>299149</v>
      </c>
      <c r="AF63" s="22">
        <v>0</v>
      </c>
      <c r="AG63" s="22">
        <v>10949</v>
      </c>
      <c r="AH63" s="22">
        <v>76448</v>
      </c>
      <c r="AI63" s="22">
        <v>668678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119242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119242</v>
      </c>
      <c r="N64" s="22">
        <v>2086059</v>
      </c>
      <c r="O64" s="22">
        <v>425996</v>
      </c>
      <c r="P64" s="22">
        <v>108305</v>
      </c>
      <c r="Q64" s="22">
        <v>0</v>
      </c>
      <c r="R64" s="22">
        <v>80580</v>
      </c>
      <c r="S64" s="22">
        <v>260975</v>
      </c>
      <c r="T64" s="22">
        <v>3081157</v>
      </c>
      <c r="U64" s="22">
        <v>1829418</v>
      </c>
      <c r="V64" s="22">
        <v>0</v>
      </c>
      <c r="W64" s="22">
        <v>347322</v>
      </c>
      <c r="X64" s="22">
        <v>53800</v>
      </c>
      <c r="Y64" s="22">
        <v>0</v>
      </c>
      <c r="Z64" s="22">
        <v>0</v>
      </c>
      <c r="AA64" s="22">
        <v>0</v>
      </c>
      <c r="AB64" s="22">
        <v>0</v>
      </c>
      <c r="AC64" s="22">
        <v>2230540</v>
      </c>
      <c r="AD64" s="22">
        <v>155216</v>
      </c>
      <c r="AE64" s="22">
        <v>753045</v>
      </c>
      <c r="AF64" s="22">
        <v>0</v>
      </c>
      <c r="AG64" s="22">
        <v>3751</v>
      </c>
      <c r="AH64" s="22">
        <v>154302</v>
      </c>
      <c r="AI64" s="22">
        <v>3296854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7835615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7835615</v>
      </c>
      <c r="N65" s="22">
        <v>0</v>
      </c>
      <c r="O65" s="22">
        <v>0</v>
      </c>
      <c r="P65" s="22">
        <v>2803056</v>
      </c>
      <c r="Q65" s="22">
        <v>0</v>
      </c>
      <c r="R65" s="22">
        <v>0</v>
      </c>
      <c r="S65" s="22">
        <v>318982</v>
      </c>
      <c r="T65" s="22">
        <v>10957653</v>
      </c>
      <c r="U65" s="22">
        <v>2804990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2804990</v>
      </c>
      <c r="AD65" s="22">
        <v>112628</v>
      </c>
      <c r="AE65" s="22">
        <v>534421</v>
      </c>
      <c r="AF65" s="22">
        <v>0</v>
      </c>
      <c r="AG65" s="22">
        <v>0</v>
      </c>
      <c r="AH65" s="22">
        <v>160787</v>
      </c>
      <c r="AI65" s="22">
        <v>3612826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10161295</v>
      </c>
      <c r="F66" s="22">
        <v>0</v>
      </c>
      <c r="G66" s="22">
        <v>76180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10237475</v>
      </c>
      <c r="N66" s="22">
        <v>0</v>
      </c>
      <c r="O66" s="22">
        <v>3673</v>
      </c>
      <c r="P66" s="22">
        <v>3497279</v>
      </c>
      <c r="Q66" s="22">
        <v>0</v>
      </c>
      <c r="R66" s="22">
        <v>0</v>
      </c>
      <c r="S66" s="22">
        <v>406659</v>
      </c>
      <c r="T66" s="22">
        <v>14145086</v>
      </c>
      <c r="U66" s="22">
        <v>4778526</v>
      </c>
      <c r="V66" s="22">
        <v>0</v>
      </c>
      <c r="W66" s="22">
        <v>24320</v>
      </c>
      <c r="X66" s="22">
        <v>13203</v>
      </c>
      <c r="Y66" s="22">
        <v>0</v>
      </c>
      <c r="Z66" s="22">
        <v>0</v>
      </c>
      <c r="AA66" s="22">
        <v>0</v>
      </c>
      <c r="AB66" s="22">
        <v>0</v>
      </c>
      <c r="AC66" s="22">
        <v>4816049</v>
      </c>
      <c r="AD66" s="22">
        <v>166093</v>
      </c>
      <c r="AE66" s="22">
        <v>714173</v>
      </c>
      <c r="AF66" s="22">
        <v>0</v>
      </c>
      <c r="AG66" s="22">
        <v>0</v>
      </c>
      <c r="AH66" s="22">
        <v>363972</v>
      </c>
      <c r="AI66" s="22">
        <v>6060287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253740</v>
      </c>
      <c r="P67" s="22">
        <v>462128</v>
      </c>
      <c r="Q67" s="22">
        <v>0</v>
      </c>
      <c r="R67" s="22">
        <v>0</v>
      </c>
      <c r="S67" s="22">
        <v>40490</v>
      </c>
      <c r="T67" s="22">
        <v>756358</v>
      </c>
      <c r="U67" s="22">
        <v>148276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148276</v>
      </c>
      <c r="AD67" s="22">
        <v>28849</v>
      </c>
      <c r="AE67" s="22">
        <v>82090</v>
      </c>
      <c r="AF67" s="22">
        <v>0</v>
      </c>
      <c r="AG67" s="22">
        <v>1234</v>
      </c>
      <c r="AH67" s="22">
        <v>28869</v>
      </c>
      <c r="AI67" s="22">
        <v>289318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19482468</v>
      </c>
      <c r="F68" s="22">
        <v>0</v>
      </c>
      <c r="G68" s="22">
        <v>2334412</v>
      </c>
      <c r="H68" s="22">
        <v>800015</v>
      </c>
      <c r="I68" s="22">
        <v>1466484</v>
      </c>
      <c r="J68" s="22">
        <v>0</v>
      </c>
      <c r="K68" s="22">
        <v>0</v>
      </c>
      <c r="L68" s="22">
        <v>0</v>
      </c>
      <c r="M68" s="22">
        <v>24083379</v>
      </c>
      <c r="N68" s="22">
        <v>0</v>
      </c>
      <c r="O68" s="22">
        <v>1508323</v>
      </c>
      <c r="P68" s="22">
        <v>392605</v>
      </c>
      <c r="Q68" s="22">
        <v>1724893</v>
      </c>
      <c r="R68" s="22">
        <v>202630</v>
      </c>
      <c r="S68" s="22">
        <v>2088135</v>
      </c>
      <c r="T68" s="22">
        <v>29999965</v>
      </c>
      <c r="U68" s="22">
        <v>28047549</v>
      </c>
      <c r="V68" s="22">
        <v>0</v>
      </c>
      <c r="W68" s="22">
        <v>401560</v>
      </c>
      <c r="X68" s="22">
        <v>247638</v>
      </c>
      <c r="Y68" s="22">
        <v>161415</v>
      </c>
      <c r="Z68" s="22">
        <v>0</v>
      </c>
      <c r="AA68" s="22">
        <v>0</v>
      </c>
      <c r="AB68" s="22">
        <v>0</v>
      </c>
      <c r="AC68" s="22">
        <v>28858162</v>
      </c>
      <c r="AD68" s="22">
        <v>412742</v>
      </c>
      <c r="AE68" s="22">
        <v>356308</v>
      </c>
      <c r="AF68" s="22">
        <v>0</v>
      </c>
      <c r="AG68" s="22">
        <v>278355</v>
      </c>
      <c r="AH68" s="22">
        <v>729384</v>
      </c>
      <c r="AI68" s="22">
        <v>30634951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6572079</v>
      </c>
      <c r="F69" s="22">
        <v>0</v>
      </c>
      <c r="G69" s="22">
        <v>438707</v>
      </c>
      <c r="H69" s="22">
        <v>1705193</v>
      </c>
      <c r="I69" s="22">
        <v>4364692</v>
      </c>
      <c r="J69" s="22">
        <v>0</v>
      </c>
      <c r="K69" s="22">
        <v>0</v>
      </c>
      <c r="L69" s="22">
        <v>0</v>
      </c>
      <c r="M69" s="22">
        <v>13080671</v>
      </c>
      <c r="N69" s="22">
        <v>21419811</v>
      </c>
      <c r="O69" s="22">
        <v>376900</v>
      </c>
      <c r="P69" s="22">
        <v>858545</v>
      </c>
      <c r="Q69" s="22">
        <v>3379101</v>
      </c>
      <c r="R69" s="22">
        <v>221429</v>
      </c>
      <c r="S69" s="22">
        <v>785206</v>
      </c>
      <c r="T69" s="22">
        <v>40121663</v>
      </c>
      <c r="U69" s="22">
        <v>15031403</v>
      </c>
      <c r="V69" s="22">
        <v>0</v>
      </c>
      <c r="W69" s="22">
        <v>1552189</v>
      </c>
      <c r="X69" s="22">
        <v>1956032</v>
      </c>
      <c r="Y69" s="22">
        <v>547737</v>
      </c>
      <c r="Z69" s="22">
        <v>0</v>
      </c>
      <c r="AA69" s="22">
        <v>0</v>
      </c>
      <c r="AB69" s="22">
        <v>0</v>
      </c>
      <c r="AC69" s="22">
        <v>19087361</v>
      </c>
      <c r="AD69" s="22">
        <v>970349</v>
      </c>
      <c r="AE69" s="22">
        <v>871097</v>
      </c>
      <c r="AF69" s="22">
        <v>0</v>
      </c>
      <c r="AG69" s="22">
        <v>33242</v>
      </c>
      <c r="AH69" s="22">
        <v>1021944</v>
      </c>
      <c r="AI69" s="22">
        <v>21983993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2927039</v>
      </c>
      <c r="F70" s="22">
        <v>0</v>
      </c>
      <c r="G70" s="22">
        <v>1588177</v>
      </c>
      <c r="H70" s="22">
        <v>44904</v>
      </c>
      <c r="I70" s="22">
        <v>0</v>
      </c>
      <c r="J70" s="22">
        <v>0</v>
      </c>
      <c r="K70" s="22">
        <v>0</v>
      </c>
      <c r="L70" s="22">
        <v>0</v>
      </c>
      <c r="M70" s="22">
        <v>4560120</v>
      </c>
      <c r="N70" s="22">
        <v>0</v>
      </c>
      <c r="O70" s="22">
        <v>2807703</v>
      </c>
      <c r="P70" s="22">
        <v>739555</v>
      </c>
      <c r="Q70" s="22">
        <v>22196</v>
      </c>
      <c r="R70" s="22">
        <v>440764</v>
      </c>
      <c r="S70" s="22">
        <v>90780</v>
      </c>
      <c r="T70" s="22">
        <v>8661118</v>
      </c>
      <c r="U70" s="22">
        <v>2517940</v>
      </c>
      <c r="V70" s="22">
        <v>0</v>
      </c>
      <c r="W70" s="22">
        <v>244943</v>
      </c>
      <c r="X70" s="22">
        <v>36135</v>
      </c>
      <c r="Y70" s="22">
        <v>0</v>
      </c>
      <c r="Z70" s="22">
        <v>61509</v>
      </c>
      <c r="AA70" s="22">
        <v>0</v>
      </c>
      <c r="AB70" s="22">
        <v>0</v>
      </c>
      <c r="AC70" s="22">
        <v>2860527</v>
      </c>
      <c r="AD70" s="22">
        <v>341619</v>
      </c>
      <c r="AE70" s="22">
        <v>778663</v>
      </c>
      <c r="AF70" s="22">
        <v>0</v>
      </c>
      <c r="AG70" s="22">
        <v>44686</v>
      </c>
      <c r="AH70" s="22">
        <v>192511</v>
      </c>
      <c r="AI70" s="22">
        <v>4218006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940508</v>
      </c>
      <c r="F71" s="22">
        <v>0</v>
      </c>
      <c r="G71" s="22">
        <v>901577</v>
      </c>
      <c r="H71" s="22">
        <v>0</v>
      </c>
      <c r="I71" s="22">
        <v>0</v>
      </c>
      <c r="J71" s="22">
        <v>0</v>
      </c>
      <c r="K71" s="22">
        <v>0</v>
      </c>
      <c r="L71" s="22">
        <v>50511</v>
      </c>
      <c r="M71" s="22">
        <v>1892596</v>
      </c>
      <c r="N71" s="22">
        <v>26131</v>
      </c>
      <c r="O71" s="22">
        <v>16358</v>
      </c>
      <c r="P71" s="22">
        <v>1023766</v>
      </c>
      <c r="Q71" s="22">
        <v>0</v>
      </c>
      <c r="R71" s="22">
        <v>118238</v>
      </c>
      <c r="S71" s="22">
        <v>383435</v>
      </c>
      <c r="T71" s="22">
        <v>3460524</v>
      </c>
      <c r="U71" s="22">
        <v>938737</v>
      </c>
      <c r="V71" s="22">
        <v>0</v>
      </c>
      <c r="W71" s="22">
        <v>86826</v>
      </c>
      <c r="X71" s="22">
        <v>21536</v>
      </c>
      <c r="Y71" s="22">
        <v>0</v>
      </c>
      <c r="Z71" s="22">
        <v>0</v>
      </c>
      <c r="AA71" s="22">
        <v>0</v>
      </c>
      <c r="AB71" s="22">
        <v>155731</v>
      </c>
      <c r="AC71" s="22">
        <v>1202830</v>
      </c>
      <c r="AD71" s="22">
        <v>75282</v>
      </c>
      <c r="AE71" s="22">
        <v>644055</v>
      </c>
      <c r="AF71" s="22">
        <v>0</v>
      </c>
      <c r="AG71" s="22">
        <v>55990</v>
      </c>
      <c r="AH71" s="22">
        <v>318275</v>
      </c>
      <c r="AI71" s="22">
        <v>2296432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715471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715471</v>
      </c>
      <c r="N72" s="22">
        <v>-2117680</v>
      </c>
      <c r="O72" s="22">
        <v>3209458</v>
      </c>
      <c r="P72" s="22">
        <v>243395</v>
      </c>
      <c r="Q72" s="22">
        <v>0</v>
      </c>
      <c r="R72" s="22">
        <v>0</v>
      </c>
      <c r="S72" s="22">
        <v>417825</v>
      </c>
      <c r="T72" s="22">
        <v>2468469</v>
      </c>
      <c r="U72" s="22">
        <v>1837402</v>
      </c>
      <c r="V72" s="22">
        <v>0</v>
      </c>
      <c r="W72" s="22">
        <v>14494</v>
      </c>
      <c r="X72" s="22">
        <v>80934</v>
      </c>
      <c r="Y72" s="22">
        <v>24303</v>
      </c>
      <c r="Z72" s="22">
        <v>0</v>
      </c>
      <c r="AA72" s="22">
        <v>0</v>
      </c>
      <c r="AB72" s="22">
        <v>0</v>
      </c>
      <c r="AC72" s="22">
        <v>1957133</v>
      </c>
      <c r="AD72" s="22">
        <v>83591</v>
      </c>
      <c r="AE72" s="22">
        <v>385594</v>
      </c>
      <c r="AF72" s="22">
        <v>0</v>
      </c>
      <c r="AG72" s="22">
        <v>25228</v>
      </c>
      <c r="AH72" s="22">
        <v>177212</v>
      </c>
      <c r="AI72" s="22">
        <v>2628758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119647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119647</v>
      </c>
      <c r="N73" s="22">
        <v>76233</v>
      </c>
      <c r="O73" s="22">
        <v>147978</v>
      </c>
      <c r="P73" s="22">
        <v>101000</v>
      </c>
      <c r="Q73" s="22">
        <v>0</v>
      </c>
      <c r="R73" s="22">
        <v>0</v>
      </c>
      <c r="S73" s="22">
        <v>165060</v>
      </c>
      <c r="T73" s="22">
        <v>609918</v>
      </c>
      <c r="U73" s="22">
        <v>1279895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1279895</v>
      </c>
      <c r="AD73" s="22">
        <v>14887</v>
      </c>
      <c r="AE73" s="22">
        <v>112505</v>
      </c>
      <c r="AF73" s="22">
        <v>0</v>
      </c>
      <c r="AG73" s="22">
        <v>0</v>
      </c>
      <c r="AH73" s="22">
        <v>40041</v>
      </c>
      <c r="AI73" s="22">
        <v>1447328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4869923</v>
      </c>
      <c r="F74" s="22">
        <v>0</v>
      </c>
      <c r="G74" s="22">
        <v>765207</v>
      </c>
      <c r="H74" s="22">
        <v>174638</v>
      </c>
      <c r="I74" s="22">
        <v>0</v>
      </c>
      <c r="J74" s="22">
        <v>0</v>
      </c>
      <c r="K74" s="22">
        <v>0</v>
      </c>
      <c r="L74" s="22">
        <v>0</v>
      </c>
      <c r="M74" s="22">
        <v>5809768</v>
      </c>
      <c r="N74" s="22">
        <v>2599193</v>
      </c>
      <c r="O74" s="22">
        <v>49486</v>
      </c>
      <c r="P74" s="22">
        <v>2122280</v>
      </c>
      <c r="Q74" s="22">
        <v>837714</v>
      </c>
      <c r="R74" s="22">
        <v>31830</v>
      </c>
      <c r="S74" s="22">
        <v>782172</v>
      </c>
      <c r="T74" s="22">
        <v>12232443</v>
      </c>
      <c r="U74" s="22">
        <v>2767186</v>
      </c>
      <c r="V74" s="22">
        <v>0</v>
      </c>
      <c r="W74" s="22">
        <v>150583</v>
      </c>
      <c r="X74" s="22">
        <v>71598</v>
      </c>
      <c r="Y74" s="22">
        <v>0</v>
      </c>
      <c r="Z74" s="22">
        <v>35263</v>
      </c>
      <c r="AA74" s="22">
        <v>0</v>
      </c>
      <c r="AB74" s="22">
        <v>0</v>
      </c>
      <c r="AC74" s="22">
        <v>3024630</v>
      </c>
      <c r="AD74" s="22">
        <v>182255</v>
      </c>
      <c r="AE74" s="22">
        <v>1457607</v>
      </c>
      <c r="AF74" s="22">
        <v>0</v>
      </c>
      <c r="AG74" s="22">
        <v>28660</v>
      </c>
      <c r="AH74" s="22">
        <v>579810</v>
      </c>
      <c r="AI74" s="22">
        <v>5272962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2760382</v>
      </c>
      <c r="F75" s="22">
        <v>0</v>
      </c>
      <c r="G75" s="22">
        <v>43748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2804130</v>
      </c>
      <c r="N75" s="22">
        <v>480000</v>
      </c>
      <c r="O75" s="22">
        <v>0</v>
      </c>
      <c r="P75" s="22">
        <v>272890</v>
      </c>
      <c r="Q75" s="22">
        <v>87136</v>
      </c>
      <c r="R75" s="22">
        <v>0</v>
      </c>
      <c r="S75" s="22">
        <v>313519</v>
      </c>
      <c r="T75" s="22">
        <v>3957675</v>
      </c>
      <c r="U75" s="22">
        <v>1463884</v>
      </c>
      <c r="V75" s="22">
        <v>0</v>
      </c>
      <c r="W75" s="22">
        <v>248612</v>
      </c>
      <c r="X75" s="22">
        <v>34963</v>
      </c>
      <c r="Y75" s="22">
        <v>0</v>
      </c>
      <c r="Z75" s="22">
        <v>0</v>
      </c>
      <c r="AA75" s="22">
        <v>0</v>
      </c>
      <c r="AB75" s="22">
        <v>0</v>
      </c>
      <c r="AC75" s="22">
        <v>1747459</v>
      </c>
      <c r="AD75" s="22">
        <v>71257</v>
      </c>
      <c r="AE75" s="22">
        <v>746434</v>
      </c>
      <c r="AF75" s="22">
        <v>0</v>
      </c>
      <c r="AG75" s="22">
        <v>22769</v>
      </c>
      <c r="AH75" s="22">
        <v>301275</v>
      </c>
      <c r="AI75" s="22">
        <v>2889194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3025774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3025774</v>
      </c>
      <c r="N76" s="22">
        <v>-7277737</v>
      </c>
      <c r="O76" s="22">
        <v>9472262</v>
      </c>
      <c r="P76" s="22">
        <v>154527</v>
      </c>
      <c r="Q76" s="22">
        <v>0</v>
      </c>
      <c r="R76" s="22">
        <v>63294</v>
      </c>
      <c r="S76" s="22">
        <v>242493</v>
      </c>
      <c r="T76" s="22">
        <v>5680613</v>
      </c>
      <c r="U76" s="22">
        <v>1807122</v>
      </c>
      <c r="V76" s="22">
        <v>0</v>
      </c>
      <c r="W76" s="22">
        <v>291008</v>
      </c>
      <c r="X76" s="22">
        <v>74006</v>
      </c>
      <c r="Y76" s="22">
        <v>0</v>
      </c>
      <c r="Z76" s="22">
        <v>0</v>
      </c>
      <c r="AA76" s="22">
        <v>0</v>
      </c>
      <c r="AB76" s="22">
        <v>0</v>
      </c>
      <c r="AC76" s="22">
        <v>2172136</v>
      </c>
      <c r="AD76" s="22">
        <v>165243</v>
      </c>
      <c r="AE76" s="22">
        <v>1057803</v>
      </c>
      <c r="AF76" s="22">
        <v>0</v>
      </c>
      <c r="AG76" s="22">
        <v>15401</v>
      </c>
      <c r="AH76" s="22">
        <v>343268</v>
      </c>
      <c r="AI76" s="22">
        <v>3753851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13388734</v>
      </c>
      <c r="F77" s="22">
        <v>0</v>
      </c>
      <c r="G77" s="22">
        <v>792734</v>
      </c>
      <c r="H77" s="22">
        <v>36707</v>
      </c>
      <c r="I77" s="22">
        <v>489033</v>
      </c>
      <c r="J77" s="22">
        <v>0</v>
      </c>
      <c r="K77" s="22">
        <v>0</v>
      </c>
      <c r="L77" s="22">
        <v>0</v>
      </c>
      <c r="M77" s="22">
        <v>14707208</v>
      </c>
      <c r="N77" s="22">
        <v>3627216</v>
      </c>
      <c r="O77" s="22">
        <v>0</v>
      </c>
      <c r="P77" s="22">
        <v>2234703</v>
      </c>
      <c r="Q77" s="22">
        <v>715032</v>
      </c>
      <c r="R77" s="22">
        <v>1536455</v>
      </c>
      <c r="S77" s="22">
        <v>1268123</v>
      </c>
      <c r="T77" s="22">
        <v>24088737</v>
      </c>
      <c r="U77" s="22">
        <v>5269911</v>
      </c>
      <c r="V77" s="22">
        <v>0</v>
      </c>
      <c r="W77" s="22">
        <v>604097</v>
      </c>
      <c r="X77" s="22">
        <v>396352</v>
      </c>
      <c r="Y77" s="22">
        <v>73741</v>
      </c>
      <c r="Z77" s="22">
        <v>0</v>
      </c>
      <c r="AA77" s="22">
        <v>0</v>
      </c>
      <c r="AB77" s="22">
        <v>0</v>
      </c>
      <c r="AC77" s="22">
        <v>6344101</v>
      </c>
      <c r="AD77" s="22">
        <v>291172</v>
      </c>
      <c r="AE77" s="22">
        <v>992376</v>
      </c>
      <c r="AF77" s="22">
        <v>0</v>
      </c>
      <c r="AG77" s="22">
        <v>203597</v>
      </c>
      <c r="AH77" s="22">
        <v>554634</v>
      </c>
      <c r="AI77" s="22">
        <v>8385880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1878306</v>
      </c>
      <c r="F78" s="22">
        <v>0</v>
      </c>
      <c r="G78" s="22">
        <v>113297</v>
      </c>
      <c r="H78" s="22">
        <v>0</v>
      </c>
      <c r="I78" s="22">
        <v>0</v>
      </c>
      <c r="J78" s="22">
        <v>15000</v>
      </c>
      <c r="K78" s="22">
        <v>0</v>
      </c>
      <c r="L78" s="22">
        <v>0</v>
      </c>
      <c r="M78" s="22">
        <v>2006603</v>
      </c>
      <c r="N78" s="22">
        <v>6455387</v>
      </c>
      <c r="O78" s="22">
        <v>292774</v>
      </c>
      <c r="P78" s="22">
        <v>1899552</v>
      </c>
      <c r="Q78" s="22">
        <v>9182504</v>
      </c>
      <c r="R78" s="22">
        <v>0</v>
      </c>
      <c r="S78" s="22">
        <v>568816</v>
      </c>
      <c r="T78" s="22">
        <v>20405636</v>
      </c>
      <c r="U78" s="22">
        <v>2418039</v>
      </c>
      <c r="V78" s="22">
        <v>0</v>
      </c>
      <c r="W78" s="22">
        <v>155893</v>
      </c>
      <c r="X78" s="22">
        <v>72522</v>
      </c>
      <c r="Y78" s="22">
        <v>0</v>
      </c>
      <c r="Z78" s="22">
        <v>58055</v>
      </c>
      <c r="AA78" s="22">
        <v>0</v>
      </c>
      <c r="AB78" s="22">
        <v>0</v>
      </c>
      <c r="AC78" s="22">
        <v>2704509</v>
      </c>
      <c r="AD78" s="22">
        <v>71259</v>
      </c>
      <c r="AE78" s="22">
        <v>889101</v>
      </c>
      <c r="AF78" s="22">
        <v>0</v>
      </c>
      <c r="AG78" s="22">
        <v>40938</v>
      </c>
      <c r="AH78" s="22">
        <v>477503</v>
      </c>
      <c r="AI78" s="22">
        <v>4183310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205430</v>
      </c>
      <c r="F79" s="22">
        <v>0</v>
      </c>
      <c r="G79" s="22">
        <v>126110</v>
      </c>
      <c r="H79" s="22">
        <v>0</v>
      </c>
      <c r="I79" s="22">
        <v>0</v>
      </c>
      <c r="J79" s="22">
        <v>0</v>
      </c>
      <c r="K79" s="22">
        <v>0</v>
      </c>
      <c r="L79" s="22">
        <v>19617</v>
      </c>
      <c r="M79" s="22">
        <v>351157</v>
      </c>
      <c r="N79" s="22">
        <v>3847392</v>
      </c>
      <c r="O79" s="22">
        <v>29204</v>
      </c>
      <c r="P79" s="22">
        <v>1542347</v>
      </c>
      <c r="Q79" s="22">
        <v>0</v>
      </c>
      <c r="R79" s="22">
        <v>28215</v>
      </c>
      <c r="S79" s="22">
        <v>77088</v>
      </c>
      <c r="T79" s="22">
        <v>5875403</v>
      </c>
      <c r="U79" s="22">
        <v>896021</v>
      </c>
      <c r="V79" s="22">
        <v>0</v>
      </c>
      <c r="W79" s="22">
        <v>86335</v>
      </c>
      <c r="X79" s="22">
        <v>60205</v>
      </c>
      <c r="Y79" s="22">
        <v>0</v>
      </c>
      <c r="Z79" s="22">
        <v>0</v>
      </c>
      <c r="AA79" s="22">
        <v>0</v>
      </c>
      <c r="AB79" s="22">
        <v>131517</v>
      </c>
      <c r="AC79" s="22">
        <v>1174078</v>
      </c>
      <c r="AD79" s="22">
        <v>87541</v>
      </c>
      <c r="AE79" s="22">
        <v>630106</v>
      </c>
      <c r="AF79" s="22">
        <v>0</v>
      </c>
      <c r="AG79" s="22">
        <v>87479</v>
      </c>
      <c r="AH79" s="22">
        <v>230881</v>
      </c>
      <c r="AI79" s="22">
        <v>2210085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743984</v>
      </c>
      <c r="F80" s="22">
        <v>0</v>
      </c>
      <c r="G80" s="22">
        <v>0</v>
      </c>
      <c r="H80" s="22">
        <v>111390</v>
      </c>
      <c r="I80" s="22">
        <v>0</v>
      </c>
      <c r="J80" s="22">
        <v>0</v>
      </c>
      <c r="K80" s="22">
        <v>0</v>
      </c>
      <c r="L80" s="22">
        <v>53266</v>
      </c>
      <c r="M80" s="22">
        <v>908640</v>
      </c>
      <c r="N80" s="22">
        <v>44777</v>
      </c>
      <c r="O80" s="22">
        <v>85338</v>
      </c>
      <c r="P80" s="22">
        <v>296349</v>
      </c>
      <c r="Q80" s="22">
        <v>0</v>
      </c>
      <c r="R80" s="22">
        <v>0</v>
      </c>
      <c r="S80" s="22">
        <v>318595</v>
      </c>
      <c r="T80" s="22">
        <v>1653699</v>
      </c>
      <c r="U80" s="22">
        <v>1571659</v>
      </c>
      <c r="V80" s="22">
        <v>0</v>
      </c>
      <c r="W80" s="22">
        <v>76788</v>
      </c>
      <c r="X80" s="22">
        <v>26694</v>
      </c>
      <c r="Y80" s="22">
        <v>0</v>
      </c>
      <c r="Z80" s="22">
        <v>0</v>
      </c>
      <c r="AA80" s="22">
        <v>0</v>
      </c>
      <c r="AB80" s="22">
        <v>167328</v>
      </c>
      <c r="AC80" s="22">
        <v>1842469</v>
      </c>
      <c r="AD80" s="22">
        <v>71177</v>
      </c>
      <c r="AE80" s="22">
        <v>882877</v>
      </c>
      <c r="AF80" s="22">
        <v>0</v>
      </c>
      <c r="AG80" s="22">
        <v>10082</v>
      </c>
      <c r="AH80" s="22">
        <v>349594</v>
      </c>
      <c r="AI80" s="22">
        <v>3156199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7412685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7412685</v>
      </c>
      <c r="N81" s="22">
        <v>27603</v>
      </c>
      <c r="O81" s="22">
        <v>0</v>
      </c>
      <c r="P81" s="22">
        <v>498918</v>
      </c>
      <c r="Q81" s="22">
        <v>0</v>
      </c>
      <c r="R81" s="22">
        <v>0</v>
      </c>
      <c r="S81" s="22">
        <v>458531</v>
      </c>
      <c r="T81" s="22">
        <v>8397737</v>
      </c>
      <c r="U81" s="22">
        <v>12129585</v>
      </c>
      <c r="V81" s="22">
        <v>0</v>
      </c>
      <c r="W81" s="22">
        <v>158046</v>
      </c>
      <c r="X81" s="22">
        <v>0</v>
      </c>
      <c r="Y81" s="22">
        <v>0</v>
      </c>
      <c r="Z81" s="22">
        <v>0</v>
      </c>
      <c r="AA81" s="22">
        <v>0</v>
      </c>
      <c r="AB81" s="22">
        <v>897813</v>
      </c>
      <c r="AC81" s="22">
        <v>13185444</v>
      </c>
      <c r="AD81" s="22">
        <v>135605</v>
      </c>
      <c r="AE81" s="22">
        <v>2165162</v>
      </c>
      <c r="AF81" s="22">
        <v>0</v>
      </c>
      <c r="AG81" s="22">
        <v>3753</v>
      </c>
      <c r="AH81" s="22">
        <v>569842</v>
      </c>
      <c r="AI81" s="22">
        <v>16059806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1568510</v>
      </c>
      <c r="F82" s="22">
        <v>0</v>
      </c>
      <c r="G82" s="22">
        <v>166830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1735340</v>
      </c>
      <c r="N82" s="22">
        <v>419982</v>
      </c>
      <c r="O82" s="22">
        <v>553441</v>
      </c>
      <c r="P82" s="22">
        <v>629588</v>
      </c>
      <c r="Q82" s="22">
        <v>0</v>
      </c>
      <c r="R82" s="22">
        <v>29105</v>
      </c>
      <c r="S82" s="22">
        <v>524315</v>
      </c>
      <c r="T82" s="22">
        <v>3891771</v>
      </c>
      <c r="U82" s="22">
        <v>2131348</v>
      </c>
      <c r="V82" s="22">
        <v>0</v>
      </c>
      <c r="W82" s="22">
        <v>25424</v>
      </c>
      <c r="X82" s="22">
        <v>0</v>
      </c>
      <c r="Y82" s="22">
        <v>0</v>
      </c>
      <c r="Z82" s="22">
        <v>9312</v>
      </c>
      <c r="AA82" s="22">
        <v>0</v>
      </c>
      <c r="AB82" s="22">
        <v>0</v>
      </c>
      <c r="AC82" s="22">
        <v>2166084</v>
      </c>
      <c r="AD82" s="22">
        <v>278602</v>
      </c>
      <c r="AE82" s="22">
        <v>1520918</v>
      </c>
      <c r="AF82" s="22">
        <v>0</v>
      </c>
      <c r="AG82" s="22">
        <v>33686</v>
      </c>
      <c r="AH82" s="22">
        <v>480931</v>
      </c>
      <c r="AI82" s="22">
        <v>4480221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23357315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23357315</v>
      </c>
      <c r="N83" s="22">
        <v>-10652432</v>
      </c>
      <c r="O83" s="22">
        <v>0</v>
      </c>
      <c r="P83" s="22">
        <v>1312313</v>
      </c>
      <c r="Q83" s="22">
        <v>0</v>
      </c>
      <c r="R83" s="22">
        <v>727797</v>
      </c>
      <c r="S83" s="22">
        <v>495282</v>
      </c>
      <c r="T83" s="22">
        <v>15240275</v>
      </c>
      <c r="U83" s="22">
        <v>13234994</v>
      </c>
      <c r="V83" s="22">
        <v>0</v>
      </c>
      <c r="W83" s="22">
        <v>46097</v>
      </c>
      <c r="X83" s="22">
        <v>32601</v>
      </c>
      <c r="Y83" s="22">
        <v>0</v>
      </c>
      <c r="Z83" s="22">
        <v>0</v>
      </c>
      <c r="AA83" s="22">
        <v>0</v>
      </c>
      <c r="AB83" s="22">
        <v>0</v>
      </c>
      <c r="AC83" s="22">
        <v>13313692</v>
      </c>
      <c r="AD83" s="22">
        <v>61106</v>
      </c>
      <c r="AE83" s="22">
        <v>1294243</v>
      </c>
      <c r="AF83" s="22">
        <v>0</v>
      </c>
      <c r="AG83" s="22">
        <v>64129</v>
      </c>
      <c r="AH83" s="22">
        <v>348765</v>
      </c>
      <c r="AI83" s="22">
        <v>15081935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1835006</v>
      </c>
      <c r="F84" s="22">
        <v>0</v>
      </c>
      <c r="G84" s="22">
        <v>2333216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4168222</v>
      </c>
      <c r="N84" s="22">
        <v>22242</v>
      </c>
      <c r="O84" s="22">
        <v>2507287</v>
      </c>
      <c r="P84" s="22">
        <v>872780</v>
      </c>
      <c r="Q84" s="22">
        <v>686105</v>
      </c>
      <c r="R84" s="22">
        <v>0</v>
      </c>
      <c r="S84" s="22">
        <v>32701</v>
      </c>
      <c r="T84" s="22">
        <v>8289337</v>
      </c>
      <c r="U84" s="22">
        <v>743107</v>
      </c>
      <c r="V84" s="22">
        <v>0</v>
      </c>
      <c r="W84" s="22">
        <v>41228</v>
      </c>
      <c r="X84" s="22">
        <v>1102</v>
      </c>
      <c r="Y84" s="22">
        <v>0</v>
      </c>
      <c r="Z84" s="22">
        <v>0</v>
      </c>
      <c r="AA84" s="22">
        <v>457</v>
      </c>
      <c r="AB84" s="22">
        <v>0</v>
      </c>
      <c r="AC84" s="22">
        <v>785894</v>
      </c>
      <c r="AD84" s="22">
        <v>34333</v>
      </c>
      <c r="AE84" s="22">
        <v>624111</v>
      </c>
      <c r="AF84" s="22">
        <v>0</v>
      </c>
      <c r="AG84" s="22">
        <v>37533</v>
      </c>
      <c r="AH84" s="22">
        <v>214370</v>
      </c>
      <c r="AI84" s="22">
        <v>1696241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1687787</v>
      </c>
      <c r="F85" s="22">
        <v>0</v>
      </c>
      <c r="G85" s="22">
        <v>422726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2110513</v>
      </c>
      <c r="N85" s="22">
        <v>0</v>
      </c>
      <c r="O85" s="22">
        <v>739216</v>
      </c>
      <c r="P85" s="22">
        <v>2079501</v>
      </c>
      <c r="Q85" s="22">
        <v>45300</v>
      </c>
      <c r="R85" s="22">
        <v>0</v>
      </c>
      <c r="S85" s="22">
        <v>193690</v>
      </c>
      <c r="T85" s="22">
        <v>5168220</v>
      </c>
      <c r="U85" s="22">
        <v>458383</v>
      </c>
      <c r="V85" s="22">
        <v>0</v>
      </c>
      <c r="W85" s="22">
        <v>380927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839310</v>
      </c>
      <c r="AD85" s="22">
        <v>75954</v>
      </c>
      <c r="AE85" s="22">
        <v>541028</v>
      </c>
      <c r="AF85" s="22">
        <v>0</v>
      </c>
      <c r="AG85" s="22">
        <v>0</v>
      </c>
      <c r="AH85" s="22">
        <v>166065</v>
      </c>
      <c r="AI85" s="22">
        <v>1622357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5462122</v>
      </c>
      <c r="F86" s="22">
        <v>0</v>
      </c>
      <c r="G86" s="22">
        <v>0</v>
      </c>
      <c r="H86" s="22">
        <v>1136936</v>
      </c>
      <c r="I86" s="22">
        <v>0</v>
      </c>
      <c r="J86" s="22">
        <v>0</v>
      </c>
      <c r="K86" s="22">
        <v>0</v>
      </c>
      <c r="L86" s="22">
        <v>0</v>
      </c>
      <c r="M86" s="22">
        <v>6599058</v>
      </c>
      <c r="N86" s="22">
        <v>7255149</v>
      </c>
      <c r="O86" s="22">
        <v>432169</v>
      </c>
      <c r="P86" s="22">
        <v>693370</v>
      </c>
      <c r="Q86" s="22">
        <v>514495</v>
      </c>
      <c r="R86" s="22">
        <v>0</v>
      </c>
      <c r="S86" s="22">
        <v>313563</v>
      </c>
      <c r="T86" s="22">
        <v>15807804</v>
      </c>
      <c r="U86" s="22">
        <v>1672027</v>
      </c>
      <c r="V86" s="22">
        <v>0</v>
      </c>
      <c r="W86" s="22">
        <v>93824</v>
      </c>
      <c r="X86" s="22">
        <v>497670</v>
      </c>
      <c r="Y86" s="22">
        <v>0</v>
      </c>
      <c r="Z86" s="22">
        <v>0</v>
      </c>
      <c r="AA86" s="22">
        <v>0</v>
      </c>
      <c r="AB86" s="22">
        <v>0</v>
      </c>
      <c r="AC86" s="22">
        <v>2263521</v>
      </c>
      <c r="AD86" s="22">
        <v>216434</v>
      </c>
      <c r="AE86" s="22">
        <v>1160445</v>
      </c>
      <c r="AF86" s="22">
        <v>0</v>
      </c>
      <c r="AG86" s="22">
        <v>0</v>
      </c>
      <c r="AH86" s="22">
        <v>499942</v>
      </c>
      <c r="AI86" s="22">
        <v>4140342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11414267</v>
      </c>
      <c r="F87" s="22">
        <v>0</v>
      </c>
      <c r="G87" s="22">
        <v>0</v>
      </c>
      <c r="H87" s="22">
        <v>0</v>
      </c>
      <c r="I87" s="22">
        <v>7673</v>
      </c>
      <c r="J87" s="22">
        <v>0</v>
      </c>
      <c r="K87" s="22">
        <v>0</v>
      </c>
      <c r="L87" s="22">
        <v>0</v>
      </c>
      <c r="M87" s="22">
        <v>11421940</v>
      </c>
      <c r="N87" s="22">
        <v>557873</v>
      </c>
      <c r="O87" s="22">
        <v>4471011</v>
      </c>
      <c r="P87" s="22">
        <v>2030868</v>
      </c>
      <c r="Q87" s="22">
        <v>22110</v>
      </c>
      <c r="R87" s="22">
        <v>561793</v>
      </c>
      <c r="S87" s="22">
        <v>1286669</v>
      </c>
      <c r="T87" s="22">
        <v>20352264</v>
      </c>
      <c r="U87" s="22">
        <v>11004936</v>
      </c>
      <c r="V87" s="22">
        <v>0</v>
      </c>
      <c r="W87" s="22">
        <v>400554</v>
      </c>
      <c r="X87" s="22">
        <v>302622</v>
      </c>
      <c r="Y87" s="22">
        <v>50125</v>
      </c>
      <c r="Z87" s="22">
        <v>0</v>
      </c>
      <c r="AA87" s="22">
        <v>0</v>
      </c>
      <c r="AB87" s="22">
        <v>0</v>
      </c>
      <c r="AC87" s="22">
        <v>11758237</v>
      </c>
      <c r="AD87" s="22">
        <v>260237</v>
      </c>
      <c r="AE87" s="22">
        <v>2751765</v>
      </c>
      <c r="AF87" s="22">
        <v>0</v>
      </c>
      <c r="AG87" s="22">
        <v>167291</v>
      </c>
      <c r="AH87" s="22">
        <v>1492745</v>
      </c>
      <c r="AI87" s="22">
        <v>16430275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80000</v>
      </c>
      <c r="F88" s="22">
        <v>0</v>
      </c>
      <c r="G88" s="22">
        <v>68277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148277</v>
      </c>
      <c r="N88" s="22">
        <v>110826</v>
      </c>
      <c r="O88" s="22">
        <v>0</v>
      </c>
      <c r="P88" s="22">
        <v>1817088</v>
      </c>
      <c r="Q88" s="22">
        <v>0</v>
      </c>
      <c r="R88" s="22">
        <v>144900</v>
      </c>
      <c r="S88" s="22">
        <v>131301</v>
      </c>
      <c r="T88" s="22">
        <v>2352392</v>
      </c>
      <c r="U88" s="22">
        <v>4949234</v>
      </c>
      <c r="V88" s="22">
        <v>0</v>
      </c>
      <c r="W88" s="22">
        <v>34737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4983971</v>
      </c>
      <c r="AD88" s="22">
        <v>151339</v>
      </c>
      <c r="AE88" s="22">
        <v>1303759</v>
      </c>
      <c r="AF88" s="22">
        <v>0</v>
      </c>
      <c r="AG88" s="22">
        <v>10965</v>
      </c>
      <c r="AH88" s="22">
        <v>310494</v>
      </c>
      <c r="AI88" s="22">
        <v>6760528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664787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664787</v>
      </c>
      <c r="N89" s="22">
        <v>0</v>
      </c>
      <c r="O89" s="22">
        <v>3975962</v>
      </c>
      <c r="P89" s="22">
        <v>508061</v>
      </c>
      <c r="Q89" s="22">
        <v>0</v>
      </c>
      <c r="R89" s="22">
        <v>458375</v>
      </c>
      <c r="S89" s="22">
        <v>1120053</v>
      </c>
      <c r="T89" s="22">
        <v>6727238</v>
      </c>
      <c r="U89" s="22">
        <v>5723193</v>
      </c>
      <c r="V89" s="22">
        <v>0</v>
      </c>
      <c r="W89" s="22">
        <v>197744</v>
      </c>
      <c r="X89" s="22">
        <v>56749</v>
      </c>
      <c r="Y89" s="22">
        <v>0</v>
      </c>
      <c r="Z89" s="22">
        <v>0</v>
      </c>
      <c r="AA89" s="22">
        <v>0</v>
      </c>
      <c r="AB89" s="22">
        <v>0</v>
      </c>
      <c r="AC89" s="22">
        <v>5977686</v>
      </c>
      <c r="AD89" s="22">
        <v>244913</v>
      </c>
      <c r="AE89" s="22">
        <v>680674</v>
      </c>
      <c r="AF89" s="22">
        <v>0</v>
      </c>
      <c r="AG89" s="22">
        <v>108281</v>
      </c>
      <c r="AH89" s="22">
        <v>312075</v>
      </c>
      <c r="AI89" s="22">
        <v>7323629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10539651</v>
      </c>
      <c r="F90" s="22">
        <v>0</v>
      </c>
      <c r="G90" s="22">
        <v>1083890</v>
      </c>
      <c r="H90" s="22">
        <v>1147094</v>
      </c>
      <c r="I90" s="22">
        <v>0</v>
      </c>
      <c r="J90" s="22">
        <v>0</v>
      </c>
      <c r="K90" s="22">
        <v>0</v>
      </c>
      <c r="L90" s="22">
        <v>0</v>
      </c>
      <c r="M90" s="22">
        <v>12770635</v>
      </c>
      <c r="N90" s="22">
        <v>12707968</v>
      </c>
      <c r="O90" s="22">
        <v>8592848</v>
      </c>
      <c r="P90" s="22">
        <v>4034098</v>
      </c>
      <c r="Q90" s="22">
        <v>757</v>
      </c>
      <c r="R90" s="22">
        <v>782747</v>
      </c>
      <c r="S90" s="22">
        <v>1650487</v>
      </c>
      <c r="T90" s="22">
        <v>40539540</v>
      </c>
      <c r="U90" s="22">
        <v>10669999</v>
      </c>
      <c r="V90" s="22">
        <v>0</v>
      </c>
      <c r="W90" s="22">
        <v>445862</v>
      </c>
      <c r="X90" s="22">
        <v>290364</v>
      </c>
      <c r="Y90" s="22">
        <v>16396</v>
      </c>
      <c r="Z90" s="22">
        <v>0</v>
      </c>
      <c r="AA90" s="22">
        <v>0</v>
      </c>
      <c r="AB90" s="22">
        <v>0</v>
      </c>
      <c r="AC90" s="22">
        <v>11422621</v>
      </c>
      <c r="AD90" s="22">
        <v>827932</v>
      </c>
      <c r="AE90" s="22">
        <v>1024893</v>
      </c>
      <c r="AF90" s="22">
        <v>0</v>
      </c>
      <c r="AG90" s="22">
        <v>360741</v>
      </c>
      <c r="AH90" s="22">
        <v>716353</v>
      </c>
      <c r="AI90" s="22">
        <v>14352540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1009434</v>
      </c>
      <c r="F91" s="22">
        <v>0</v>
      </c>
      <c r="G91" s="22">
        <v>936860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1946294</v>
      </c>
      <c r="N91" s="22">
        <v>1224367</v>
      </c>
      <c r="O91" s="22">
        <v>0</v>
      </c>
      <c r="P91" s="22">
        <v>86674</v>
      </c>
      <c r="Q91" s="22">
        <v>0</v>
      </c>
      <c r="R91" s="22">
        <v>54790</v>
      </c>
      <c r="S91" s="22">
        <v>502298</v>
      </c>
      <c r="T91" s="22">
        <v>3814423</v>
      </c>
      <c r="U91" s="22">
        <v>380394</v>
      </c>
      <c r="V91" s="22">
        <v>0</v>
      </c>
      <c r="W91" s="22">
        <v>184082</v>
      </c>
      <c r="X91" s="22">
        <v>1988</v>
      </c>
      <c r="Y91" s="22">
        <v>13812</v>
      </c>
      <c r="Z91" s="22">
        <v>0</v>
      </c>
      <c r="AA91" s="22">
        <v>0</v>
      </c>
      <c r="AB91" s="22">
        <v>0</v>
      </c>
      <c r="AC91" s="22">
        <v>580276</v>
      </c>
      <c r="AD91" s="22">
        <v>220300</v>
      </c>
      <c r="AE91" s="22">
        <v>229440</v>
      </c>
      <c r="AF91" s="22">
        <v>0</v>
      </c>
      <c r="AG91" s="22">
        <v>13095</v>
      </c>
      <c r="AH91" s="22">
        <v>130405</v>
      </c>
      <c r="AI91" s="22">
        <v>1173516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878577</v>
      </c>
      <c r="F92" s="22">
        <v>0</v>
      </c>
      <c r="G92" s="22">
        <v>145735</v>
      </c>
      <c r="H92" s="22">
        <v>174232</v>
      </c>
      <c r="I92" s="22">
        <v>0</v>
      </c>
      <c r="J92" s="22">
        <v>0</v>
      </c>
      <c r="K92" s="22">
        <v>0</v>
      </c>
      <c r="L92" s="22">
        <v>0</v>
      </c>
      <c r="M92" s="22">
        <v>1198544</v>
      </c>
      <c r="N92" s="22">
        <v>3173674</v>
      </c>
      <c r="O92" s="22">
        <v>1515844</v>
      </c>
      <c r="P92" s="22">
        <v>2101428</v>
      </c>
      <c r="Q92" s="22">
        <v>313255</v>
      </c>
      <c r="R92" s="22">
        <v>184964</v>
      </c>
      <c r="S92" s="22">
        <v>640995</v>
      </c>
      <c r="T92" s="22">
        <v>9128704</v>
      </c>
      <c r="U92" s="22">
        <v>984736</v>
      </c>
      <c r="V92" s="22">
        <v>0</v>
      </c>
      <c r="W92" s="22">
        <v>395748</v>
      </c>
      <c r="X92" s="22">
        <v>202070</v>
      </c>
      <c r="Y92" s="22">
        <v>62802</v>
      </c>
      <c r="Z92" s="22">
        <v>0</v>
      </c>
      <c r="AA92" s="22">
        <v>0</v>
      </c>
      <c r="AB92" s="22">
        <v>0</v>
      </c>
      <c r="AC92" s="22">
        <v>1645356</v>
      </c>
      <c r="AD92" s="22">
        <v>1184426</v>
      </c>
      <c r="AE92" s="22">
        <v>1900906</v>
      </c>
      <c r="AF92" s="22">
        <v>0</v>
      </c>
      <c r="AG92" s="22">
        <v>219638</v>
      </c>
      <c r="AH92" s="22">
        <v>425283</v>
      </c>
      <c r="AI92" s="22">
        <v>5375609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808669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808669</v>
      </c>
      <c r="N93" s="22">
        <v>-9524499</v>
      </c>
      <c r="O93" s="22">
        <v>13504356</v>
      </c>
      <c r="P93" s="22">
        <v>526656</v>
      </c>
      <c r="Q93" s="22">
        <v>318500</v>
      </c>
      <c r="R93" s="22">
        <v>0</v>
      </c>
      <c r="S93" s="22">
        <v>33047</v>
      </c>
      <c r="T93" s="22">
        <v>5666729</v>
      </c>
      <c r="U93" s="22">
        <v>873045</v>
      </c>
      <c r="V93" s="22">
        <v>0</v>
      </c>
      <c r="W93" s="22">
        <v>255737</v>
      </c>
      <c r="X93" s="22">
        <v>262468</v>
      </c>
      <c r="Y93" s="22">
        <v>129981</v>
      </c>
      <c r="Z93" s="22">
        <v>0</v>
      </c>
      <c r="AA93" s="22">
        <v>0</v>
      </c>
      <c r="AB93" s="22">
        <v>0</v>
      </c>
      <c r="AC93" s="22">
        <v>1521231</v>
      </c>
      <c r="AD93" s="22">
        <v>364213</v>
      </c>
      <c r="AE93" s="22">
        <v>257943</v>
      </c>
      <c r="AF93" s="22">
        <v>0</v>
      </c>
      <c r="AG93" s="22">
        <v>80585</v>
      </c>
      <c r="AH93" s="22">
        <v>141197</v>
      </c>
      <c r="AI93" s="22">
        <v>2365169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604790</v>
      </c>
      <c r="F94" s="22">
        <v>0</v>
      </c>
      <c r="G94" s="22">
        <v>375878</v>
      </c>
      <c r="H94" s="22">
        <v>94954</v>
      </c>
      <c r="I94" s="22">
        <v>19722</v>
      </c>
      <c r="J94" s="22">
        <v>0</v>
      </c>
      <c r="K94" s="22">
        <v>0</v>
      </c>
      <c r="L94" s="22">
        <v>0</v>
      </c>
      <c r="M94" s="22">
        <v>1095344</v>
      </c>
      <c r="N94" s="22">
        <v>0</v>
      </c>
      <c r="O94" s="22">
        <v>17495</v>
      </c>
      <c r="P94" s="22">
        <v>11551</v>
      </c>
      <c r="Q94" s="22">
        <v>0</v>
      </c>
      <c r="R94" s="22">
        <v>10720</v>
      </c>
      <c r="S94" s="22">
        <v>0</v>
      </c>
      <c r="T94" s="22">
        <v>1135110</v>
      </c>
      <c r="U94" s="22">
        <v>112011</v>
      </c>
      <c r="V94" s="22">
        <v>0</v>
      </c>
      <c r="W94" s="22">
        <v>33886</v>
      </c>
      <c r="X94" s="22">
        <v>60135</v>
      </c>
      <c r="Y94" s="22">
        <v>4592</v>
      </c>
      <c r="Z94" s="22">
        <v>0</v>
      </c>
      <c r="AA94" s="22">
        <v>0</v>
      </c>
      <c r="AB94" s="22">
        <v>0</v>
      </c>
      <c r="AC94" s="22">
        <v>210624</v>
      </c>
      <c r="AD94" s="22">
        <v>80295</v>
      </c>
      <c r="AE94" s="22">
        <v>44424</v>
      </c>
      <c r="AF94" s="22">
        <v>0</v>
      </c>
      <c r="AG94" s="22">
        <v>2981</v>
      </c>
      <c r="AH94" s="22">
        <v>7694</v>
      </c>
      <c r="AI94" s="22">
        <v>346018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25053</v>
      </c>
      <c r="F95" s="22">
        <v>0</v>
      </c>
      <c r="G95" s="22">
        <v>0</v>
      </c>
      <c r="H95" s="22">
        <v>867580</v>
      </c>
      <c r="I95" s="22">
        <v>0</v>
      </c>
      <c r="J95" s="22">
        <v>0</v>
      </c>
      <c r="K95" s="22">
        <v>0</v>
      </c>
      <c r="L95" s="22">
        <v>0</v>
      </c>
      <c r="M95" s="22">
        <v>892633</v>
      </c>
      <c r="N95" s="22">
        <v>69490</v>
      </c>
      <c r="O95" s="22">
        <v>0</v>
      </c>
      <c r="P95" s="22">
        <v>17498</v>
      </c>
      <c r="Q95" s="22">
        <v>0</v>
      </c>
      <c r="R95" s="22">
        <v>0</v>
      </c>
      <c r="S95" s="22">
        <v>0</v>
      </c>
      <c r="T95" s="22">
        <v>979621</v>
      </c>
      <c r="U95" s="22">
        <v>136678</v>
      </c>
      <c r="V95" s="22">
        <v>0</v>
      </c>
      <c r="W95" s="22">
        <v>132120</v>
      </c>
      <c r="X95" s="22">
        <v>34451</v>
      </c>
      <c r="Y95" s="22">
        <v>0</v>
      </c>
      <c r="Z95" s="22">
        <v>0</v>
      </c>
      <c r="AA95" s="22">
        <v>0</v>
      </c>
      <c r="AB95" s="22">
        <v>0</v>
      </c>
      <c r="AC95" s="22">
        <v>303249</v>
      </c>
      <c r="AD95" s="22">
        <v>109290</v>
      </c>
      <c r="AE95" s="22">
        <v>30929</v>
      </c>
      <c r="AF95" s="22">
        <v>0</v>
      </c>
      <c r="AG95" s="22">
        <v>0</v>
      </c>
      <c r="AH95" s="22">
        <v>17712</v>
      </c>
      <c r="AI95" s="22">
        <v>461180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3480350</v>
      </c>
      <c r="F96" s="22">
        <v>0</v>
      </c>
      <c r="G96" s="22">
        <v>244860</v>
      </c>
      <c r="H96" s="22">
        <v>498826</v>
      </c>
      <c r="I96" s="22">
        <v>1458568</v>
      </c>
      <c r="J96" s="22">
        <v>0</v>
      </c>
      <c r="K96" s="22">
        <v>0</v>
      </c>
      <c r="L96" s="22">
        <v>0</v>
      </c>
      <c r="M96" s="22">
        <v>5682604</v>
      </c>
      <c r="N96" s="22">
        <v>0</v>
      </c>
      <c r="O96" s="22">
        <v>1406478</v>
      </c>
      <c r="P96" s="22">
        <v>2798551</v>
      </c>
      <c r="Q96" s="22">
        <v>9623818</v>
      </c>
      <c r="R96" s="22">
        <v>470620</v>
      </c>
      <c r="S96" s="22">
        <v>65914</v>
      </c>
      <c r="T96" s="22">
        <v>20047985</v>
      </c>
      <c r="U96" s="22">
        <v>5105693</v>
      </c>
      <c r="V96" s="22">
        <v>417253</v>
      </c>
      <c r="W96" s="22">
        <v>197262</v>
      </c>
      <c r="X96" s="22">
        <v>480905</v>
      </c>
      <c r="Y96" s="22">
        <v>0</v>
      </c>
      <c r="Z96" s="22">
        <v>0</v>
      </c>
      <c r="AA96" s="22">
        <v>0</v>
      </c>
      <c r="AB96" s="22">
        <v>0</v>
      </c>
      <c r="AC96" s="22">
        <v>6201113</v>
      </c>
      <c r="AD96" s="22">
        <v>943996</v>
      </c>
      <c r="AE96" s="22">
        <v>205874</v>
      </c>
      <c r="AF96" s="22">
        <v>0</v>
      </c>
      <c r="AG96" s="22">
        <v>616206</v>
      </c>
      <c r="AH96" s="22">
        <v>144290</v>
      </c>
      <c r="AI96" s="22">
        <v>8111479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464943</v>
      </c>
      <c r="F97" s="22">
        <v>0</v>
      </c>
      <c r="G97" s="22">
        <v>22625</v>
      </c>
      <c r="H97" s="22">
        <v>3464197</v>
      </c>
      <c r="I97" s="22">
        <v>0</v>
      </c>
      <c r="J97" s="22">
        <v>0</v>
      </c>
      <c r="K97" s="22">
        <v>0</v>
      </c>
      <c r="L97" s="22">
        <v>0</v>
      </c>
      <c r="M97" s="22">
        <v>3951765</v>
      </c>
      <c r="N97" s="22">
        <v>129801</v>
      </c>
      <c r="O97" s="22">
        <v>0</v>
      </c>
      <c r="P97" s="22">
        <v>120237</v>
      </c>
      <c r="Q97" s="22">
        <v>26044</v>
      </c>
      <c r="R97" s="22">
        <v>0</v>
      </c>
      <c r="S97" s="22">
        <v>0</v>
      </c>
      <c r="T97" s="22">
        <v>4227847</v>
      </c>
      <c r="U97" s="22">
        <v>170202</v>
      </c>
      <c r="V97" s="22">
        <v>0</v>
      </c>
      <c r="W97" s="22">
        <v>431753</v>
      </c>
      <c r="X97" s="22">
        <v>53278</v>
      </c>
      <c r="Y97" s="22">
        <v>0</v>
      </c>
      <c r="Z97" s="22">
        <v>0</v>
      </c>
      <c r="AA97" s="22">
        <v>0</v>
      </c>
      <c r="AB97" s="22">
        <v>0</v>
      </c>
      <c r="AC97" s="22">
        <v>655233</v>
      </c>
      <c r="AD97" s="22">
        <v>75860</v>
      </c>
      <c r="AE97" s="22">
        <v>130260</v>
      </c>
      <c r="AF97" s="22">
        <v>0</v>
      </c>
      <c r="AG97" s="22">
        <v>0</v>
      </c>
      <c r="AH97" s="22">
        <v>40111</v>
      </c>
      <c r="AI97" s="22">
        <v>901464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305630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305630</v>
      </c>
      <c r="N98" s="22">
        <v>0</v>
      </c>
      <c r="O98" s="22">
        <v>22740</v>
      </c>
      <c r="P98" s="22">
        <v>20060</v>
      </c>
      <c r="Q98" s="22">
        <v>0</v>
      </c>
      <c r="R98" s="22">
        <v>0</v>
      </c>
      <c r="S98" s="22">
        <v>35441</v>
      </c>
      <c r="T98" s="22">
        <v>383871</v>
      </c>
      <c r="U98" s="22">
        <v>148347</v>
      </c>
      <c r="V98" s="22">
        <v>0</v>
      </c>
      <c r="W98" s="22">
        <v>61812</v>
      </c>
      <c r="X98" s="22">
        <v>137559</v>
      </c>
      <c r="Y98" s="22">
        <v>0</v>
      </c>
      <c r="Z98" s="22">
        <v>0</v>
      </c>
      <c r="AA98" s="22">
        <v>0</v>
      </c>
      <c r="AB98" s="22">
        <v>0</v>
      </c>
      <c r="AC98" s="22">
        <v>347718</v>
      </c>
      <c r="AD98" s="22">
        <v>78046</v>
      </c>
      <c r="AE98" s="22">
        <v>15449</v>
      </c>
      <c r="AF98" s="22">
        <v>0</v>
      </c>
      <c r="AG98" s="22">
        <v>0</v>
      </c>
      <c r="AH98" s="22">
        <v>19049</v>
      </c>
      <c r="AI98" s="22">
        <v>460262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142699</v>
      </c>
      <c r="F99" s="22">
        <v>0</v>
      </c>
      <c r="G99" s="22">
        <v>0</v>
      </c>
      <c r="H99" s="22">
        <v>111600</v>
      </c>
      <c r="I99" s="22">
        <v>0</v>
      </c>
      <c r="J99" s="22">
        <v>0</v>
      </c>
      <c r="K99" s="22">
        <v>0</v>
      </c>
      <c r="L99" s="22">
        <v>0</v>
      </c>
      <c r="M99" s="22">
        <v>254299</v>
      </c>
      <c r="N99" s="22">
        <v>2611090</v>
      </c>
      <c r="O99" s="22">
        <v>3661317</v>
      </c>
      <c r="P99" s="22">
        <v>176304</v>
      </c>
      <c r="Q99" s="22">
        <v>0</v>
      </c>
      <c r="R99" s="22">
        <v>1418242</v>
      </c>
      <c r="S99" s="22">
        <v>612704</v>
      </c>
      <c r="T99" s="22">
        <v>8733956</v>
      </c>
      <c r="U99" s="22">
        <v>2379136</v>
      </c>
      <c r="V99" s="22">
        <v>0</v>
      </c>
      <c r="W99" s="22">
        <v>646029</v>
      </c>
      <c r="X99" s="22">
        <v>32165</v>
      </c>
      <c r="Y99" s="22">
        <v>20000</v>
      </c>
      <c r="Z99" s="22">
        <v>0</v>
      </c>
      <c r="AA99" s="22">
        <v>0</v>
      </c>
      <c r="AB99" s="22">
        <v>0</v>
      </c>
      <c r="AC99" s="22">
        <v>3077330</v>
      </c>
      <c r="AD99" s="22">
        <v>832794</v>
      </c>
      <c r="AE99" s="22">
        <v>501251</v>
      </c>
      <c r="AF99" s="22">
        <v>0</v>
      </c>
      <c r="AG99" s="22">
        <v>184421</v>
      </c>
      <c r="AH99" s="22">
        <v>181536</v>
      </c>
      <c r="AI99" s="22">
        <v>4777332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558901</v>
      </c>
      <c r="F100" s="22">
        <v>0</v>
      </c>
      <c r="G100" s="22">
        <v>0</v>
      </c>
      <c r="H100" s="22">
        <v>87740</v>
      </c>
      <c r="I100" s="22">
        <v>0</v>
      </c>
      <c r="J100" s="22">
        <v>0</v>
      </c>
      <c r="K100" s="22">
        <v>0</v>
      </c>
      <c r="L100" s="22">
        <v>0</v>
      </c>
      <c r="M100" s="22">
        <v>646641</v>
      </c>
      <c r="N100" s="22">
        <v>0</v>
      </c>
      <c r="O100" s="22">
        <v>35767</v>
      </c>
      <c r="P100" s="22">
        <v>49508</v>
      </c>
      <c r="Q100" s="22">
        <v>0</v>
      </c>
      <c r="R100" s="22">
        <v>28941</v>
      </c>
      <c r="S100" s="22">
        <v>18934</v>
      </c>
      <c r="T100" s="22">
        <v>779791</v>
      </c>
      <c r="U100" s="22">
        <v>168650</v>
      </c>
      <c r="V100" s="22">
        <v>0</v>
      </c>
      <c r="W100" s="22">
        <v>184048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352698</v>
      </c>
      <c r="AD100" s="22">
        <v>39894</v>
      </c>
      <c r="AE100" s="22">
        <v>71329</v>
      </c>
      <c r="AF100" s="22">
        <v>0</v>
      </c>
      <c r="AG100" s="22">
        <v>56850</v>
      </c>
      <c r="AH100" s="22">
        <v>27227</v>
      </c>
      <c r="AI100" s="22">
        <v>547998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3377368</v>
      </c>
      <c r="F101" s="22">
        <v>0</v>
      </c>
      <c r="G101" s="22">
        <v>3089635</v>
      </c>
      <c r="H101" s="22">
        <v>372223</v>
      </c>
      <c r="I101" s="22">
        <v>272372</v>
      </c>
      <c r="J101" s="22">
        <v>0</v>
      </c>
      <c r="K101" s="22">
        <v>0</v>
      </c>
      <c r="L101" s="22">
        <v>0</v>
      </c>
      <c r="M101" s="22">
        <v>7111598</v>
      </c>
      <c r="N101" s="22">
        <v>0</v>
      </c>
      <c r="O101" s="22">
        <v>5625663</v>
      </c>
      <c r="P101" s="22">
        <v>595413</v>
      </c>
      <c r="Q101" s="22">
        <v>0</v>
      </c>
      <c r="R101" s="22">
        <v>108777</v>
      </c>
      <c r="S101" s="22">
        <v>69415</v>
      </c>
      <c r="T101" s="22">
        <v>13510866</v>
      </c>
      <c r="U101" s="22">
        <v>1891428</v>
      </c>
      <c r="V101" s="22">
        <v>0</v>
      </c>
      <c r="W101" s="22">
        <v>255810</v>
      </c>
      <c r="X101" s="22">
        <v>816671</v>
      </c>
      <c r="Y101" s="22">
        <v>66567</v>
      </c>
      <c r="Z101" s="22">
        <v>0</v>
      </c>
      <c r="AA101" s="22">
        <v>0</v>
      </c>
      <c r="AB101" s="22">
        <v>0</v>
      </c>
      <c r="AC101" s="22">
        <v>3030476</v>
      </c>
      <c r="AD101" s="22">
        <v>678436</v>
      </c>
      <c r="AE101" s="22">
        <v>494045</v>
      </c>
      <c r="AF101" s="22">
        <v>0</v>
      </c>
      <c r="AG101" s="22">
        <v>237030</v>
      </c>
      <c r="AH101" s="22">
        <v>174220</v>
      </c>
      <c r="AI101" s="22">
        <v>4614207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624221</v>
      </c>
      <c r="F102" s="22">
        <v>0</v>
      </c>
      <c r="G102" s="22">
        <v>134534</v>
      </c>
      <c r="H102" s="22">
        <v>478733</v>
      </c>
      <c r="I102" s="22">
        <v>0</v>
      </c>
      <c r="J102" s="22">
        <v>0</v>
      </c>
      <c r="K102" s="22">
        <v>0</v>
      </c>
      <c r="L102" s="22">
        <v>0</v>
      </c>
      <c r="M102" s="22">
        <v>1237488</v>
      </c>
      <c r="N102" s="22">
        <v>0</v>
      </c>
      <c r="O102" s="22">
        <v>54858</v>
      </c>
      <c r="P102" s="22">
        <v>372712</v>
      </c>
      <c r="Q102" s="22">
        <v>215272</v>
      </c>
      <c r="R102" s="22">
        <v>0</v>
      </c>
      <c r="S102" s="22">
        <v>65000</v>
      </c>
      <c r="T102" s="22">
        <v>1945330</v>
      </c>
      <c r="U102" s="22">
        <v>452037</v>
      </c>
      <c r="V102" s="22">
        <v>0</v>
      </c>
      <c r="W102" s="22">
        <v>40054</v>
      </c>
      <c r="X102" s="22">
        <v>59784</v>
      </c>
      <c r="Y102" s="22">
        <v>0</v>
      </c>
      <c r="Z102" s="22">
        <v>0</v>
      </c>
      <c r="AA102" s="22">
        <v>0</v>
      </c>
      <c r="AB102" s="22">
        <v>0</v>
      </c>
      <c r="AC102" s="22">
        <v>551875</v>
      </c>
      <c r="AD102" s="22">
        <v>84355</v>
      </c>
      <c r="AE102" s="22">
        <v>82412</v>
      </c>
      <c r="AF102" s="22">
        <v>0</v>
      </c>
      <c r="AG102" s="22">
        <v>0</v>
      </c>
      <c r="AH102" s="22">
        <v>42330</v>
      </c>
      <c r="AI102" s="22">
        <v>760972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105735</v>
      </c>
      <c r="F103" s="22">
        <v>0</v>
      </c>
      <c r="G103" s="22">
        <v>0</v>
      </c>
      <c r="H103" s="22">
        <v>495797</v>
      </c>
      <c r="I103" s="22">
        <v>0</v>
      </c>
      <c r="J103" s="22">
        <v>0</v>
      </c>
      <c r="K103" s="22">
        <v>0</v>
      </c>
      <c r="L103" s="22">
        <v>0</v>
      </c>
      <c r="M103" s="22">
        <v>601532</v>
      </c>
      <c r="N103" s="22">
        <v>0</v>
      </c>
      <c r="O103" s="22">
        <v>0</v>
      </c>
      <c r="P103" s="22">
        <v>32789</v>
      </c>
      <c r="Q103" s="22">
        <v>0</v>
      </c>
      <c r="R103" s="22">
        <v>0</v>
      </c>
      <c r="S103" s="22">
        <v>0</v>
      </c>
      <c r="T103" s="22">
        <v>634321</v>
      </c>
      <c r="U103" s="22">
        <v>206267</v>
      </c>
      <c r="V103" s="22">
        <v>0</v>
      </c>
      <c r="W103" s="22">
        <v>72555</v>
      </c>
      <c r="X103" s="22">
        <v>48473</v>
      </c>
      <c r="Y103" s="22">
        <v>405</v>
      </c>
      <c r="Z103" s="22">
        <v>0</v>
      </c>
      <c r="AA103" s="22">
        <v>0</v>
      </c>
      <c r="AB103" s="22">
        <v>0</v>
      </c>
      <c r="AC103" s="22">
        <v>327700</v>
      </c>
      <c r="AD103" s="22">
        <v>31935</v>
      </c>
      <c r="AE103" s="22">
        <v>62317</v>
      </c>
      <c r="AF103" s="22">
        <v>0</v>
      </c>
      <c r="AG103" s="22">
        <v>26957</v>
      </c>
      <c r="AH103" s="22">
        <v>16664</v>
      </c>
      <c r="AI103" s="22">
        <v>465573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2311546</v>
      </c>
      <c r="F104" s="22">
        <v>0</v>
      </c>
      <c r="G104" s="22">
        <v>80668</v>
      </c>
      <c r="H104" s="22">
        <v>209511</v>
      </c>
      <c r="I104" s="22">
        <v>0</v>
      </c>
      <c r="J104" s="22">
        <v>0</v>
      </c>
      <c r="K104" s="22">
        <v>0</v>
      </c>
      <c r="L104" s="22">
        <v>0</v>
      </c>
      <c r="M104" s="22">
        <v>2601725</v>
      </c>
      <c r="N104" s="22">
        <v>0</v>
      </c>
      <c r="O104" s="22">
        <v>870767</v>
      </c>
      <c r="P104" s="22">
        <v>27350</v>
      </c>
      <c r="Q104" s="22">
        <v>0</v>
      </c>
      <c r="R104" s="22">
        <v>0</v>
      </c>
      <c r="S104" s="22">
        <v>0</v>
      </c>
      <c r="T104" s="22">
        <v>3499842</v>
      </c>
      <c r="U104" s="22">
        <v>218820</v>
      </c>
      <c r="V104" s="22">
        <v>0</v>
      </c>
      <c r="W104" s="22">
        <v>7478</v>
      </c>
      <c r="X104" s="22">
        <v>62072</v>
      </c>
      <c r="Y104" s="22">
        <v>0</v>
      </c>
      <c r="Z104" s="22">
        <v>0</v>
      </c>
      <c r="AA104" s="22">
        <v>0</v>
      </c>
      <c r="AB104" s="22">
        <v>0</v>
      </c>
      <c r="AC104" s="22">
        <v>288370</v>
      </c>
      <c r="AD104" s="22">
        <v>104893</v>
      </c>
      <c r="AE104" s="22">
        <v>43928</v>
      </c>
      <c r="AF104" s="22">
        <v>0</v>
      </c>
      <c r="AG104" s="22">
        <v>20827</v>
      </c>
      <c r="AH104" s="22">
        <v>15107</v>
      </c>
      <c r="AI104" s="22">
        <v>473125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845164</v>
      </c>
      <c r="F105" s="22">
        <v>0</v>
      </c>
      <c r="G105" s="22">
        <v>601509</v>
      </c>
      <c r="H105" s="22">
        <v>376029</v>
      </c>
      <c r="I105" s="22">
        <v>4949531</v>
      </c>
      <c r="J105" s="22">
        <v>0</v>
      </c>
      <c r="K105" s="22">
        <v>0</v>
      </c>
      <c r="L105" s="22">
        <v>0</v>
      </c>
      <c r="M105" s="22">
        <v>6772233</v>
      </c>
      <c r="N105" s="22">
        <v>-6080702</v>
      </c>
      <c r="O105" s="22">
        <v>69278</v>
      </c>
      <c r="P105" s="22">
        <v>133393</v>
      </c>
      <c r="Q105" s="22">
        <v>0</v>
      </c>
      <c r="R105" s="22">
        <v>1417368</v>
      </c>
      <c r="S105" s="22">
        <v>260761</v>
      </c>
      <c r="T105" s="22">
        <v>2572331</v>
      </c>
      <c r="U105" s="22">
        <v>192343</v>
      </c>
      <c r="V105" s="22">
        <v>0</v>
      </c>
      <c r="W105" s="22">
        <v>130567</v>
      </c>
      <c r="X105" s="22">
        <v>37057</v>
      </c>
      <c r="Y105" s="22">
        <v>162784</v>
      </c>
      <c r="Z105" s="22">
        <v>0</v>
      </c>
      <c r="AA105" s="22">
        <v>0</v>
      </c>
      <c r="AB105" s="22">
        <v>0</v>
      </c>
      <c r="AC105" s="22">
        <v>522751</v>
      </c>
      <c r="AD105" s="22">
        <v>129220</v>
      </c>
      <c r="AE105" s="22">
        <v>215652</v>
      </c>
      <c r="AF105" s="22">
        <v>0</v>
      </c>
      <c r="AG105" s="22">
        <v>46036</v>
      </c>
      <c r="AH105" s="22">
        <v>141750</v>
      </c>
      <c r="AI105" s="22">
        <v>1055409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496051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496051</v>
      </c>
      <c r="N106" s="22">
        <v>-1794586</v>
      </c>
      <c r="O106" s="22">
        <v>3405396</v>
      </c>
      <c r="P106" s="22">
        <v>109238</v>
      </c>
      <c r="Q106" s="22">
        <v>227000</v>
      </c>
      <c r="R106" s="22">
        <v>16836</v>
      </c>
      <c r="S106" s="22">
        <v>86753</v>
      </c>
      <c r="T106" s="22">
        <v>2546688</v>
      </c>
      <c r="U106" s="22">
        <v>232270</v>
      </c>
      <c r="V106" s="22">
        <v>0</v>
      </c>
      <c r="W106" s="22">
        <v>95216</v>
      </c>
      <c r="X106" s="22">
        <v>49896</v>
      </c>
      <c r="Y106" s="22">
        <v>49918</v>
      </c>
      <c r="Z106" s="22">
        <v>0</v>
      </c>
      <c r="AA106" s="22">
        <v>0</v>
      </c>
      <c r="AB106" s="22">
        <v>0</v>
      </c>
      <c r="AC106" s="22">
        <v>427300</v>
      </c>
      <c r="AD106" s="22">
        <v>136015</v>
      </c>
      <c r="AE106" s="22">
        <v>142123</v>
      </c>
      <c r="AF106" s="22">
        <v>0</v>
      </c>
      <c r="AG106" s="22">
        <v>11043</v>
      </c>
      <c r="AH106" s="22">
        <v>31171</v>
      </c>
      <c r="AI106" s="22">
        <v>747652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736615</v>
      </c>
      <c r="F107" s="22">
        <v>0</v>
      </c>
      <c r="G107" s="22">
        <v>2207754</v>
      </c>
      <c r="H107" s="22">
        <v>11025979</v>
      </c>
      <c r="I107" s="22">
        <v>1918836</v>
      </c>
      <c r="J107" s="22">
        <v>0</v>
      </c>
      <c r="K107" s="22">
        <v>0</v>
      </c>
      <c r="L107" s="22">
        <v>0</v>
      </c>
      <c r="M107" s="22">
        <v>15889184</v>
      </c>
      <c r="N107" s="22">
        <v>-9243019</v>
      </c>
      <c r="O107" s="22">
        <v>4100910</v>
      </c>
      <c r="P107" s="22">
        <v>1275905</v>
      </c>
      <c r="Q107" s="22">
        <v>1946472</v>
      </c>
      <c r="R107" s="22">
        <v>2501869</v>
      </c>
      <c r="S107" s="22">
        <v>1274433</v>
      </c>
      <c r="T107" s="22">
        <v>17745754</v>
      </c>
      <c r="U107" s="22">
        <v>1538944</v>
      </c>
      <c r="V107" s="22">
        <v>0</v>
      </c>
      <c r="W107" s="22">
        <v>839917</v>
      </c>
      <c r="X107" s="22">
        <v>990954</v>
      </c>
      <c r="Y107" s="22">
        <v>610945</v>
      </c>
      <c r="Z107" s="22">
        <v>79427</v>
      </c>
      <c r="AA107" s="22">
        <v>0</v>
      </c>
      <c r="AB107" s="22">
        <v>0</v>
      </c>
      <c r="AC107" s="22">
        <v>4060187</v>
      </c>
      <c r="AD107" s="22">
        <v>2092118</v>
      </c>
      <c r="AE107" s="22">
        <v>985770</v>
      </c>
      <c r="AF107" s="22">
        <v>0</v>
      </c>
      <c r="AG107" s="22">
        <v>964740</v>
      </c>
      <c r="AH107" s="22">
        <v>349457</v>
      </c>
      <c r="AI107" s="22">
        <v>8452272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360995</v>
      </c>
      <c r="F108" s="22">
        <v>0</v>
      </c>
      <c r="G108" s="22">
        <v>322746</v>
      </c>
      <c r="H108" s="22">
        <v>213117</v>
      </c>
      <c r="I108" s="22">
        <v>22190</v>
      </c>
      <c r="J108" s="22">
        <v>0</v>
      </c>
      <c r="K108" s="22">
        <v>42559</v>
      </c>
      <c r="L108" s="22">
        <v>0</v>
      </c>
      <c r="M108" s="22">
        <v>961607</v>
      </c>
      <c r="N108" s="22">
        <v>803049</v>
      </c>
      <c r="O108" s="22">
        <v>172323</v>
      </c>
      <c r="P108" s="22">
        <v>963242</v>
      </c>
      <c r="Q108" s="22">
        <v>0</v>
      </c>
      <c r="R108" s="22">
        <v>81288</v>
      </c>
      <c r="S108" s="22">
        <v>79643</v>
      </c>
      <c r="T108" s="22">
        <v>3061152</v>
      </c>
      <c r="U108" s="22">
        <v>474897</v>
      </c>
      <c r="V108" s="22">
        <v>0</v>
      </c>
      <c r="W108" s="22">
        <v>469554</v>
      </c>
      <c r="X108" s="22">
        <v>351548</v>
      </c>
      <c r="Y108" s="22">
        <v>49921</v>
      </c>
      <c r="Z108" s="22">
        <v>0</v>
      </c>
      <c r="AA108" s="22">
        <v>152225</v>
      </c>
      <c r="AB108" s="22">
        <v>0</v>
      </c>
      <c r="AC108" s="22">
        <v>1498145</v>
      </c>
      <c r="AD108" s="22">
        <v>190479</v>
      </c>
      <c r="AE108" s="22">
        <v>226690</v>
      </c>
      <c r="AF108" s="22">
        <v>0</v>
      </c>
      <c r="AG108" s="22">
        <v>117984</v>
      </c>
      <c r="AH108" s="22">
        <v>86493</v>
      </c>
      <c r="AI108" s="22">
        <v>2119791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1576401</v>
      </c>
      <c r="F109" s="22">
        <v>0</v>
      </c>
      <c r="G109" s="22">
        <v>339495</v>
      </c>
      <c r="H109" s="22">
        <v>231878</v>
      </c>
      <c r="I109" s="22">
        <v>561937</v>
      </c>
      <c r="J109" s="22">
        <v>0</v>
      </c>
      <c r="K109" s="22">
        <v>0</v>
      </c>
      <c r="L109" s="22">
        <v>0</v>
      </c>
      <c r="M109" s="22">
        <v>2709711</v>
      </c>
      <c r="N109" s="22">
        <v>0</v>
      </c>
      <c r="O109" s="22">
        <v>0</v>
      </c>
      <c r="P109" s="22">
        <v>358881</v>
      </c>
      <c r="Q109" s="22">
        <v>0</v>
      </c>
      <c r="R109" s="22">
        <v>502707</v>
      </c>
      <c r="S109" s="22">
        <v>0</v>
      </c>
      <c r="T109" s="22">
        <v>3571299</v>
      </c>
      <c r="U109" s="22">
        <v>976429</v>
      </c>
      <c r="V109" s="22">
        <v>0</v>
      </c>
      <c r="W109" s="22">
        <v>98298</v>
      </c>
      <c r="X109" s="22">
        <v>144192</v>
      </c>
      <c r="Y109" s="22">
        <v>54029</v>
      </c>
      <c r="Z109" s="22">
        <v>0</v>
      </c>
      <c r="AA109" s="22">
        <v>0</v>
      </c>
      <c r="AB109" s="22">
        <v>0</v>
      </c>
      <c r="AC109" s="22">
        <v>1272948</v>
      </c>
      <c r="AD109" s="22">
        <v>164715</v>
      </c>
      <c r="AE109" s="22">
        <v>136857</v>
      </c>
      <c r="AF109" s="22">
        <v>0</v>
      </c>
      <c r="AG109" s="22">
        <v>105194</v>
      </c>
      <c r="AH109" s="22">
        <v>97010</v>
      </c>
      <c r="AI109" s="22">
        <v>1776724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54199</v>
      </c>
      <c r="F110" s="22">
        <v>0</v>
      </c>
      <c r="G110" s="22">
        <v>2192014</v>
      </c>
      <c r="H110" s="22">
        <v>0</v>
      </c>
      <c r="I110" s="22">
        <v>0</v>
      </c>
      <c r="J110" s="22">
        <v>0</v>
      </c>
      <c r="K110" s="22">
        <v>0</v>
      </c>
      <c r="L110" s="22">
        <v>10500</v>
      </c>
      <c r="M110" s="22">
        <v>2256713</v>
      </c>
      <c r="N110" s="22">
        <v>0</v>
      </c>
      <c r="O110" s="22">
        <v>1487510</v>
      </c>
      <c r="P110" s="22">
        <v>26583</v>
      </c>
      <c r="Q110" s="22">
        <v>208441</v>
      </c>
      <c r="R110" s="22">
        <v>5166</v>
      </c>
      <c r="S110" s="22">
        <v>0</v>
      </c>
      <c r="T110" s="22">
        <v>3984413</v>
      </c>
      <c r="U110" s="22">
        <v>154765</v>
      </c>
      <c r="V110" s="22">
        <v>0</v>
      </c>
      <c r="W110" s="22">
        <v>27704</v>
      </c>
      <c r="X110" s="22">
        <v>18123</v>
      </c>
      <c r="Y110" s="22">
        <v>0</v>
      </c>
      <c r="Z110" s="22">
        <v>0</v>
      </c>
      <c r="AA110" s="22">
        <v>0</v>
      </c>
      <c r="AB110" s="22">
        <v>8991</v>
      </c>
      <c r="AC110" s="22">
        <v>209583</v>
      </c>
      <c r="AD110" s="22">
        <v>165435</v>
      </c>
      <c r="AE110" s="22">
        <v>65569</v>
      </c>
      <c r="AF110" s="22">
        <v>0</v>
      </c>
      <c r="AG110" s="22">
        <v>8051</v>
      </c>
      <c r="AH110" s="22">
        <v>34357</v>
      </c>
      <c r="AI110" s="22">
        <v>482995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464037</v>
      </c>
      <c r="F111" s="22">
        <v>0</v>
      </c>
      <c r="G111" s="22">
        <v>0</v>
      </c>
      <c r="H111" s="22">
        <v>201142</v>
      </c>
      <c r="I111" s="22">
        <v>2118554</v>
      </c>
      <c r="J111" s="22">
        <v>0</v>
      </c>
      <c r="K111" s="22">
        <v>0</v>
      </c>
      <c r="L111" s="22">
        <v>0</v>
      </c>
      <c r="M111" s="22">
        <v>2783733</v>
      </c>
      <c r="N111" s="22">
        <v>1849035</v>
      </c>
      <c r="O111" s="22">
        <v>202580</v>
      </c>
      <c r="P111" s="22">
        <v>99639</v>
      </c>
      <c r="Q111" s="22">
        <v>30996</v>
      </c>
      <c r="R111" s="22">
        <v>69265</v>
      </c>
      <c r="S111" s="22">
        <v>33892</v>
      </c>
      <c r="T111" s="22">
        <v>5069140</v>
      </c>
      <c r="U111" s="22">
        <v>240862</v>
      </c>
      <c r="V111" s="22">
        <v>0</v>
      </c>
      <c r="W111" s="22">
        <v>873697</v>
      </c>
      <c r="X111" s="22">
        <v>373914</v>
      </c>
      <c r="Y111" s="22">
        <v>110957</v>
      </c>
      <c r="Z111" s="22">
        <v>0</v>
      </c>
      <c r="AA111" s="22">
        <v>0</v>
      </c>
      <c r="AB111" s="22">
        <v>0</v>
      </c>
      <c r="AC111" s="22">
        <v>1599430</v>
      </c>
      <c r="AD111" s="22">
        <v>291211</v>
      </c>
      <c r="AE111" s="22">
        <v>155211</v>
      </c>
      <c r="AF111" s="22">
        <v>0</v>
      </c>
      <c r="AG111" s="22">
        <v>86414</v>
      </c>
      <c r="AH111" s="22">
        <v>62836</v>
      </c>
      <c r="AI111" s="22">
        <v>2195102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105391</v>
      </c>
      <c r="F112" s="22">
        <v>0</v>
      </c>
      <c r="G112" s="22">
        <v>56147</v>
      </c>
      <c r="H112" s="22">
        <v>38271</v>
      </c>
      <c r="I112" s="22">
        <v>306180</v>
      </c>
      <c r="J112" s="22">
        <v>0</v>
      </c>
      <c r="K112" s="22">
        <v>0</v>
      </c>
      <c r="L112" s="22">
        <v>0</v>
      </c>
      <c r="M112" s="22">
        <v>505989</v>
      </c>
      <c r="N112" s="22">
        <v>0</v>
      </c>
      <c r="O112" s="22">
        <v>58990</v>
      </c>
      <c r="P112" s="22">
        <v>308473</v>
      </c>
      <c r="Q112" s="22">
        <v>954150</v>
      </c>
      <c r="R112" s="22">
        <v>294649</v>
      </c>
      <c r="S112" s="22">
        <v>92051</v>
      </c>
      <c r="T112" s="22">
        <v>2214302</v>
      </c>
      <c r="U112" s="22">
        <v>767861</v>
      </c>
      <c r="V112" s="22">
        <v>0</v>
      </c>
      <c r="W112" s="22">
        <v>326846</v>
      </c>
      <c r="X112" s="22">
        <v>484768</v>
      </c>
      <c r="Y112" s="22">
        <v>313287</v>
      </c>
      <c r="Z112" s="22">
        <v>4598</v>
      </c>
      <c r="AA112" s="22">
        <v>0</v>
      </c>
      <c r="AB112" s="22">
        <v>0</v>
      </c>
      <c r="AC112" s="22">
        <v>1897360</v>
      </c>
      <c r="AD112" s="22">
        <v>235591</v>
      </c>
      <c r="AE112" s="22">
        <v>221646</v>
      </c>
      <c r="AF112" s="22">
        <v>0</v>
      </c>
      <c r="AG112" s="22">
        <v>92588</v>
      </c>
      <c r="AH112" s="22">
        <v>177017</v>
      </c>
      <c r="AI112" s="22">
        <v>2624202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1760158</v>
      </c>
      <c r="F113" s="22">
        <v>0</v>
      </c>
      <c r="G113" s="22">
        <v>0</v>
      </c>
      <c r="H113" s="22">
        <v>-148595</v>
      </c>
      <c r="I113" s="22">
        <v>0</v>
      </c>
      <c r="J113" s="22">
        <v>0</v>
      </c>
      <c r="K113" s="22">
        <v>0</v>
      </c>
      <c r="L113" s="22">
        <v>0</v>
      </c>
      <c r="M113" s="22">
        <v>1611563</v>
      </c>
      <c r="N113" s="22">
        <v>297236</v>
      </c>
      <c r="O113" s="22">
        <v>165499</v>
      </c>
      <c r="P113" s="22">
        <v>104807</v>
      </c>
      <c r="Q113" s="22">
        <v>0</v>
      </c>
      <c r="R113" s="22">
        <v>0</v>
      </c>
      <c r="S113" s="22">
        <v>26401</v>
      </c>
      <c r="T113" s="22">
        <v>2205506</v>
      </c>
      <c r="U113" s="22">
        <v>375992</v>
      </c>
      <c r="V113" s="22">
        <v>0</v>
      </c>
      <c r="W113" s="22">
        <v>53172</v>
      </c>
      <c r="X113" s="22">
        <v>137849</v>
      </c>
      <c r="Y113" s="22">
        <v>0</v>
      </c>
      <c r="Z113" s="22">
        <v>0</v>
      </c>
      <c r="AA113" s="22">
        <v>0</v>
      </c>
      <c r="AB113" s="22">
        <v>0</v>
      </c>
      <c r="AC113" s="22">
        <v>567013</v>
      </c>
      <c r="AD113" s="22">
        <v>102202</v>
      </c>
      <c r="AE113" s="22">
        <v>97980</v>
      </c>
      <c r="AF113" s="22">
        <v>0</v>
      </c>
      <c r="AG113" s="22">
        <v>2873</v>
      </c>
      <c r="AH113" s="22">
        <v>93439</v>
      </c>
      <c r="AI113" s="22">
        <v>863507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6819130</v>
      </c>
      <c r="F114" s="22">
        <v>0</v>
      </c>
      <c r="G114" s="22">
        <v>4465184</v>
      </c>
      <c r="H114" s="22">
        <v>2831296</v>
      </c>
      <c r="I114" s="22">
        <v>3726692</v>
      </c>
      <c r="J114" s="22">
        <v>0</v>
      </c>
      <c r="K114" s="22">
        <v>0</v>
      </c>
      <c r="L114" s="22">
        <v>0</v>
      </c>
      <c r="M114" s="22">
        <v>17842302</v>
      </c>
      <c r="N114" s="22">
        <v>0</v>
      </c>
      <c r="O114" s="22">
        <v>49553869</v>
      </c>
      <c r="P114" s="22">
        <v>1248379</v>
      </c>
      <c r="Q114" s="22">
        <v>5088194</v>
      </c>
      <c r="R114" s="22">
        <v>1434497</v>
      </c>
      <c r="S114" s="22">
        <v>88735</v>
      </c>
      <c r="T114" s="22">
        <v>75255976</v>
      </c>
      <c r="U114" s="22">
        <v>2270356</v>
      </c>
      <c r="V114" s="22">
        <v>0</v>
      </c>
      <c r="W114" s="22">
        <v>1653096</v>
      </c>
      <c r="X114" s="22">
        <v>1078901</v>
      </c>
      <c r="Y114" s="22">
        <v>643049</v>
      </c>
      <c r="Z114" s="22">
        <v>0</v>
      </c>
      <c r="AA114" s="22">
        <v>0</v>
      </c>
      <c r="AB114" s="22">
        <v>0</v>
      </c>
      <c r="AC114" s="22">
        <v>5645402</v>
      </c>
      <c r="AD114" s="22">
        <v>2151654</v>
      </c>
      <c r="AE114" s="22">
        <v>539220</v>
      </c>
      <c r="AF114" s="22">
        <v>0</v>
      </c>
      <c r="AG114" s="22">
        <v>690686</v>
      </c>
      <c r="AH114" s="22">
        <v>475630</v>
      </c>
      <c r="AI114" s="22">
        <v>9502592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100092</v>
      </c>
      <c r="F115" s="22">
        <v>0</v>
      </c>
      <c r="G115" s="22">
        <v>394474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494566</v>
      </c>
      <c r="N115" s="22">
        <v>0</v>
      </c>
      <c r="O115" s="22">
        <v>66769</v>
      </c>
      <c r="P115" s="22">
        <v>116187</v>
      </c>
      <c r="Q115" s="22">
        <v>0</v>
      </c>
      <c r="R115" s="22">
        <v>0</v>
      </c>
      <c r="S115" s="22">
        <v>0</v>
      </c>
      <c r="T115" s="22">
        <v>677522</v>
      </c>
      <c r="U115" s="22">
        <v>173922</v>
      </c>
      <c r="V115" s="22">
        <v>0</v>
      </c>
      <c r="W115" s="22">
        <v>62830</v>
      </c>
      <c r="X115" s="22">
        <v>18934</v>
      </c>
      <c r="Y115" s="22">
        <v>0</v>
      </c>
      <c r="Z115" s="22">
        <v>0</v>
      </c>
      <c r="AA115" s="22">
        <v>0</v>
      </c>
      <c r="AB115" s="22">
        <v>0</v>
      </c>
      <c r="AC115" s="22">
        <v>255686</v>
      </c>
      <c r="AD115" s="22">
        <v>69966</v>
      </c>
      <c r="AE115" s="22">
        <v>81242</v>
      </c>
      <c r="AF115" s="22">
        <v>0</v>
      </c>
      <c r="AG115" s="22">
        <v>2969</v>
      </c>
      <c r="AH115" s="22">
        <v>24205</v>
      </c>
      <c r="AI115" s="22">
        <v>434068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569966</v>
      </c>
      <c r="F116" s="22">
        <v>0</v>
      </c>
      <c r="G116" s="22">
        <v>545589</v>
      </c>
      <c r="H116" s="22">
        <v>1035113</v>
      </c>
      <c r="I116" s="22">
        <v>237649</v>
      </c>
      <c r="J116" s="22">
        <v>0</v>
      </c>
      <c r="K116" s="22">
        <v>0</v>
      </c>
      <c r="L116" s="22">
        <v>0</v>
      </c>
      <c r="M116" s="22">
        <v>2388317</v>
      </c>
      <c r="N116" s="22">
        <v>404698</v>
      </c>
      <c r="O116" s="22">
        <v>1229662</v>
      </c>
      <c r="P116" s="22">
        <v>323595</v>
      </c>
      <c r="Q116" s="22">
        <v>0</v>
      </c>
      <c r="R116" s="22">
        <v>18999</v>
      </c>
      <c r="S116" s="22">
        <v>0</v>
      </c>
      <c r="T116" s="22">
        <v>4365271</v>
      </c>
      <c r="U116" s="22">
        <v>212254</v>
      </c>
      <c r="V116" s="22">
        <v>0</v>
      </c>
      <c r="W116" s="22">
        <v>159740</v>
      </c>
      <c r="X116" s="22">
        <v>186189</v>
      </c>
      <c r="Y116" s="22">
        <v>39412</v>
      </c>
      <c r="Z116" s="22">
        <v>0</v>
      </c>
      <c r="AA116" s="22">
        <v>0</v>
      </c>
      <c r="AB116" s="22">
        <v>0</v>
      </c>
      <c r="AC116" s="22">
        <v>597595</v>
      </c>
      <c r="AD116" s="22">
        <v>90976</v>
      </c>
      <c r="AE116" s="22">
        <v>256558</v>
      </c>
      <c r="AF116" s="22">
        <v>0</v>
      </c>
      <c r="AG116" s="22">
        <v>100386</v>
      </c>
      <c r="AH116" s="22">
        <v>73815</v>
      </c>
      <c r="AI116" s="22">
        <v>1119330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230534</v>
      </c>
      <c r="F117" s="22">
        <v>0</v>
      </c>
      <c r="G117" s="22">
        <v>0</v>
      </c>
      <c r="H117" s="22">
        <v>0</v>
      </c>
      <c r="I117" s="22">
        <v>8456</v>
      </c>
      <c r="J117" s="22">
        <v>0</v>
      </c>
      <c r="K117" s="22">
        <v>0</v>
      </c>
      <c r="L117" s="22">
        <v>0</v>
      </c>
      <c r="M117" s="22">
        <v>238990</v>
      </c>
      <c r="N117" s="22">
        <v>-52021</v>
      </c>
      <c r="O117" s="22">
        <v>0</v>
      </c>
      <c r="P117" s="22">
        <v>157399</v>
      </c>
      <c r="Q117" s="22">
        <v>0</v>
      </c>
      <c r="R117" s="22">
        <v>0</v>
      </c>
      <c r="S117" s="22">
        <v>37162</v>
      </c>
      <c r="T117" s="22">
        <v>381530</v>
      </c>
      <c r="U117" s="22">
        <v>56015</v>
      </c>
      <c r="V117" s="22">
        <v>0</v>
      </c>
      <c r="W117" s="22">
        <v>122310</v>
      </c>
      <c r="X117" s="22">
        <v>37243</v>
      </c>
      <c r="Y117" s="22">
        <v>5111</v>
      </c>
      <c r="Z117" s="22">
        <v>0</v>
      </c>
      <c r="AA117" s="22">
        <v>0</v>
      </c>
      <c r="AB117" s="22">
        <v>17654</v>
      </c>
      <c r="AC117" s="22">
        <v>238333</v>
      </c>
      <c r="AD117" s="22">
        <v>88548</v>
      </c>
      <c r="AE117" s="22">
        <v>39217</v>
      </c>
      <c r="AF117" s="22">
        <v>0</v>
      </c>
      <c r="AG117" s="22">
        <v>7528</v>
      </c>
      <c r="AH117" s="22">
        <v>13570</v>
      </c>
      <c r="AI117" s="22">
        <v>387196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563758</v>
      </c>
      <c r="F118" s="22">
        <v>0</v>
      </c>
      <c r="G118" s="22">
        <v>106738</v>
      </c>
      <c r="H118" s="22">
        <v>11417</v>
      </c>
      <c r="I118" s="22">
        <v>0</v>
      </c>
      <c r="J118" s="22">
        <v>0</v>
      </c>
      <c r="K118" s="22">
        <v>0</v>
      </c>
      <c r="L118" s="22">
        <v>0</v>
      </c>
      <c r="M118" s="22">
        <v>681913</v>
      </c>
      <c r="N118" s="22">
        <v>6809222</v>
      </c>
      <c r="O118" s="22">
        <v>149368</v>
      </c>
      <c r="P118" s="22">
        <v>296853</v>
      </c>
      <c r="Q118" s="22">
        <v>0</v>
      </c>
      <c r="R118" s="22">
        <v>531795</v>
      </c>
      <c r="S118" s="22">
        <v>136324</v>
      </c>
      <c r="T118" s="22">
        <v>8605475</v>
      </c>
      <c r="U118" s="22">
        <v>1055281</v>
      </c>
      <c r="V118" s="22">
        <v>0</v>
      </c>
      <c r="W118" s="22">
        <v>173061</v>
      </c>
      <c r="X118" s="22">
        <v>138235</v>
      </c>
      <c r="Y118" s="22">
        <v>12989</v>
      </c>
      <c r="Z118" s="22">
        <v>0</v>
      </c>
      <c r="AA118" s="22">
        <v>0</v>
      </c>
      <c r="AB118" s="22">
        <v>71018</v>
      </c>
      <c r="AC118" s="22">
        <v>1450584</v>
      </c>
      <c r="AD118" s="22">
        <v>385560</v>
      </c>
      <c r="AE118" s="22">
        <v>289936</v>
      </c>
      <c r="AF118" s="22">
        <v>0</v>
      </c>
      <c r="AG118" s="22">
        <v>426211</v>
      </c>
      <c r="AH118" s="22">
        <v>224839</v>
      </c>
      <c r="AI118" s="22">
        <v>2777130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119001</v>
      </c>
      <c r="F119" s="22">
        <v>0</v>
      </c>
      <c r="G119" s="22">
        <v>71999</v>
      </c>
      <c r="H119" s="22">
        <v>59500</v>
      </c>
      <c r="I119" s="22">
        <v>68000</v>
      </c>
      <c r="J119" s="22">
        <v>0</v>
      </c>
      <c r="K119" s="22">
        <v>0</v>
      </c>
      <c r="L119" s="22">
        <v>0</v>
      </c>
      <c r="M119" s="22">
        <v>318500</v>
      </c>
      <c r="N119" s="22">
        <v>3853476</v>
      </c>
      <c r="O119" s="22">
        <v>5132380</v>
      </c>
      <c r="P119" s="22">
        <v>308283</v>
      </c>
      <c r="Q119" s="22">
        <v>150000</v>
      </c>
      <c r="R119" s="22">
        <v>0</v>
      </c>
      <c r="S119" s="22">
        <v>0</v>
      </c>
      <c r="T119" s="22">
        <v>9762639</v>
      </c>
      <c r="U119" s="22">
        <v>609316</v>
      </c>
      <c r="V119" s="22">
        <v>0</v>
      </c>
      <c r="W119" s="22">
        <v>108539</v>
      </c>
      <c r="X119" s="22">
        <v>449466</v>
      </c>
      <c r="Y119" s="22">
        <v>73736</v>
      </c>
      <c r="Z119" s="22">
        <v>0</v>
      </c>
      <c r="AA119" s="22">
        <v>0</v>
      </c>
      <c r="AB119" s="22">
        <v>0</v>
      </c>
      <c r="AC119" s="22">
        <v>1241057</v>
      </c>
      <c r="AD119" s="22">
        <v>320892</v>
      </c>
      <c r="AE119" s="22">
        <v>158320</v>
      </c>
      <c r="AF119" s="22">
        <v>0</v>
      </c>
      <c r="AG119" s="22">
        <v>68411</v>
      </c>
      <c r="AH119" s="22">
        <v>82184</v>
      </c>
      <c r="AI119" s="22">
        <v>1870864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1560949</v>
      </c>
      <c r="F120" s="22">
        <v>0</v>
      </c>
      <c r="G120" s="22">
        <v>0</v>
      </c>
      <c r="H120" s="22">
        <v>0</v>
      </c>
      <c r="I120" s="22">
        <v>471673</v>
      </c>
      <c r="J120" s="22">
        <v>0</v>
      </c>
      <c r="K120" s="22">
        <v>0</v>
      </c>
      <c r="L120" s="22">
        <v>0</v>
      </c>
      <c r="M120" s="22">
        <v>2032622</v>
      </c>
      <c r="N120" s="22">
        <v>0</v>
      </c>
      <c r="O120" s="22">
        <v>272358</v>
      </c>
      <c r="P120" s="22">
        <v>195217</v>
      </c>
      <c r="Q120" s="22">
        <v>0</v>
      </c>
      <c r="R120" s="22">
        <v>0</v>
      </c>
      <c r="S120" s="22">
        <v>621332</v>
      </c>
      <c r="T120" s="22">
        <v>3121529</v>
      </c>
      <c r="U120" s="22">
        <v>2598762</v>
      </c>
      <c r="V120" s="22">
        <v>0</v>
      </c>
      <c r="W120" s="22">
        <v>1721043</v>
      </c>
      <c r="X120" s="22">
        <v>0</v>
      </c>
      <c r="Y120" s="22">
        <v>482365</v>
      </c>
      <c r="Z120" s="22">
        <v>0</v>
      </c>
      <c r="AA120" s="22">
        <v>0</v>
      </c>
      <c r="AB120" s="22">
        <v>0</v>
      </c>
      <c r="AC120" s="22">
        <v>4802170</v>
      </c>
      <c r="AD120" s="22">
        <v>951427</v>
      </c>
      <c r="AE120" s="22">
        <v>297241</v>
      </c>
      <c r="AF120" s="22">
        <v>0</v>
      </c>
      <c r="AG120" s="22">
        <v>0</v>
      </c>
      <c r="AH120" s="22">
        <v>80182</v>
      </c>
      <c r="AI120" s="22">
        <v>6131020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874893</v>
      </c>
      <c r="F121" s="22">
        <v>0</v>
      </c>
      <c r="G121" s="22">
        <v>0</v>
      </c>
      <c r="H121" s="22">
        <v>-8436</v>
      </c>
      <c r="I121" s="22">
        <v>0</v>
      </c>
      <c r="J121" s="22">
        <v>0</v>
      </c>
      <c r="K121" s="22">
        <v>0</v>
      </c>
      <c r="L121" s="22">
        <v>0</v>
      </c>
      <c r="M121" s="22">
        <v>866457</v>
      </c>
      <c r="N121" s="22">
        <v>1863849</v>
      </c>
      <c r="O121" s="22">
        <v>118144</v>
      </c>
      <c r="P121" s="22">
        <v>391964</v>
      </c>
      <c r="Q121" s="22">
        <v>0</v>
      </c>
      <c r="R121" s="22">
        <v>0</v>
      </c>
      <c r="S121" s="22">
        <v>0</v>
      </c>
      <c r="T121" s="22">
        <v>3240414</v>
      </c>
      <c r="U121" s="22">
        <v>1063752</v>
      </c>
      <c r="V121" s="22">
        <v>0</v>
      </c>
      <c r="W121" s="22">
        <v>1252225</v>
      </c>
      <c r="X121" s="22">
        <v>818360</v>
      </c>
      <c r="Y121" s="22">
        <v>0</v>
      </c>
      <c r="Z121" s="22">
        <v>0</v>
      </c>
      <c r="AA121" s="22">
        <v>0</v>
      </c>
      <c r="AB121" s="22">
        <v>0</v>
      </c>
      <c r="AC121" s="22">
        <v>3134337</v>
      </c>
      <c r="AD121" s="22">
        <v>666026</v>
      </c>
      <c r="AE121" s="22">
        <v>390352</v>
      </c>
      <c r="AF121" s="22">
        <v>0</v>
      </c>
      <c r="AG121" s="22">
        <v>146835</v>
      </c>
      <c r="AH121" s="22">
        <v>175919</v>
      </c>
      <c r="AI121" s="22">
        <v>4513469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151880</v>
      </c>
      <c r="F122" s="22">
        <v>0</v>
      </c>
      <c r="G122" s="22">
        <v>4585</v>
      </c>
      <c r="H122" s="22">
        <v>0</v>
      </c>
      <c r="I122" s="22">
        <v>4372</v>
      </c>
      <c r="J122" s="22">
        <v>0</v>
      </c>
      <c r="K122" s="22">
        <v>0</v>
      </c>
      <c r="L122" s="22">
        <v>0</v>
      </c>
      <c r="M122" s="22">
        <v>160837</v>
      </c>
      <c r="N122" s="22">
        <v>0</v>
      </c>
      <c r="O122" s="22">
        <v>83623</v>
      </c>
      <c r="P122" s="22">
        <v>105569</v>
      </c>
      <c r="Q122" s="22">
        <v>0</v>
      </c>
      <c r="R122" s="22">
        <v>0</v>
      </c>
      <c r="S122" s="22">
        <v>28691</v>
      </c>
      <c r="T122" s="22">
        <v>378720</v>
      </c>
      <c r="U122" s="22">
        <v>129046</v>
      </c>
      <c r="V122" s="22">
        <v>0</v>
      </c>
      <c r="W122" s="22">
        <v>46793</v>
      </c>
      <c r="X122" s="22">
        <v>58503</v>
      </c>
      <c r="Y122" s="22">
        <v>12100</v>
      </c>
      <c r="Z122" s="22">
        <v>0</v>
      </c>
      <c r="AA122" s="22">
        <v>0</v>
      </c>
      <c r="AB122" s="22">
        <v>0</v>
      </c>
      <c r="AC122" s="22">
        <v>246442</v>
      </c>
      <c r="AD122" s="22">
        <v>58905</v>
      </c>
      <c r="AE122" s="22">
        <v>130193</v>
      </c>
      <c r="AF122" s="22">
        <v>0</v>
      </c>
      <c r="AG122" s="22">
        <v>0</v>
      </c>
      <c r="AH122" s="22">
        <v>42517</v>
      </c>
      <c r="AI122" s="22">
        <v>478057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2243387</v>
      </c>
      <c r="F123" s="22">
        <v>0</v>
      </c>
      <c r="G123" s="22">
        <v>1643623</v>
      </c>
      <c r="H123" s="22">
        <v>1549430</v>
      </c>
      <c r="I123" s="22">
        <v>0</v>
      </c>
      <c r="J123" s="22">
        <v>0</v>
      </c>
      <c r="K123" s="22">
        <v>0</v>
      </c>
      <c r="L123" s="22">
        <v>0</v>
      </c>
      <c r="M123" s="22">
        <v>5436440</v>
      </c>
      <c r="N123" s="22">
        <v>7877577</v>
      </c>
      <c r="O123" s="22">
        <v>282791</v>
      </c>
      <c r="P123" s="22">
        <v>410535</v>
      </c>
      <c r="Q123" s="22">
        <v>0</v>
      </c>
      <c r="R123" s="22">
        <v>785100</v>
      </c>
      <c r="S123" s="22">
        <v>166936</v>
      </c>
      <c r="T123" s="22">
        <v>14959379</v>
      </c>
      <c r="U123" s="22">
        <v>1058920</v>
      </c>
      <c r="V123" s="22">
        <v>0</v>
      </c>
      <c r="W123" s="22">
        <v>312152</v>
      </c>
      <c r="X123" s="22">
        <v>349243</v>
      </c>
      <c r="Y123" s="22">
        <v>10106</v>
      </c>
      <c r="Z123" s="22">
        <v>0</v>
      </c>
      <c r="AA123" s="22">
        <v>0</v>
      </c>
      <c r="AB123" s="22">
        <v>0</v>
      </c>
      <c r="AC123" s="22">
        <v>1730421</v>
      </c>
      <c r="AD123" s="22">
        <v>613897</v>
      </c>
      <c r="AE123" s="22">
        <v>769965</v>
      </c>
      <c r="AF123" s="22">
        <v>0</v>
      </c>
      <c r="AG123" s="22">
        <v>656607</v>
      </c>
      <c r="AH123" s="22">
        <v>207671</v>
      </c>
      <c r="AI123" s="22">
        <v>3978561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24881</v>
      </c>
      <c r="F124" s="22">
        <v>0</v>
      </c>
      <c r="G124" s="22">
        <v>588844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613725</v>
      </c>
      <c r="N124" s="22">
        <v>16505</v>
      </c>
      <c r="O124" s="22">
        <v>0</v>
      </c>
      <c r="P124" s="22">
        <v>100000</v>
      </c>
      <c r="Q124" s="22">
        <v>0</v>
      </c>
      <c r="R124" s="22">
        <v>348472</v>
      </c>
      <c r="S124" s="22">
        <v>0</v>
      </c>
      <c r="T124" s="22">
        <v>1078702</v>
      </c>
      <c r="U124" s="22">
        <v>354424</v>
      </c>
      <c r="V124" s="22">
        <v>0</v>
      </c>
      <c r="W124" s="22">
        <v>131129</v>
      </c>
      <c r="X124" s="22">
        <v>85706</v>
      </c>
      <c r="Y124" s="22">
        <v>63576</v>
      </c>
      <c r="Z124" s="22">
        <v>0</v>
      </c>
      <c r="AA124" s="22">
        <v>0</v>
      </c>
      <c r="AB124" s="22">
        <v>0</v>
      </c>
      <c r="AC124" s="22">
        <v>634835</v>
      </c>
      <c r="AD124" s="22">
        <v>42671</v>
      </c>
      <c r="AE124" s="22">
        <v>92546</v>
      </c>
      <c r="AF124" s="22">
        <v>0</v>
      </c>
      <c r="AG124" s="22">
        <v>179978</v>
      </c>
      <c r="AH124" s="22">
        <v>57427</v>
      </c>
      <c r="AI124" s="22">
        <v>1007457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211852</v>
      </c>
      <c r="F125" s="22">
        <v>0</v>
      </c>
      <c r="G125" s="22">
        <v>1066980</v>
      </c>
      <c r="H125" s="22">
        <v>1448832</v>
      </c>
      <c r="I125" s="22">
        <v>0</v>
      </c>
      <c r="J125" s="22">
        <v>0</v>
      </c>
      <c r="K125" s="22">
        <v>0</v>
      </c>
      <c r="L125" s="22">
        <v>0</v>
      </c>
      <c r="M125" s="22">
        <v>2727664</v>
      </c>
      <c r="N125" s="22">
        <v>0</v>
      </c>
      <c r="O125" s="22">
        <v>209635</v>
      </c>
      <c r="P125" s="22">
        <v>147966</v>
      </c>
      <c r="Q125" s="22">
        <v>0</v>
      </c>
      <c r="R125" s="22">
        <v>0</v>
      </c>
      <c r="S125" s="22">
        <v>348171</v>
      </c>
      <c r="T125" s="22">
        <v>3433436</v>
      </c>
      <c r="U125" s="22">
        <v>463009</v>
      </c>
      <c r="V125" s="22">
        <v>0</v>
      </c>
      <c r="W125" s="22">
        <v>200890</v>
      </c>
      <c r="X125" s="22">
        <v>140966</v>
      </c>
      <c r="Y125" s="22">
        <v>20356</v>
      </c>
      <c r="Z125" s="22">
        <v>0</v>
      </c>
      <c r="AA125" s="22">
        <v>0</v>
      </c>
      <c r="AB125" s="22">
        <v>0</v>
      </c>
      <c r="AC125" s="22">
        <v>825221</v>
      </c>
      <c r="AD125" s="22">
        <v>594473</v>
      </c>
      <c r="AE125" s="22">
        <v>227659</v>
      </c>
      <c r="AF125" s="22">
        <v>0</v>
      </c>
      <c r="AG125" s="22">
        <v>0</v>
      </c>
      <c r="AH125" s="22">
        <v>67732</v>
      </c>
      <c r="AI125" s="22">
        <v>1715085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122197</v>
      </c>
      <c r="O126" s="22">
        <v>0</v>
      </c>
      <c r="P126" s="22">
        <v>197915</v>
      </c>
      <c r="Q126" s="22">
        <v>0</v>
      </c>
      <c r="R126" s="22">
        <v>0</v>
      </c>
      <c r="S126" s="22">
        <v>0</v>
      </c>
      <c r="T126" s="22">
        <v>320112</v>
      </c>
      <c r="U126" s="22">
        <v>152008</v>
      </c>
      <c r="V126" s="22">
        <v>0</v>
      </c>
      <c r="W126" s="22">
        <v>39687</v>
      </c>
      <c r="X126" s="22">
        <v>69977</v>
      </c>
      <c r="Y126" s="22">
        <v>15222</v>
      </c>
      <c r="Z126" s="22">
        <v>0</v>
      </c>
      <c r="AA126" s="22">
        <v>0</v>
      </c>
      <c r="AB126" s="22">
        <v>0</v>
      </c>
      <c r="AC126" s="22">
        <v>276894</v>
      </c>
      <c r="AD126" s="22">
        <v>110430</v>
      </c>
      <c r="AE126" s="22">
        <v>15730</v>
      </c>
      <c r="AF126" s="22">
        <v>0</v>
      </c>
      <c r="AG126" s="22">
        <v>48501</v>
      </c>
      <c r="AH126" s="22">
        <v>14088</v>
      </c>
      <c r="AI126" s="22">
        <v>465643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90000</v>
      </c>
      <c r="I127" s="22">
        <v>0</v>
      </c>
      <c r="J127" s="22">
        <v>0</v>
      </c>
      <c r="K127" s="22">
        <v>0</v>
      </c>
      <c r="L127" s="22">
        <v>0</v>
      </c>
      <c r="M127" s="22">
        <v>90000</v>
      </c>
      <c r="N127" s="22">
        <v>2206595</v>
      </c>
      <c r="O127" s="22">
        <v>0</v>
      </c>
      <c r="P127" s="22">
        <v>166187</v>
      </c>
      <c r="Q127" s="22">
        <v>0</v>
      </c>
      <c r="R127" s="22">
        <v>0</v>
      </c>
      <c r="S127" s="22">
        <v>94000</v>
      </c>
      <c r="T127" s="22">
        <v>2556782</v>
      </c>
      <c r="U127" s="22">
        <v>338635</v>
      </c>
      <c r="V127" s="22">
        <v>0</v>
      </c>
      <c r="W127" s="22">
        <v>116054</v>
      </c>
      <c r="X127" s="22">
        <v>106913</v>
      </c>
      <c r="Y127" s="22">
        <v>38610</v>
      </c>
      <c r="Z127" s="22">
        <v>0</v>
      </c>
      <c r="AA127" s="22">
        <v>51006</v>
      </c>
      <c r="AB127" s="22">
        <v>0</v>
      </c>
      <c r="AC127" s="22">
        <v>651218</v>
      </c>
      <c r="AD127" s="22">
        <v>439541</v>
      </c>
      <c r="AE127" s="22">
        <v>210885</v>
      </c>
      <c r="AF127" s="22">
        <v>0</v>
      </c>
      <c r="AG127" s="22">
        <v>89454</v>
      </c>
      <c r="AH127" s="22">
        <v>93780</v>
      </c>
      <c r="AI127" s="22">
        <v>1484878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8589</v>
      </c>
      <c r="F128" s="22">
        <v>0</v>
      </c>
      <c r="G128" s="22">
        <v>364960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373549</v>
      </c>
      <c r="N128" s="22">
        <v>22336213</v>
      </c>
      <c r="O128" s="22">
        <v>1959074</v>
      </c>
      <c r="P128" s="22">
        <v>133825</v>
      </c>
      <c r="Q128" s="22">
        <v>0</v>
      </c>
      <c r="R128" s="22">
        <v>0</v>
      </c>
      <c r="S128" s="22">
        <v>0</v>
      </c>
      <c r="T128" s="22">
        <v>24802661</v>
      </c>
      <c r="U128" s="22">
        <v>240576</v>
      </c>
      <c r="V128" s="22">
        <v>0</v>
      </c>
      <c r="W128" s="22">
        <v>262919</v>
      </c>
      <c r="X128" s="22">
        <v>118815</v>
      </c>
      <c r="Y128" s="22">
        <v>0</v>
      </c>
      <c r="Z128" s="22">
        <v>0</v>
      </c>
      <c r="AA128" s="22">
        <v>0</v>
      </c>
      <c r="AB128" s="22">
        <v>0</v>
      </c>
      <c r="AC128" s="22">
        <v>622310</v>
      </c>
      <c r="AD128" s="22">
        <v>70486</v>
      </c>
      <c r="AE128" s="22">
        <v>134165</v>
      </c>
      <c r="AF128" s="22">
        <v>0</v>
      </c>
      <c r="AG128" s="22">
        <v>48810</v>
      </c>
      <c r="AH128" s="22">
        <v>71406</v>
      </c>
      <c r="AI128" s="22">
        <v>947177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550771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550771</v>
      </c>
      <c r="N129" s="22">
        <v>380968</v>
      </c>
      <c r="O129" s="22">
        <v>0</v>
      </c>
      <c r="P129" s="22">
        <v>64284</v>
      </c>
      <c r="Q129" s="22">
        <v>0</v>
      </c>
      <c r="R129" s="22">
        <v>0</v>
      </c>
      <c r="S129" s="22">
        <v>115294</v>
      </c>
      <c r="T129" s="22">
        <v>1111317</v>
      </c>
      <c r="U129" s="22">
        <v>181607</v>
      </c>
      <c r="V129" s="22">
        <v>0</v>
      </c>
      <c r="W129" s="22">
        <v>185222</v>
      </c>
      <c r="X129" s="22">
        <v>345896</v>
      </c>
      <c r="Y129" s="22">
        <v>0</v>
      </c>
      <c r="Z129" s="22">
        <v>0</v>
      </c>
      <c r="AA129" s="22">
        <v>0</v>
      </c>
      <c r="AB129" s="22">
        <v>0</v>
      </c>
      <c r="AC129" s="22">
        <v>712725</v>
      </c>
      <c r="AD129" s="22">
        <v>197409</v>
      </c>
      <c r="AE129" s="22">
        <v>24307</v>
      </c>
      <c r="AF129" s="22">
        <v>0</v>
      </c>
      <c r="AG129" s="22">
        <v>78618</v>
      </c>
      <c r="AH129" s="22">
        <v>116245</v>
      </c>
      <c r="AI129" s="22">
        <v>1129304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1139059</v>
      </c>
      <c r="F130" s="22">
        <v>0</v>
      </c>
      <c r="G130" s="22">
        <v>96050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1235109</v>
      </c>
      <c r="N130" s="22">
        <v>0</v>
      </c>
      <c r="O130" s="22">
        <v>10463</v>
      </c>
      <c r="P130" s="22">
        <v>140783</v>
      </c>
      <c r="Q130" s="22">
        <v>0</v>
      </c>
      <c r="R130" s="22">
        <v>0</v>
      </c>
      <c r="S130" s="22">
        <v>399000</v>
      </c>
      <c r="T130" s="22">
        <v>1785355</v>
      </c>
      <c r="U130" s="22">
        <v>397618</v>
      </c>
      <c r="V130" s="22">
        <v>0</v>
      </c>
      <c r="W130" s="22">
        <v>333446</v>
      </c>
      <c r="X130" s="22">
        <v>21857</v>
      </c>
      <c r="Y130" s="22">
        <v>0</v>
      </c>
      <c r="Z130" s="22">
        <v>0</v>
      </c>
      <c r="AA130" s="22">
        <v>0</v>
      </c>
      <c r="AB130" s="22">
        <v>0</v>
      </c>
      <c r="AC130" s="22">
        <v>752921</v>
      </c>
      <c r="AD130" s="22">
        <v>331928</v>
      </c>
      <c r="AE130" s="22">
        <v>55345</v>
      </c>
      <c r="AF130" s="22">
        <v>0</v>
      </c>
      <c r="AG130" s="22">
        <v>14831</v>
      </c>
      <c r="AH130" s="22">
        <v>51399</v>
      </c>
      <c r="AI130" s="22">
        <v>1206424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1471601</v>
      </c>
      <c r="F131" s="22">
        <v>0</v>
      </c>
      <c r="G131" s="22">
        <v>24757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1496358</v>
      </c>
      <c r="N131" s="22">
        <v>5936257</v>
      </c>
      <c r="O131" s="22">
        <v>170407</v>
      </c>
      <c r="P131" s="22">
        <v>433876</v>
      </c>
      <c r="Q131" s="22">
        <v>66000</v>
      </c>
      <c r="R131" s="22">
        <v>244811</v>
      </c>
      <c r="S131" s="22">
        <v>6589</v>
      </c>
      <c r="T131" s="22">
        <v>8354298</v>
      </c>
      <c r="U131" s="22">
        <v>193924</v>
      </c>
      <c r="V131" s="22">
        <v>0</v>
      </c>
      <c r="W131" s="22">
        <v>37717</v>
      </c>
      <c r="X131" s="22">
        <v>114825</v>
      </c>
      <c r="Y131" s="22">
        <v>12528</v>
      </c>
      <c r="Z131" s="22">
        <v>0</v>
      </c>
      <c r="AA131" s="22">
        <v>0</v>
      </c>
      <c r="AB131" s="22">
        <v>0</v>
      </c>
      <c r="AC131" s="22">
        <v>358994</v>
      </c>
      <c r="AD131" s="22">
        <v>434810</v>
      </c>
      <c r="AE131" s="22">
        <v>206255</v>
      </c>
      <c r="AF131" s="22">
        <v>0</v>
      </c>
      <c r="AG131" s="22">
        <v>113070</v>
      </c>
      <c r="AH131" s="22">
        <v>80082</v>
      </c>
      <c r="AI131" s="22">
        <v>1193211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328908</v>
      </c>
      <c r="F132" s="22">
        <v>0</v>
      </c>
      <c r="G132" s="22">
        <v>34526</v>
      </c>
      <c r="H132" s="22">
        <v>0</v>
      </c>
      <c r="I132" s="22">
        <v>254046</v>
      </c>
      <c r="J132" s="22">
        <v>0</v>
      </c>
      <c r="K132" s="22">
        <v>0</v>
      </c>
      <c r="L132" s="22">
        <v>0</v>
      </c>
      <c r="M132" s="22">
        <v>617480</v>
      </c>
      <c r="N132" s="22">
        <v>142608</v>
      </c>
      <c r="O132" s="22">
        <v>0</v>
      </c>
      <c r="P132" s="22">
        <v>36983</v>
      </c>
      <c r="Q132" s="22">
        <v>0</v>
      </c>
      <c r="R132" s="22">
        <v>0</v>
      </c>
      <c r="S132" s="22">
        <v>0</v>
      </c>
      <c r="T132" s="22">
        <v>797071</v>
      </c>
      <c r="U132" s="22">
        <v>159300</v>
      </c>
      <c r="V132" s="22">
        <v>0</v>
      </c>
      <c r="W132" s="22">
        <v>48868</v>
      </c>
      <c r="X132" s="22">
        <v>0</v>
      </c>
      <c r="Y132" s="22">
        <v>15868</v>
      </c>
      <c r="Z132" s="22">
        <v>0</v>
      </c>
      <c r="AA132" s="22">
        <v>0</v>
      </c>
      <c r="AB132" s="22">
        <v>0</v>
      </c>
      <c r="AC132" s="22">
        <v>224036</v>
      </c>
      <c r="AD132" s="22">
        <v>22972</v>
      </c>
      <c r="AE132" s="22">
        <v>3906</v>
      </c>
      <c r="AF132" s="22">
        <v>0</v>
      </c>
      <c r="AG132" s="22">
        <v>2473</v>
      </c>
      <c r="AH132" s="22">
        <v>14593</v>
      </c>
      <c r="AI132" s="22">
        <v>267980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498299</v>
      </c>
      <c r="F133" s="22">
        <v>0</v>
      </c>
      <c r="G133" s="22">
        <v>142937</v>
      </c>
      <c r="H133" s="22">
        <v>103701</v>
      </c>
      <c r="I133" s="22">
        <v>410667</v>
      </c>
      <c r="J133" s="22">
        <v>0</v>
      </c>
      <c r="K133" s="22">
        <v>0</v>
      </c>
      <c r="L133" s="22">
        <v>0</v>
      </c>
      <c r="M133" s="22">
        <v>1155604</v>
      </c>
      <c r="N133" s="22">
        <v>307060</v>
      </c>
      <c r="O133" s="22">
        <v>35259</v>
      </c>
      <c r="P133" s="22">
        <v>81860</v>
      </c>
      <c r="Q133" s="22">
        <v>0</v>
      </c>
      <c r="R133" s="22">
        <v>0</v>
      </c>
      <c r="S133" s="22">
        <v>69091</v>
      </c>
      <c r="T133" s="22">
        <v>1648874</v>
      </c>
      <c r="U133" s="22">
        <v>139007</v>
      </c>
      <c r="V133" s="22">
        <v>0</v>
      </c>
      <c r="W133" s="22">
        <v>50980</v>
      </c>
      <c r="X133" s="22">
        <v>77486</v>
      </c>
      <c r="Y133" s="22">
        <v>13003</v>
      </c>
      <c r="Z133" s="22">
        <v>0</v>
      </c>
      <c r="AA133" s="22">
        <v>0</v>
      </c>
      <c r="AB133" s="22">
        <v>0</v>
      </c>
      <c r="AC133" s="22">
        <v>280476</v>
      </c>
      <c r="AD133" s="22">
        <v>292613</v>
      </c>
      <c r="AE133" s="22">
        <v>232168</v>
      </c>
      <c r="AF133" s="22">
        <v>0</v>
      </c>
      <c r="AG133" s="22">
        <v>61875</v>
      </c>
      <c r="AH133" s="22">
        <v>82952</v>
      </c>
      <c r="AI133" s="22">
        <v>950084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240324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240324</v>
      </c>
      <c r="N134" s="22">
        <v>0</v>
      </c>
      <c r="O134" s="22">
        <v>28124</v>
      </c>
      <c r="P134" s="22">
        <v>52417</v>
      </c>
      <c r="Q134" s="22">
        <v>0</v>
      </c>
      <c r="R134" s="22">
        <v>0</v>
      </c>
      <c r="S134" s="22">
        <v>0</v>
      </c>
      <c r="T134" s="22">
        <v>320865</v>
      </c>
      <c r="U134" s="22">
        <v>72563</v>
      </c>
      <c r="V134" s="22">
        <v>0</v>
      </c>
      <c r="W134" s="22">
        <v>58422</v>
      </c>
      <c r="X134" s="22">
        <v>49046</v>
      </c>
      <c r="Y134" s="22">
        <v>1709</v>
      </c>
      <c r="Z134" s="22">
        <v>0</v>
      </c>
      <c r="AA134" s="22">
        <v>0</v>
      </c>
      <c r="AB134" s="22">
        <v>0</v>
      </c>
      <c r="AC134" s="22">
        <v>181740</v>
      </c>
      <c r="AD134" s="22">
        <v>26761</v>
      </c>
      <c r="AE134" s="22">
        <v>23470</v>
      </c>
      <c r="AF134" s="22">
        <v>0</v>
      </c>
      <c r="AG134" s="22">
        <v>18532</v>
      </c>
      <c r="AH134" s="22">
        <v>25923</v>
      </c>
      <c r="AI134" s="22">
        <v>276426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138054</v>
      </c>
      <c r="F135" s="22">
        <v>0</v>
      </c>
      <c r="G135" s="22">
        <v>0</v>
      </c>
      <c r="H135" s="22">
        <v>214534</v>
      </c>
      <c r="I135" s="22">
        <v>0</v>
      </c>
      <c r="J135" s="22">
        <v>0</v>
      </c>
      <c r="K135" s="22">
        <v>0</v>
      </c>
      <c r="L135" s="22">
        <v>0</v>
      </c>
      <c r="M135" s="22">
        <v>352588</v>
      </c>
      <c r="N135" s="22">
        <v>689444</v>
      </c>
      <c r="O135" s="22">
        <v>224070</v>
      </c>
      <c r="P135" s="22">
        <v>44837</v>
      </c>
      <c r="Q135" s="22">
        <v>0</v>
      </c>
      <c r="R135" s="22">
        <v>211560</v>
      </c>
      <c r="S135" s="22">
        <v>587665</v>
      </c>
      <c r="T135" s="22">
        <v>2110164</v>
      </c>
      <c r="U135" s="22">
        <v>2133966</v>
      </c>
      <c r="V135" s="22">
        <v>0</v>
      </c>
      <c r="W135" s="22">
        <v>805079</v>
      </c>
      <c r="X135" s="22">
        <v>424507</v>
      </c>
      <c r="Y135" s="22">
        <v>0</v>
      </c>
      <c r="Z135" s="22">
        <v>0</v>
      </c>
      <c r="AA135" s="22">
        <v>0</v>
      </c>
      <c r="AB135" s="22">
        <v>0</v>
      </c>
      <c r="AC135" s="22">
        <v>3363552</v>
      </c>
      <c r="AD135" s="22">
        <v>566468</v>
      </c>
      <c r="AE135" s="22">
        <v>436043</v>
      </c>
      <c r="AF135" s="22">
        <v>0</v>
      </c>
      <c r="AG135" s="22">
        <v>256082</v>
      </c>
      <c r="AH135" s="22">
        <v>255887</v>
      </c>
      <c r="AI135" s="22">
        <v>4878032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5323</v>
      </c>
      <c r="H136" s="22">
        <v>20806</v>
      </c>
      <c r="I136" s="22">
        <v>0</v>
      </c>
      <c r="J136" s="22">
        <v>0</v>
      </c>
      <c r="K136" s="22">
        <v>0</v>
      </c>
      <c r="L136" s="22">
        <v>0</v>
      </c>
      <c r="M136" s="22">
        <v>26129</v>
      </c>
      <c r="N136" s="22">
        <v>-213542</v>
      </c>
      <c r="O136" s="22">
        <v>1578850</v>
      </c>
      <c r="P136" s="22">
        <v>112675</v>
      </c>
      <c r="Q136" s="22">
        <v>0</v>
      </c>
      <c r="R136" s="22">
        <v>24488</v>
      </c>
      <c r="S136" s="22">
        <v>27852</v>
      </c>
      <c r="T136" s="22">
        <v>1556452</v>
      </c>
      <c r="U136" s="22">
        <v>663591</v>
      </c>
      <c r="V136" s="22">
        <v>0</v>
      </c>
      <c r="W136" s="22">
        <v>177279</v>
      </c>
      <c r="X136" s="22">
        <v>138416</v>
      </c>
      <c r="Y136" s="22">
        <v>86874</v>
      </c>
      <c r="Z136" s="22">
        <v>0</v>
      </c>
      <c r="AA136" s="22">
        <v>0</v>
      </c>
      <c r="AB136" s="22">
        <v>26935</v>
      </c>
      <c r="AC136" s="22">
        <v>1093095</v>
      </c>
      <c r="AD136" s="22">
        <v>612403</v>
      </c>
      <c r="AE136" s="22">
        <v>99307</v>
      </c>
      <c r="AF136" s="22">
        <v>0</v>
      </c>
      <c r="AG136" s="22">
        <v>175087</v>
      </c>
      <c r="AH136" s="22">
        <v>87367</v>
      </c>
      <c r="AI136" s="22">
        <v>2067259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1275899</v>
      </c>
      <c r="F137" s="22">
        <v>0</v>
      </c>
      <c r="G137" s="22">
        <v>196773</v>
      </c>
      <c r="H137" s="22">
        <v>692496</v>
      </c>
      <c r="I137" s="22">
        <v>2622</v>
      </c>
      <c r="J137" s="22">
        <v>0</v>
      </c>
      <c r="K137" s="22">
        <v>0</v>
      </c>
      <c r="L137" s="22">
        <v>0</v>
      </c>
      <c r="M137" s="22">
        <v>2167790</v>
      </c>
      <c r="N137" s="22">
        <v>11580699</v>
      </c>
      <c r="O137" s="22">
        <v>412380</v>
      </c>
      <c r="P137" s="22">
        <v>403251</v>
      </c>
      <c r="Q137" s="22">
        <v>1487276</v>
      </c>
      <c r="R137" s="22">
        <v>165623</v>
      </c>
      <c r="S137" s="22">
        <v>674941</v>
      </c>
      <c r="T137" s="22">
        <v>16891960</v>
      </c>
      <c r="U137" s="22">
        <v>2056007</v>
      </c>
      <c r="V137" s="22">
        <v>0</v>
      </c>
      <c r="W137" s="22">
        <v>675137</v>
      </c>
      <c r="X137" s="22">
        <v>661989</v>
      </c>
      <c r="Y137" s="22">
        <v>265318</v>
      </c>
      <c r="Z137" s="22">
        <v>0</v>
      </c>
      <c r="AA137" s="22">
        <v>0</v>
      </c>
      <c r="AB137" s="22">
        <v>0</v>
      </c>
      <c r="AC137" s="22">
        <v>3658451</v>
      </c>
      <c r="AD137" s="22">
        <v>1144405</v>
      </c>
      <c r="AE137" s="22">
        <v>589962</v>
      </c>
      <c r="AF137" s="22">
        <v>0</v>
      </c>
      <c r="AG137" s="22">
        <v>1248953</v>
      </c>
      <c r="AH137" s="22">
        <v>186834</v>
      </c>
      <c r="AI137" s="22">
        <v>6828605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258986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258986</v>
      </c>
      <c r="N138" s="22">
        <v>-2122148</v>
      </c>
      <c r="O138" s="22">
        <v>4664602</v>
      </c>
      <c r="P138" s="22">
        <v>1073061</v>
      </c>
      <c r="Q138" s="22">
        <v>0</v>
      </c>
      <c r="R138" s="22">
        <v>166088</v>
      </c>
      <c r="S138" s="22">
        <v>2188117</v>
      </c>
      <c r="T138" s="22">
        <v>6228706</v>
      </c>
      <c r="U138" s="22">
        <v>1009441</v>
      </c>
      <c r="V138" s="22">
        <v>0</v>
      </c>
      <c r="W138" s="22">
        <v>799453</v>
      </c>
      <c r="X138" s="22">
        <v>290627</v>
      </c>
      <c r="Y138" s="22">
        <v>169983</v>
      </c>
      <c r="Z138" s="22">
        <v>0</v>
      </c>
      <c r="AA138" s="22">
        <v>0</v>
      </c>
      <c r="AB138" s="22">
        <v>0</v>
      </c>
      <c r="AC138" s="22">
        <v>2269504</v>
      </c>
      <c r="AD138" s="22">
        <v>1067243</v>
      </c>
      <c r="AE138" s="22">
        <v>299625</v>
      </c>
      <c r="AF138" s="22">
        <v>0</v>
      </c>
      <c r="AG138" s="22">
        <v>584703</v>
      </c>
      <c r="AH138" s="22">
        <v>242422</v>
      </c>
      <c r="AI138" s="22">
        <v>4463497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70841</v>
      </c>
      <c r="I139" s="22">
        <v>0</v>
      </c>
      <c r="J139" s="22">
        <v>0</v>
      </c>
      <c r="K139" s="22">
        <v>0</v>
      </c>
      <c r="L139" s="22">
        <v>0</v>
      </c>
      <c r="M139" s="22">
        <v>70841</v>
      </c>
      <c r="N139" s="22">
        <v>679928</v>
      </c>
      <c r="O139" s="22">
        <v>2840436</v>
      </c>
      <c r="P139" s="22">
        <v>536512</v>
      </c>
      <c r="Q139" s="22">
        <v>0</v>
      </c>
      <c r="R139" s="22">
        <v>96658</v>
      </c>
      <c r="S139" s="22">
        <v>254704</v>
      </c>
      <c r="T139" s="22">
        <v>4479079</v>
      </c>
      <c r="U139" s="22">
        <v>1509772</v>
      </c>
      <c r="V139" s="22">
        <v>0</v>
      </c>
      <c r="W139" s="22">
        <v>365634</v>
      </c>
      <c r="X139" s="22">
        <v>195555</v>
      </c>
      <c r="Y139" s="22">
        <v>87178</v>
      </c>
      <c r="Z139" s="22">
        <v>0</v>
      </c>
      <c r="AA139" s="22">
        <v>0</v>
      </c>
      <c r="AB139" s="22">
        <v>0</v>
      </c>
      <c r="AC139" s="22">
        <v>2158139</v>
      </c>
      <c r="AD139" s="22">
        <v>585392</v>
      </c>
      <c r="AE139" s="22">
        <v>301570</v>
      </c>
      <c r="AF139" s="22">
        <v>0</v>
      </c>
      <c r="AG139" s="22">
        <v>200180</v>
      </c>
      <c r="AH139" s="22">
        <v>340045</v>
      </c>
      <c r="AI139" s="22">
        <v>3585326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453812</v>
      </c>
      <c r="F140" s="22">
        <v>0</v>
      </c>
      <c r="G140" s="22">
        <v>24438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478250</v>
      </c>
      <c r="N140" s="22">
        <v>6543</v>
      </c>
      <c r="O140" s="22">
        <v>33631</v>
      </c>
      <c r="P140" s="22">
        <v>38118</v>
      </c>
      <c r="Q140" s="22">
        <v>0</v>
      </c>
      <c r="R140" s="22">
        <v>149888</v>
      </c>
      <c r="S140" s="22">
        <v>0</v>
      </c>
      <c r="T140" s="22">
        <v>706430</v>
      </c>
      <c r="U140" s="22">
        <v>152399</v>
      </c>
      <c r="V140" s="22">
        <v>0</v>
      </c>
      <c r="W140" s="22">
        <v>59787</v>
      </c>
      <c r="X140" s="22">
        <v>41222</v>
      </c>
      <c r="Y140" s="22">
        <v>0</v>
      </c>
      <c r="Z140" s="22">
        <v>0</v>
      </c>
      <c r="AA140" s="22">
        <v>0</v>
      </c>
      <c r="AB140" s="22">
        <v>0</v>
      </c>
      <c r="AC140" s="22">
        <v>253408</v>
      </c>
      <c r="AD140" s="22">
        <v>101608</v>
      </c>
      <c r="AE140" s="22">
        <v>68394</v>
      </c>
      <c r="AF140" s="22">
        <v>0</v>
      </c>
      <c r="AG140" s="22">
        <v>17591</v>
      </c>
      <c r="AH140" s="22">
        <v>17389</v>
      </c>
      <c r="AI140" s="22">
        <v>458390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424640</v>
      </c>
      <c r="F141" s="22">
        <v>0</v>
      </c>
      <c r="G141" s="22">
        <v>143569</v>
      </c>
      <c r="H141" s="22">
        <v>142255</v>
      </c>
      <c r="I141" s="22">
        <v>54698</v>
      </c>
      <c r="J141" s="22">
        <v>0</v>
      </c>
      <c r="K141" s="22">
        <v>0</v>
      </c>
      <c r="L141" s="22">
        <v>0</v>
      </c>
      <c r="M141" s="22">
        <v>765162</v>
      </c>
      <c r="N141" s="22">
        <v>292416</v>
      </c>
      <c r="O141" s="22">
        <v>0</v>
      </c>
      <c r="P141" s="22">
        <v>83065</v>
      </c>
      <c r="Q141" s="22">
        <v>25000</v>
      </c>
      <c r="R141" s="22">
        <v>24316</v>
      </c>
      <c r="S141" s="22">
        <v>0</v>
      </c>
      <c r="T141" s="22">
        <v>1189959</v>
      </c>
      <c r="U141" s="22">
        <v>283917</v>
      </c>
      <c r="V141" s="22">
        <v>0</v>
      </c>
      <c r="W141" s="22">
        <v>38691</v>
      </c>
      <c r="X141" s="22">
        <v>74253</v>
      </c>
      <c r="Y141" s="22">
        <v>365</v>
      </c>
      <c r="Z141" s="22">
        <v>0</v>
      </c>
      <c r="AA141" s="22">
        <v>0</v>
      </c>
      <c r="AB141" s="22">
        <v>5225</v>
      </c>
      <c r="AC141" s="22">
        <v>402451</v>
      </c>
      <c r="AD141" s="22">
        <v>23318</v>
      </c>
      <c r="AE141" s="22">
        <v>43878</v>
      </c>
      <c r="AF141" s="22">
        <v>0</v>
      </c>
      <c r="AG141" s="22">
        <v>14522</v>
      </c>
      <c r="AH141" s="22">
        <v>21814</v>
      </c>
      <c r="AI141" s="22">
        <v>505983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343284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343284</v>
      </c>
      <c r="N142" s="22">
        <v>0</v>
      </c>
      <c r="O142" s="22">
        <v>0</v>
      </c>
      <c r="P142" s="22">
        <v>320042</v>
      </c>
      <c r="Q142" s="22">
        <v>0</v>
      </c>
      <c r="R142" s="22">
        <v>0</v>
      </c>
      <c r="S142" s="22">
        <v>44936</v>
      </c>
      <c r="T142" s="22">
        <v>708262</v>
      </c>
      <c r="U142" s="22">
        <v>447993</v>
      </c>
      <c r="V142" s="22">
        <v>0</v>
      </c>
      <c r="W142" s="22">
        <v>186164</v>
      </c>
      <c r="X142" s="22">
        <v>127748</v>
      </c>
      <c r="Y142" s="22">
        <v>0</v>
      </c>
      <c r="Z142" s="22">
        <v>0</v>
      </c>
      <c r="AA142" s="22">
        <v>0</v>
      </c>
      <c r="AB142" s="22">
        <v>0</v>
      </c>
      <c r="AC142" s="22">
        <v>761905</v>
      </c>
      <c r="AD142" s="22">
        <v>111405</v>
      </c>
      <c r="AE142" s="22">
        <v>31666</v>
      </c>
      <c r="AF142" s="22">
        <v>0</v>
      </c>
      <c r="AG142" s="22">
        <v>0</v>
      </c>
      <c r="AH142" s="22">
        <v>43239</v>
      </c>
      <c r="AI142" s="22">
        <v>948215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195158</v>
      </c>
      <c r="F143" s="22">
        <v>0</v>
      </c>
      <c r="G143" s="22">
        <v>60768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255926</v>
      </c>
      <c r="N143" s="22">
        <v>0</v>
      </c>
      <c r="O143" s="22">
        <v>193164</v>
      </c>
      <c r="P143" s="22">
        <v>62632</v>
      </c>
      <c r="Q143" s="22">
        <v>0</v>
      </c>
      <c r="R143" s="22">
        <v>0</v>
      </c>
      <c r="S143" s="22">
        <v>0</v>
      </c>
      <c r="T143" s="22">
        <v>511722</v>
      </c>
      <c r="U143" s="22">
        <v>242308</v>
      </c>
      <c r="V143" s="22">
        <v>0</v>
      </c>
      <c r="W143" s="22">
        <v>134802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377110</v>
      </c>
      <c r="AD143" s="22">
        <v>64179</v>
      </c>
      <c r="AE143" s="22">
        <v>45572</v>
      </c>
      <c r="AF143" s="22">
        <v>0</v>
      </c>
      <c r="AG143" s="22">
        <v>32761</v>
      </c>
      <c r="AH143" s="22">
        <v>15709</v>
      </c>
      <c r="AI143" s="22">
        <v>535331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95030</v>
      </c>
      <c r="F144" s="22">
        <v>0</v>
      </c>
      <c r="G144" s="22">
        <v>45718</v>
      </c>
      <c r="H144" s="22">
        <v>506386</v>
      </c>
      <c r="I144" s="22">
        <v>142112</v>
      </c>
      <c r="J144" s="22">
        <v>0</v>
      </c>
      <c r="K144" s="22">
        <v>0</v>
      </c>
      <c r="L144" s="22">
        <v>0</v>
      </c>
      <c r="M144" s="22">
        <v>789246</v>
      </c>
      <c r="N144" s="22">
        <v>1553278</v>
      </c>
      <c r="O144" s="22">
        <v>1000000</v>
      </c>
      <c r="P144" s="22">
        <v>261376</v>
      </c>
      <c r="Q144" s="22">
        <v>72500</v>
      </c>
      <c r="R144" s="22">
        <v>0</v>
      </c>
      <c r="S144" s="22">
        <v>0</v>
      </c>
      <c r="T144" s="22">
        <v>3676400</v>
      </c>
      <c r="U144" s="22">
        <v>155131</v>
      </c>
      <c r="V144" s="22">
        <v>0</v>
      </c>
      <c r="W144" s="22">
        <v>64335</v>
      </c>
      <c r="X144" s="22">
        <v>76753</v>
      </c>
      <c r="Y144" s="22">
        <v>45336</v>
      </c>
      <c r="Z144" s="22">
        <v>0</v>
      </c>
      <c r="AA144" s="22">
        <v>0</v>
      </c>
      <c r="AB144" s="22">
        <v>0</v>
      </c>
      <c r="AC144" s="22">
        <v>341555</v>
      </c>
      <c r="AD144" s="22">
        <v>167083</v>
      </c>
      <c r="AE144" s="22">
        <v>108572</v>
      </c>
      <c r="AF144" s="22">
        <v>0</v>
      </c>
      <c r="AG144" s="22">
        <v>0</v>
      </c>
      <c r="AH144" s="22">
        <v>11401</v>
      </c>
      <c r="AI144" s="22">
        <v>628611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17469</v>
      </c>
      <c r="H145" s="22">
        <v>18755</v>
      </c>
      <c r="I145" s="22">
        <v>0</v>
      </c>
      <c r="J145" s="22">
        <v>0</v>
      </c>
      <c r="K145" s="22">
        <v>0</v>
      </c>
      <c r="L145" s="22">
        <v>0</v>
      </c>
      <c r="M145" s="22">
        <v>36224</v>
      </c>
      <c r="N145" s="22">
        <v>0</v>
      </c>
      <c r="O145" s="22">
        <v>31313</v>
      </c>
      <c r="P145" s="22">
        <v>205613</v>
      </c>
      <c r="Q145" s="22">
        <v>0</v>
      </c>
      <c r="R145" s="22">
        <v>0</v>
      </c>
      <c r="S145" s="22">
        <v>0</v>
      </c>
      <c r="T145" s="22">
        <v>273150</v>
      </c>
      <c r="U145" s="22">
        <v>280849</v>
      </c>
      <c r="V145" s="22">
        <v>0</v>
      </c>
      <c r="W145" s="22">
        <v>61557</v>
      </c>
      <c r="X145" s="22">
        <v>58741</v>
      </c>
      <c r="Y145" s="22">
        <v>6050</v>
      </c>
      <c r="Z145" s="22">
        <v>0</v>
      </c>
      <c r="AA145" s="22">
        <v>0</v>
      </c>
      <c r="AB145" s="22">
        <v>15047</v>
      </c>
      <c r="AC145" s="22">
        <v>422244</v>
      </c>
      <c r="AD145" s="22">
        <v>436618</v>
      </c>
      <c r="AE145" s="22">
        <v>102556</v>
      </c>
      <c r="AF145" s="22">
        <v>0</v>
      </c>
      <c r="AG145" s="22">
        <v>35528</v>
      </c>
      <c r="AH145" s="22">
        <v>132831</v>
      </c>
      <c r="AI145" s="22">
        <v>1129777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870040</v>
      </c>
      <c r="F146" s="22">
        <v>0</v>
      </c>
      <c r="G146" s="22">
        <v>1867636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2737676</v>
      </c>
      <c r="N146" s="22">
        <v>0</v>
      </c>
      <c r="O146" s="22">
        <v>0</v>
      </c>
      <c r="P146" s="22">
        <v>108801</v>
      </c>
      <c r="Q146" s="22">
        <v>0</v>
      </c>
      <c r="R146" s="22">
        <v>7330</v>
      </c>
      <c r="S146" s="22">
        <v>33071</v>
      </c>
      <c r="T146" s="22">
        <v>2886878</v>
      </c>
      <c r="U146" s="22">
        <v>327487</v>
      </c>
      <c r="V146" s="22">
        <v>0</v>
      </c>
      <c r="W146" s="22">
        <v>188779</v>
      </c>
      <c r="X146" s="22">
        <v>72024</v>
      </c>
      <c r="Y146" s="22">
        <v>7808</v>
      </c>
      <c r="Z146" s="22">
        <v>0</v>
      </c>
      <c r="AA146" s="22">
        <v>0</v>
      </c>
      <c r="AB146" s="22">
        <v>0</v>
      </c>
      <c r="AC146" s="22">
        <v>596098</v>
      </c>
      <c r="AD146" s="22">
        <v>166849</v>
      </c>
      <c r="AE146" s="22">
        <v>67448</v>
      </c>
      <c r="AF146" s="22">
        <v>0</v>
      </c>
      <c r="AG146" s="22">
        <v>1927</v>
      </c>
      <c r="AH146" s="22">
        <v>36329</v>
      </c>
      <c r="AI146" s="22">
        <v>868651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639190</v>
      </c>
      <c r="F147" s="22">
        <v>0</v>
      </c>
      <c r="G147" s="22">
        <v>32620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671810</v>
      </c>
      <c r="N147" s="22">
        <v>682070</v>
      </c>
      <c r="O147" s="22">
        <v>0</v>
      </c>
      <c r="P147" s="22">
        <v>80000</v>
      </c>
      <c r="Q147" s="22">
        <v>0</v>
      </c>
      <c r="R147" s="22">
        <v>29640</v>
      </c>
      <c r="S147" s="22">
        <v>0</v>
      </c>
      <c r="T147" s="22">
        <v>1463520</v>
      </c>
      <c r="U147" s="22">
        <v>84806</v>
      </c>
      <c r="V147" s="22">
        <v>0</v>
      </c>
      <c r="W147" s="22">
        <v>60759</v>
      </c>
      <c r="X147" s="22">
        <v>16994</v>
      </c>
      <c r="Y147" s="22">
        <v>0</v>
      </c>
      <c r="Z147" s="22">
        <v>0</v>
      </c>
      <c r="AA147" s="22">
        <v>0</v>
      </c>
      <c r="AB147" s="22">
        <v>0</v>
      </c>
      <c r="AC147" s="22">
        <v>162559</v>
      </c>
      <c r="AD147" s="22">
        <v>48147</v>
      </c>
      <c r="AE147" s="22">
        <v>75387</v>
      </c>
      <c r="AF147" s="22">
        <v>0</v>
      </c>
      <c r="AG147" s="22">
        <v>5901</v>
      </c>
      <c r="AH147" s="22">
        <v>7800</v>
      </c>
      <c r="AI147" s="22">
        <v>299794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583682</v>
      </c>
      <c r="F148" s="22">
        <v>0</v>
      </c>
      <c r="G148" s="22">
        <v>0</v>
      </c>
      <c r="H148" s="22">
        <v>37867</v>
      </c>
      <c r="I148" s="22">
        <v>0</v>
      </c>
      <c r="J148" s="22">
        <v>0</v>
      </c>
      <c r="K148" s="22">
        <v>0</v>
      </c>
      <c r="L148" s="22">
        <v>0</v>
      </c>
      <c r="M148" s="22">
        <v>621549</v>
      </c>
      <c r="N148" s="22">
        <v>208102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829651</v>
      </c>
      <c r="U148" s="22">
        <v>81012</v>
      </c>
      <c r="V148" s="22">
        <v>0</v>
      </c>
      <c r="W148" s="22">
        <v>152708</v>
      </c>
      <c r="X148" s="22">
        <v>57643</v>
      </c>
      <c r="Y148" s="22">
        <v>109</v>
      </c>
      <c r="Z148" s="22">
        <v>0</v>
      </c>
      <c r="AA148" s="22">
        <v>0</v>
      </c>
      <c r="AB148" s="22">
        <v>0</v>
      </c>
      <c r="AC148" s="22">
        <v>291472</v>
      </c>
      <c r="AD148" s="22">
        <v>67373</v>
      </c>
      <c r="AE148" s="22">
        <v>39512</v>
      </c>
      <c r="AF148" s="22">
        <v>0</v>
      </c>
      <c r="AG148" s="22">
        <v>19558</v>
      </c>
      <c r="AH148" s="22">
        <v>86439</v>
      </c>
      <c r="AI148" s="22">
        <v>504354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909464</v>
      </c>
      <c r="F149" s="22">
        <v>0</v>
      </c>
      <c r="G149" s="22">
        <v>0</v>
      </c>
      <c r="H149" s="22">
        <v>85879</v>
      </c>
      <c r="I149" s="22">
        <v>0</v>
      </c>
      <c r="J149" s="22">
        <v>0</v>
      </c>
      <c r="K149" s="22">
        <v>0</v>
      </c>
      <c r="L149" s="22">
        <v>0</v>
      </c>
      <c r="M149" s="22">
        <v>995343</v>
      </c>
      <c r="N149" s="22">
        <v>0</v>
      </c>
      <c r="O149" s="22">
        <v>85669</v>
      </c>
      <c r="P149" s="22">
        <v>0</v>
      </c>
      <c r="Q149" s="22">
        <v>1232</v>
      </c>
      <c r="R149" s="22">
        <v>118389</v>
      </c>
      <c r="S149" s="22">
        <v>18648</v>
      </c>
      <c r="T149" s="22">
        <v>1219281</v>
      </c>
      <c r="U149" s="22">
        <v>192998</v>
      </c>
      <c r="V149" s="22">
        <v>0</v>
      </c>
      <c r="W149" s="22">
        <v>84856</v>
      </c>
      <c r="X149" s="22">
        <v>88522</v>
      </c>
      <c r="Y149" s="22">
        <v>14668</v>
      </c>
      <c r="Z149" s="22">
        <v>0</v>
      </c>
      <c r="AA149" s="22">
        <v>0</v>
      </c>
      <c r="AB149" s="22">
        <v>0</v>
      </c>
      <c r="AC149" s="22">
        <v>381044</v>
      </c>
      <c r="AD149" s="22">
        <v>51867</v>
      </c>
      <c r="AE149" s="22">
        <v>93585</v>
      </c>
      <c r="AF149" s="22">
        <v>0</v>
      </c>
      <c r="AG149" s="22">
        <v>27588</v>
      </c>
      <c r="AH149" s="22">
        <v>30017</v>
      </c>
      <c r="AI149" s="22">
        <v>584101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1995566</v>
      </c>
      <c r="F150" s="22">
        <v>0</v>
      </c>
      <c r="G150" s="22">
        <v>349636</v>
      </c>
      <c r="H150" s="22">
        <v>464349</v>
      </c>
      <c r="I150" s="22">
        <v>679743</v>
      </c>
      <c r="J150" s="22">
        <v>0</v>
      </c>
      <c r="K150" s="22">
        <v>0</v>
      </c>
      <c r="L150" s="22">
        <v>0</v>
      </c>
      <c r="M150" s="22">
        <v>3489294</v>
      </c>
      <c r="N150" s="22">
        <v>0</v>
      </c>
      <c r="O150" s="22">
        <v>1572350</v>
      </c>
      <c r="P150" s="22">
        <v>683135</v>
      </c>
      <c r="Q150" s="22">
        <v>1236990</v>
      </c>
      <c r="R150" s="22">
        <v>437449</v>
      </c>
      <c r="S150" s="22">
        <v>98794</v>
      </c>
      <c r="T150" s="22">
        <v>7518012</v>
      </c>
      <c r="U150" s="22">
        <v>2805202</v>
      </c>
      <c r="V150" s="22">
        <v>0</v>
      </c>
      <c r="W150" s="22">
        <v>470155</v>
      </c>
      <c r="X150" s="22">
        <v>416213</v>
      </c>
      <c r="Y150" s="22">
        <v>541052</v>
      </c>
      <c r="Z150" s="22">
        <v>0</v>
      </c>
      <c r="AA150" s="22">
        <v>0</v>
      </c>
      <c r="AB150" s="22">
        <v>0</v>
      </c>
      <c r="AC150" s="22">
        <v>4232622</v>
      </c>
      <c r="AD150" s="22">
        <v>671358</v>
      </c>
      <c r="AE150" s="22">
        <v>424167</v>
      </c>
      <c r="AF150" s="22">
        <v>0</v>
      </c>
      <c r="AG150" s="22">
        <v>263172</v>
      </c>
      <c r="AH150" s="22">
        <v>225394</v>
      </c>
      <c r="AI150" s="22">
        <v>5816713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5228</v>
      </c>
      <c r="Q151" s="22">
        <v>0</v>
      </c>
      <c r="R151" s="22">
        <v>61508</v>
      </c>
      <c r="S151" s="22">
        <v>0</v>
      </c>
      <c r="T151" s="22">
        <v>66736</v>
      </c>
      <c r="U151" s="22">
        <v>316078</v>
      </c>
      <c r="V151" s="22">
        <v>0</v>
      </c>
      <c r="W151" s="22">
        <v>47640</v>
      </c>
      <c r="X151" s="22">
        <v>42414</v>
      </c>
      <c r="Y151" s="22">
        <v>27537</v>
      </c>
      <c r="Z151" s="22">
        <v>0</v>
      </c>
      <c r="AA151" s="22">
        <v>0</v>
      </c>
      <c r="AB151" s="22">
        <v>0</v>
      </c>
      <c r="AC151" s="22">
        <v>433669</v>
      </c>
      <c r="AD151" s="22">
        <v>26748</v>
      </c>
      <c r="AE151" s="22">
        <v>61022</v>
      </c>
      <c r="AF151" s="22">
        <v>0</v>
      </c>
      <c r="AG151" s="22">
        <v>23369</v>
      </c>
      <c r="AH151" s="22">
        <v>8219</v>
      </c>
      <c r="AI151" s="22">
        <v>553027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313612</v>
      </c>
      <c r="F152" s="22">
        <v>0</v>
      </c>
      <c r="G152" s="22">
        <v>458482</v>
      </c>
      <c r="H152" s="22">
        <v>11946869</v>
      </c>
      <c r="I152" s="22">
        <v>0</v>
      </c>
      <c r="J152" s="22">
        <v>0</v>
      </c>
      <c r="K152" s="22">
        <v>0</v>
      </c>
      <c r="L152" s="22">
        <v>0</v>
      </c>
      <c r="M152" s="22">
        <v>12718963</v>
      </c>
      <c r="N152" s="22">
        <v>0</v>
      </c>
      <c r="O152" s="22">
        <v>0</v>
      </c>
      <c r="P152" s="22">
        <v>170437</v>
      </c>
      <c r="Q152" s="22">
        <v>12050</v>
      </c>
      <c r="R152" s="22">
        <v>0</v>
      </c>
      <c r="S152" s="22">
        <v>0</v>
      </c>
      <c r="T152" s="22">
        <v>12901450</v>
      </c>
      <c r="U152" s="22">
        <v>210346</v>
      </c>
      <c r="V152" s="22">
        <v>0</v>
      </c>
      <c r="W152" s="22">
        <v>272716</v>
      </c>
      <c r="X152" s="22">
        <v>272176</v>
      </c>
      <c r="Y152" s="22">
        <v>0</v>
      </c>
      <c r="Z152" s="22">
        <v>0</v>
      </c>
      <c r="AA152" s="22">
        <v>0</v>
      </c>
      <c r="AB152" s="22">
        <v>0</v>
      </c>
      <c r="AC152" s="22">
        <v>755238</v>
      </c>
      <c r="AD152" s="22">
        <v>113840</v>
      </c>
      <c r="AE152" s="22">
        <v>99520</v>
      </c>
      <c r="AF152" s="22">
        <v>0</v>
      </c>
      <c r="AG152" s="22">
        <v>23899</v>
      </c>
      <c r="AH152" s="22">
        <v>68132</v>
      </c>
      <c r="AI152" s="22">
        <v>1060629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1337414</v>
      </c>
      <c r="F153" s="22">
        <v>0</v>
      </c>
      <c r="G153" s="22">
        <v>0</v>
      </c>
      <c r="H153" s="22">
        <v>0</v>
      </c>
      <c r="I153" s="22">
        <v>26671</v>
      </c>
      <c r="J153" s="22">
        <v>0</v>
      </c>
      <c r="K153" s="22">
        <v>0</v>
      </c>
      <c r="L153" s="22">
        <v>0</v>
      </c>
      <c r="M153" s="22">
        <v>1364085</v>
      </c>
      <c r="N153" s="22">
        <v>20015471</v>
      </c>
      <c r="O153" s="22">
        <v>860998</v>
      </c>
      <c r="P153" s="22">
        <v>621145</v>
      </c>
      <c r="Q153" s="22">
        <v>409000</v>
      </c>
      <c r="R153" s="22">
        <v>0</v>
      </c>
      <c r="S153" s="22">
        <v>628230</v>
      </c>
      <c r="T153" s="22">
        <v>23898929</v>
      </c>
      <c r="U153" s="22">
        <v>2673355</v>
      </c>
      <c r="V153" s="22">
        <v>0</v>
      </c>
      <c r="W153" s="22">
        <v>580750</v>
      </c>
      <c r="X153" s="22">
        <v>632149</v>
      </c>
      <c r="Y153" s="22">
        <v>576124</v>
      </c>
      <c r="Z153" s="22">
        <v>0</v>
      </c>
      <c r="AA153" s="22">
        <v>0</v>
      </c>
      <c r="AB153" s="22">
        <v>0</v>
      </c>
      <c r="AC153" s="22">
        <v>4462378</v>
      </c>
      <c r="AD153" s="22">
        <v>1983739</v>
      </c>
      <c r="AE153" s="22">
        <v>1297433</v>
      </c>
      <c r="AF153" s="22">
        <v>0</v>
      </c>
      <c r="AG153" s="22">
        <v>934058</v>
      </c>
      <c r="AH153" s="22">
        <v>413966</v>
      </c>
      <c r="AI153" s="22">
        <v>9091574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2182736</v>
      </c>
      <c r="F154" s="22">
        <v>0</v>
      </c>
      <c r="G154" s="22">
        <v>950165</v>
      </c>
      <c r="H154" s="22">
        <v>569068</v>
      </c>
      <c r="I154" s="22">
        <v>109607</v>
      </c>
      <c r="J154" s="22">
        <v>0</v>
      </c>
      <c r="K154" s="22">
        <v>0</v>
      </c>
      <c r="L154" s="22">
        <v>0</v>
      </c>
      <c r="M154" s="22">
        <v>3811576</v>
      </c>
      <c r="N154" s="22">
        <v>4762160</v>
      </c>
      <c r="O154" s="22">
        <v>241671</v>
      </c>
      <c r="P154" s="22">
        <v>163879</v>
      </c>
      <c r="Q154" s="22">
        <v>0</v>
      </c>
      <c r="R154" s="22">
        <v>134986</v>
      </c>
      <c r="S154" s="22">
        <v>386544</v>
      </c>
      <c r="T154" s="22">
        <v>9500816</v>
      </c>
      <c r="U154" s="22">
        <v>514465</v>
      </c>
      <c r="V154" s="22">
        <v>0</v>
      </c>
      <c r="W154" s="22">
        <v>448617</v>
      </c>
      <c r="X154" s="22">
        <v>393289</v>
      </c>
      <c r="Y154" s="22">
        <v>97339</v>
      </c>
      <c r="Z154" s="22">
        <v>0</v>
      </c>
      <c r="AA154" s="22">
        <v>0</v>
      </c>
      <c r="AB154" s="22">
        <v>0</v>
      </c>
      <c r="AC154" s="22">
        <v>1453710</v>
      </c>
      <c r="AD154" s="22">
        <v>448091</v>
      </c>
      <c r="AE154" s="22">
        <v>254189</v>
      </c>
      <c r="AF154" s="22">
        <v>0</v>
      </c>
      <c r="AG154" s="22">
        <v>849268</v>
      </c>
      <c r="AH154" s="22">
        <v>243485</v>
      </c>
      <c r="AI154" s="22">
        <v>3248743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149297</v>
      </c>
      <c r="F155" s="22">
        <v>0</v>
      </c>
      <c r="G155" s="22">
        <v>0</v>
      </c>
      <c r="H155" s="22">
        <v>1300224</v>
      </c>
      <c r="I155" s="22">
        <v>0</v>
      </c>
      <c r="J155" s="22">
        <v>0</v>
      </c>
      <c r="K155" s="22">
        <v>0</v>
      </c>
      <c r="L155" s="22">
        <v>0</v>
      </c>
      <c r="M155" s="22">
        <v>1449521</v>
      </c>
      <c r="N155" s="22">
        <v>0</v>
      </c>
      <c r="O155" s="22">
        <v>0</v>
      </c>
      <c r="P155" s="22">
        <v>103941</v>
      </c>
      <c r="Q155" s="22">
        <v>0</v>
      </c>
      <c r="R155" s="22">
        <v>0</v>
      </c>
      <c r="S155" s="22">
        <v>0</v>
      </c>
      <c r="T155" s="22">
        <v>1553462</v>
      </c>
      <c r="U155" s="22">
        <v>61687</v>
      </c>
      <c r="V155" s="22">
        <v>0</v>
      </c>
      <c r="W155" s="22">
        <v>118705</v>
      </c>
      <c r="X155" s="22">
        <v>57639</v>
      </c>
      <c r="Y155" s="22">
        <v>1468</v>
      </c>
      <c r="Z155" s="22">
        <v>0</v>
      </c>
      <c r="AA155" s="22">
        <v>0</v>
      </c>
      <c r="AB155" s="22">
        <v>0</v>
      </c>
      <c r="AC155" s="22">
        <v>239499</v>
      </c>
      <c r="AD155" s="22">
        <v>27739</v>
      </c>
      <c r="AE155" s="22">
        <v>97324</v>
      </c>
      <c r="AF155" s="22">
        <v>0</v>
      </c>
      <c r="AG155" s="22">
        <v>0</v>
      </c>
      <c r="AH155" s="22">
        <v>31869</v>
      </c>
      <c r="AI155" s="22">
        <v>396431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454375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454375</v>
      </c>
      <c r="N156" s="22">
        <v>0</v>
      </c>
      <c r="O156" s="22">
        <v>11418</v>
      </c>
      <c r="P156" s="22">
        <v>5000</v>
      </c>
      <c r="Q156" s="22">
        <v>0</v>
      </c>
      <c r="R156" s="22">
        <v>0</v>
      </c>
      <c r="S156" s="22">
        <v>0</v>
      </c>
      <c r="T156" s="22">
        <v>470793</v>
      </c>
      <c r="U156" s="22">
        <v>164074</v>
      </c>
      <c r="V156" s="22">
        <v>0</v>
      </c>
      <c r="W156" s="22">
        <v>241285</v>
      </c>
      <c r="X156" s="22">
        <v>23483</v>
      </c>
      <c r="Y156" s="22">
        <v>0</v>
      </c>
      <c r="Z156" s="22">
        <v>0</v>
      </c>
      <c r="AA156" s="22">
        <v>0</v>
      </c>
      <c r="AB156" s="22">
        <v>0</v>
      </c>
      <c r="AC156" s="22">
        <v>428842</v>
      </c>
      <c r="AD156" s="22">
        <v>260609</v>
      </c>
      <c r="AE156" s="22">
        <v>42132</v>
      </c>
      <c r="AF156" s="22">
        <v>0</v>
      </c>
      <c r="AG156" s="22">
        <v>43518</v>
      </c>
      <c r="AH156" s="22">
        <v>17098</v>
      </c>
      <c r="AI156" s="22">
        <v>792199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1889343</v>
      </c>
      <c r="F157" s="22">
        <v>0</v>
      </c>
      <c r="G157" s="22">
        <v>17049</v>
      </c>
      <c r="H157" s="22">
        <v>1693770</v>
      </c>
      <c r="I157" s="22">
        <v>1986686</v>
      </c>
      <c r="J157" s="22">
        <v>0</v>
      </c>
      <c r="K157" s="22">
        <v>0</v>
      </c>
      <c r="L157" s="22">
        <v>0</v>
      </c>
      <c r="M157" s="22">
        <v>5586848</v>
      </c>
      <c r="N157" s="22">
        <v>5490684</v>
      </c>
      <c r="O157" s="22">
        <v>107883</v>
      </c>
      <c r="P157" s="22">
        <v>1123037</v>
      </c>
      <c r="Q157" s="22">
        <v>0</v>
      </c>
      <c r="R157" s="22">
        <v>2742419</v>
      </c>
      <c r="S157" s="22">
        <v>51088</v>
      </c>
      <c r="T157" s="22">
        <v>15101959</v>
      </c>
      <c r="U157" s="22">
        <v>1861475</v>
      </c>
      <c r="V157" s="22">
        <v>0</v>
      </c>
      <c r="W157" s="22">
        <v>1014068</v>
      </c>
      <c r="X157" s="22">
        <v>383127</v>
      </c>
      <c r="Y157" s="22">
        <v>77922</v>
      </c>
      <c r="Z157" s="22">
        <v>0</v>
      </c>
      <c r="AA157" s="22">
        <v>147389</v>
      </c>
      <c r="AB157" s="22">
        <v>0</v>
      </c>
      <c r="AC157" s="22">
        <v>3483981</v>
      </c>
      <c r="AD157" s="22">
        <v>1060296</v>
      </c>
      <c r="AE157" s="22">
        <v>690372</v>
      </c>
      <c r="AF157" s="22">
        <v>0</v>
      </c>
      <c r="AG157" s="22">
        <v>1060141</v>
      </c>
      <c r="AH157" s="22">
        <v>322785</v>
      </c>
      <c r="AI157" s="22">
        <v>6617575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245220</v>
      </c>
      <c r="F158" s="22">
        <v>0</v>
      </c>
      <c r="G158" s="22">
        <v>3067875</v>
      </c>
      <c r="H158" s="22">
        <v>0</v>
      </c>
      <c r="I158" s="22">
        <v>275877</v>
      </c>
      <c r="J158" s="22">
        <v>0</v>
      </c>
      <c r="K158" s="22">
        <v>0</v>
      </c>
      <c r="L158" s="22">
        <v>0</v>
      </c>
      <c r="M158" s="22">
        <v>3588972</v>
      </c>
      <c r="N158" s="22">
        <v>0</v>
      </c>
      <c r="O158" s="22">
        <v>0</v>
      </c>
      <c r="P158" s="22">
        <v>180346</v>
      </c>
      <c r="Q158" s="22">
        <v>0</v>
      </c>
      <c r="R158" s="22">
        <v>878649</v>
      </c>
      <c r="S158" s="22">
        <v>328672</v>
      </c>
      <c r="T158" s="22">
        <v>4976639</v>
      </c>
      <c r="U158" s="22">
        <v>456727</v>
      </c>
      <c r="V158" s="22">
        <v>0</v>
      </c>
      <c r="W158" s="22">
        <v>124752</v>
      </c>
      <c r="X158" s="22">
        <v>70599</v>
      </c>
      <c r="Y158" s="22">
        <v>61231</v>
      </c>
      <c r="Z158" s="22">
        <v>0</v>
      </c>
      <c r="AA158" s="22">
        <v>0</v>
      </c>
      <c r="AB158" s="22">
        <v>0</v>
      </c>
      <c r="AC158" s="22">
        <v>713309</v>
      </c>
      <c r="AD158" s="22">
        <v>367215</v>
      </c>
      <c r="AE158" s="22">
        <v>260202</v>
      </c>
      <c r="AF158" s="22">
        <v>0</v>
      </c>
      <c r="AG158" s="22">
        <v>156137</v>
      </c>
      <c r="AH158" s="22">
        <v>115693</v>
      </c>
      <c r="AI158" s="22">
        <v>1612556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66171</v>
      </c>
      <c r="F159" s="22">
        <v>0</v>
      </c>
      <c r="G159" s="22">
        <v>25111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91282</v>
      </c>
      <c r="N159" s="22">
        <v>0</v>
      </c>
      <c r="O159" s="22">
        <v>126767</v>
      </c>
      <c r="P159" s="22">
        <v>0</v>
      </c>
      <c r="Q159" s="22">
        <v>33333</v>
      </c>
      <c r="R159" s="22">
        <v>35804</v>
      </c>
      <c r="S159" s="22">
        <v>29524</v>
      </c>
      <c r="T159" s="22">
        <v>316710</v>
      </c>
      <c r="U159" s="22">
        <v>366774</v>
      </c>
      <c r="V159" s="22">
        <v>0</v>
      </c>
      <c r="W159" s="22">
        <v>128367</v>
      </c>
      <c r="X159" s="22">
        <v>35026</v>
      </c>
      <c r="Y159" s="22">
        <v>12981</v>
      </c>
      <c r="Z159" s="22">
        <v>0</v>
      </c>
      <c r="AA159" s="22">
        <v>0</v>
      </c>
      <c r="AB159" s="22">
        <v>0</v>
      </c>
      <c r="AC159" s="22">
        <v>543148</v>
      </c>
      <c r="AD159" s="22">
        <v>273110</v>
      </c>
      <c r="AE159" s="22">
        <v>80222</v>
      </c>
      <c r="AF159" s="22">
        <v>0</v>
      </c>
      <c r="AG159" s="22">
        <v>23902</v>
      </c>
      <c r="AH159" s="22">
        <v>42460</v>
      </c>
      <c r="AI159" s="22">
        <v>962842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1182524</v>
      </c>
      <c r="F160" s="22">
        <v>0</v>
      </c>
      <c r="G160" s="22">
        <v>645248</v>
      </c>
      <c r="H160" s="22">
        <v>108700</v>
      </c>
      <c r="I160" s="22">
        <v>0</v>
      </c>
      <c r="J160" s="22">
        <v>0</v>
      </c>
      <c r="K160" s="22">
        <v>0</v>
      </c>
      <c r="L160" s="22">
        <v>0</v>
      </c>
      <c r="M160" s="22">
        <v>1936472</v>
      </c>
      <c r="N160" s="22">
        <v>0</v>
      </c>
      <c r="O160" s="22">
        <v>62024</v>
      </c>
      <c r="P160" s="22">
        <v>37110</v>
      </c>
      <c r="Q160" s="22">
        <v>0</v>
      </c>
      <c r="R160" s="22">
        <v>647974</v>
      </c>
      <c r="S160" s="22">
        <v>572563</v>
      </c>
      <c r="T160" s="22">
        <v>3256143</v>
      </c>
      <c r="U160" s="22">
        <v>149653</v>
      </c>
      <c r="V160" s="22">
        <v>0</v>
      </c>
      <c r="W160" s="22">
        <v>282755</v>
      </c>
      <c r="X160" s="22">
        <v>278947</v>
      </c>
      <c r="Y160" s="22">
        <v>26644</v>
      </c>
      <c r="Z160" s="22">
        <v>0</v>
      </c>
      <c r="AA160" s="22">
        <v>0</v>
      </c>
      <c r="AB160" s="22">
        <v>0</v>
      </c>
      <c r="AC160" s="22">
        <v>737999</v>
      </c>
      <c r="AD160" s="22">
        <v>274143</v>
      </c>
      <c r="AE160" s="22">
        <v>238627</v>
      </c>
      <c r="AF160" s="22">
        <v>0</v>
      </c>
      <c r="AG160" s="22">
        <v>172440</v>
      </c>
      <c r="AH160" s="22">
        <v>54646</v>
      </c>
      <c r="AI160" s="22">
        <v>1477855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117580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53775</v>
      </c>
      <c r="L161" s="22">
        <v>0</v>
      </c>
      <c r="M161" s="22">
        <v>171355</v>
      </c>
      <c r="N161" s="22">
        <v>786128</v>
      </c>
      <c r="O161" s="22">
        <v>137771</v>
      </c>
      <c r="P161" s="22">
        <v>509618</v>
      </c>
      <c r="Q161" s="22">
        <v>0</v>
      </c>
      <c r="R161" s="22">
        <v>0</v>
      </c>
      <c r="S161" s="22">
        <v>0</v>
      </c>
      <c r="T161" s="22">
        <v>1604872</v>
      </c>
      <c r="U161" s="22">
        <v>850576</v>
      </c>
      <c r="V161" s="22">
        <v>0</v>
      </c>
      <c r="W161" s="22">
        <v>219972</v>
      </c>
      <c r="X161" s="22">
        <v>134495</v>
      </c>
      <c r="Y161" s="22">
        <v>41179</v>
      </c>
      <c r="Z161" s="22">
        <v>0</v>
      </c>
      <c r="AA161" s="22">
        <v>27063</v>
      </c>
      <c r="AB161" s="22">
        <v>0</v>
      </c>
      <c r="AC161" s="22">
        <v>1273285</v>
      </c>
      <c r="AD161" s="22">
        <v>295349</v>
      </c>
      <c r="AE161" s="22">
        <v>390359</v>
      </c>
      <c r="AF161" s="22">
        <v>0</v>
      </c>
      <c r="AG161" s="22">
        <v>0</v>
      </c>
      <c r="AH161" s="22">
        <v>104169</v>
      </c>
      <c r="AI161" s="22">
        <v>2063162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1367044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1367044</v>
      </c>
      <c r="N162" s="22">
        <v>85466</v>
      </c>
      <c r="O162" s="22">
        <v>0</v>
      </c>
      <c r="P162" s="22">
        <v>223234</v>
      </c>
      <c r="Q162" s="22">
        <v>0</v>
      </c>
      <c r="R162" s="22">
        <v>37844</v>
      </c>
      <c r="S162" s="22">
        <v>0</v>
      </c>
      <c r="T162" s="22">
        <v>1713588</v>
      </c>
      <c r="U162" s="22">
        <v>421041</v>
      </c>
      <c r="V162" s="22">
        <v>0</v>
      </c>
      <c r="W162" s="22">
        <v>140132</v>
      </c>
      <c r="X162" s="22">
        <v>70751</v>
      </c>
      <c r="Y162" s="22">
        <v>30048</v>
      </c>
      <c r="Z162" s="22">
        <v>0</v>
      </c>
      <c r="AA162" s="22">
        <v>0</v>
      </c>
      <c r="AB162" s="22">
        <v>0</v>
      </c>
      <c r="AC162" s="22">
        <v>661972</v>
      </c>
      <c r="AD162" s="22">
        <v>332777</v>
      </c>
      <c r="AE162" s="22">
        <v>122674</v>
      </c>
      <c r="AF162" s="22">
        <v>0</v>
      </c>
      <c r="AG162" s="22">
        <v>49528</v>
      </c>
      <c r="AH162" s="22">
        <v>29079</v>
      </c>
      <c r="AI162" s="22">
        <v>1196030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43849</v>
      </c>
      <c r="L163" s="22">
        <v>0</v>
      </c>
      <c r="M163" s="22">
        <v>43849</v>
      </c>
      <c r="N163" s="22">
        <v>28910</v>
      </c>
      <c r="O163" s="22">
        <v>25042</v>
      </c>
      <c r="P163" s="22">
        <v>40553</v>
      </c>
      <c r="Q163" s="22">
        <v>0</v>
      </c>
      <c r="R163" s="22">
        <v>0</v>
      </c>
      <c r="S163" s="22">
        <v>444932</v>
      </c>
      <c r="T163" s="22">
        <v>583286</v>
      </c>
      <c r="U163" s="22">
        <v>86675</v>
      </c>
      <c r="V163" s="22">
        <v>0</v>
      </c>
      <c r="W163" s="22">
        <v>444012</v>
      </c>
      <c r="X163" s="22">
        <v>34574</v>
      </c>
      <c r="Y163" s="22">
        <v>0</v>
      </c>
      <c r="Z163" s="22">
        <v>0</v>
      </c>
      <c r="AA163" s="22">
        <v>4887</v>
      </c>
      <c r="AB163" s="22">
        <v>15614</v>
      </c>
      <c r="AC163" s="22">
        <v>585762</v>
      </c>
      <c r="AD163" s="22">
        <v>232029</v>
      </c>
      <c r="AE163" s="22">
        <v>89988</v>
      </c>
      <c r="AF163" s="22">
        <v>0</v>
      </c>
      <c r="AG163" s="22">
        <v>272936</v>
      </c>
      <c r="AH163" s="22">
        <v>44063</v>
      </c>
      <c r="AI163" s="22">
        <v>1224778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248427</v>
      </c>
      <c r="F164" s="22">
        <v>0</v>
      </c>
      <c r="G164" s="22">
        <v>9313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257740</v>
      </c>
      <c r="N164" s="22">
        <v>703828</v>
      </c>
      <c r="O164" s="22">
        <v>95901</v>
      </c>
      <c r="P164" s="22">
        <v>704317</v>
      </c>
      <c r="Q164" s="22">
        <v>206012</v>
      </c>
      <c r="R164" s="22">
        <v>267575</v>
      </c>
      <c r="S164" s="22">
        <v>35707</v>
      </c>
      <c r="T164" s="22">
        <v>2271080</v>
      </c>
      <c r="U164" s="22">
        <v>371130</v>
      </c>
      <c r="V164" s="22">
        <v>0</v>
      </c>
      <c r="W164" s="22">
        <v>65556</v>
      </c>
      <c r="X164" s="22">
        <v>45201</v>
      </c>
      <c r="Y164" s="22">
        <v>23790</v>
      </c>
      <c r="Z164" s="22">
        <v>0</v>
      </c>
      <c r="AA164" s="22">
        <v>0</v>
      </c>
      <c r="AB164" s="22">
        <v>0</v>
      </c>
      <c r="AC164" s="22">
        <v>505677</v>
      </c>
      <c r="AD164" s="22">
        <v>290723</v>
      </c>
      <c r="AE164" s="22">
        <v>243584</v>
      </c>
      <c r="AF164" s="22">
        <v>0</v>
      </c>
      <c r="AG164" s="22">
        <v>159429</v>
      </c>
      <c r="AH164" s="22">
        <v>72528</v>
      </c>
      <c r="AI164" s="22">
        <v>1271941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1041495</v>
      </c>
      <c r="O165" s="22">
        <v>13300</v>
      </c>
      <c r="P165" s="22">
        <v>333098</v>
      </c>
      <c r="Q165" s="22">
        <v>0</v>
      </c>
      <c r="R165" s="22">
        <v>0</v>
      </c>
      <c r="S165" s="22">
        <v>33410</v>
      </c>
      <c r="T165" s="22">
        <v>1421303</v>
      </c>
      <c r="U165" s="22">
        <v>1665887</v>
      </c>
      <c r="V165" s="22">
        <v>0</v>
      </c>
      <c r="W165" s="22">
        <v>269970</v>
      </c>
      <c r="X165" s="22">
        <v>199956</v>
      </c>
      <c r="Y165" s="22">
        <v>171569</v>
      </c>
      <c r="Z165" s="22">
        <v>0</v>
      </c>
      <c r="AA165" s="22">
        <v>0</v>
      </c>
      <c r="AB165" s="22">
        <v>0</v>
      </c>
      <c r="AC165" s="22">
        <v>2307382</v>
      </c>
      <c r="AD165" s="22">
        <v>512519</v>
      </c>
      <c r="AE165" s="22">
        <v>206412</v>
      </c>
      <c r="AF165" s="22">
        <v>0</v>
      </c>
      <c r="AG165" s="22">
        <v>129441</v>
      </c>
      <c r="AH165" s="22">
        <v>167915</v>
      </c>
      <c r="AI165" s="22">
        <v>3323669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340099</v>
      </c>
      <c r="F166" s="22">
        <v>0</v>
      </c>
      <c r="G166" s="22">
        <v>0</v>
      </c>
      <c r="H166" s="22">
        <v>100200</v>
      </c>
      <c r="I166" s="22">
        <v>0</v>
      </c>
      <c r="J166" s="22">
        <v>0</v>
      </c>
      <c r="K166" s="22">
        <v>0</v>
      </c>
      <c r="L166" s="22">
        <v>7439</v>
      </c>
      <c r="M166" s="22">
        <v>447738</v>
      </c>
      <c r="N166" s="22">
        <v>60219</v>
      </c>
      <c r="O166" s="22">
        <v>201741</v>
      </c>
      <c r="P166" s="22">
        <v>57787</v>
      </c>
      <c r="Q166" s="22">
        <v>0</v>
      </c>
      <c r="R166" s="22">
        <v>0</v>
      </c>
      <c r="S166" s="22">
        <v>86344</v>
      </c>
      <c r="T166" s="22">
        <v>853829</v>
      </c>
      <c r="U166" s="22">
        <v>385360</v>
      </c>
      <c r="V166" s="22">
        <v>0</v>
      </c>
      <c r="W166" s="22">
        <v>23691</v>
      </c>
      <c r="X166" s="22">
        <v>44571</v>
      </c>
      <c r="Y166" s="22">
        <v>26210</v>
      </c>
      <c r="Z166" s="22">
        <v>0</v>
      </c>
      <c r="AA166" s="22">
        <v>0</v>
      </c>
      <c r="AB166" s="22">
        <v>11506</v>
      </c>
      <c r="AC166" s="22">
        <v>491338</v>
      </c>
      <c r="AD166" s="22">
        <v>290847</v>
      </c>
      <c r="AE166" s="22">
        <v>64816</v>
      </c>
      <c r="AF166" s="22">
        <v>0</v>
      </c>
      <c r="AG166" s="22">
        <v>17862</v>
      </c>
      <c r="AH166" s="22">
        <v>155145</v>
      </c>
      <c r="AI166" s="22">
        <v>1020008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603163</v>
      </c>
      <c r="F167" s="22">
        <v>0</v>
      </c>
      <c r="G167" s="22">
        <v>320669</v>
      </c>
      <c r="H167" s="22">
        <v>36772</v>
      </c>
      <c r="I167" s="22">
        <v>25345</v>
      </c>
      <c r="J167" s="22">
        <v>0</v>
      </c>
      <c r="K167" s="22">
        <v>0</v>
      </c>
      <c r="L167" s="22">
        <v>0</v>
      </c>
      <c r="M167" s="22">
        <v>985949</v>
      </c>
      <c r="N167" s="22">
        <v>0</v>
      </c>
      <c r="O167" s="22">
        <v>9827</v>
      </c>
      <c r="P167" s="22">
        <v>0</v>
      </c>
      <c r="Q167" s="22">
        <v>0</v>
      </c>
      <c r="R167" s="22">
        <v>25194</v>
      </c>
      <c r="S167" s="22">
        <v>46000</v>
      </c>
      <c r="T167" s="22">
        <v>1066970</v>
      </c>
      <c r="U167" s="22">
        <v>503392</v>
      </c>
      <c r="V167" s="22">
        <v>0</v>
      </c>
      <c r="W167" s="22">
        <v>194501</v>
      </c>
      <c r="X167" s="22">
        <v>201188</v>
      </c>
      <c r="Y167" s="22">
        <v>25032</v>
      </c>
      <c r="Z167" s="22">
        <v>0</v>
      </c>
      <c r="AA167" s="22">
        <v>0</v>
      </c>
      <c r="AB167" s="22">
        <v>0</v>
      </c>
      <c r="AC167" s="22">
        <v>924113</v>
      </c>
      <c r="AD167" s="22">
        <v>147155</v>
      </c>
      <c r="AE167" s="22">
        <v>134347</v>
      </c>
      <c r="AF167" s="22">
        <v>0</v>
      </c>
      <c r="AG167" s="22">
        <v>47756</v>
      </c>
      <c r="AH167" s="22">
        <v>27478</v>
      </c>
      <c r="AI167" s="22">
        <v>1280849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149923</v>
      </c>
      <c r="F168" s="22">
        <v>0</v>
      </c>
      <c r="G168" s="22">
        <v>101501</v>
      </c>
      <c r="H168" s="22">
        <v>65411</v>
      </c>
      <c r="I168" s="22">
        <v>79406</v>
      </c>
      <c r="J168" s="22">
        <v>0</v>
      </c>
      <c r="K168" s="22">
        <v>0</v>
      </c>
      <c r="L168" s="22">
        <v>0</v>
      </c>
      <c r="M168" s="22">
        <v>396241</v>
      </c>
      <c r="N168" s="22">
        <v>0</v>
      </c>
      <c r="O168" s="22">
        <v>947692</v>
      </c>
      <c r="P168" s="22">
        <v>319656</v>
      </c>
      <c r="Q168" s="22">
        <v>30382</v>
      </c>
      <c r="R168" s="22">
        <v>0</v>
      </c>
      <c r="S168" s="22">
        <v>67220</v>
      </c>
      <c r="T168" s="22">
        <v>1761191</v>
      </c>
      <c r="U168" s="22">
        <v>972374</v>
      </c>
      <c r="V168" s="22">
        <v>0</v>
      </c>
      <c r="W168" s="22">
        <v>588053</v>
      </c>
      <c r="X168" s="22">
        <v>282820</v>
      </c>
      <c r="Y168" s="22">
        <v>95123</v>
      </c>
      <c r="Z168" s="22">
        <v>0</v>
      </c>
      <c r="AA168" s="22">
        <v>0</v>
      </c>
      <c r="AB168" s="22">
        <v>0</v>
      </c>
      <c r="AC168" s="22">
        <v>1938370</v>
      </c>
      <c r="AD168" s="22">
        <v>680758</v>
      </c>
      <c r="AE168" s="22">
        <v>316727</v>
      </c>
      <c r="AF168" s="22">
        <v>0</v>
      </c>
      <c r="AG168" s="22">
        <v>353355</v>
      </c>
      <c r="AH168" s="22">
        <v>183069</v>
      </c>
      <c r="AI168" s="22">
        <v>3472279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62314</v>
      </c>
      <c r="O169" s="22">
        <v>9966</v>
      </c>
      <c r="P169" s="22">
        <v>0</v>
      </c>
      <c r="Q169" s="22">
        <v>0</v>
      </c>
      <c r="R169" s="22">
        <v>111386</v>
      </c>
      <c r="S169" s="22">
        <v>0</v>
      </c>
      <c r="T169" s="22">
        <v>183666</v>
      </c>
      <c r="U169" s="22">
        <v>106782</v>
      </c>
      <c r="V169" s="22">
        <v>0</v>
      </c>
      <c r="W169" s="22">
        <v>63478</v>
      </c>
      <c r="X169" s="22">
        <v>55019</v>
      </c>
      <c r="Y169" s="22">
        <v>2006</v>
      </c>
      <c r="Z169" s="22">
        <v>0</v>
      </c>
      <c r="AA169" s="22">
        <v>0</v>
      </c>
      <c r="AB169" s="22">
        <v>1850</v>
      </c>
      <c r="AC169" s="22">
        <v>229135</v>
      </c>
      <c r="AD169" s="22">
        <v>8553</v>
      </c>
      <c r="AE169" s="22">
        <v>21582</v>
      </c>
      <c r="AF169" s="22">
        <v>0</v>
      </c>
      <c r="AG169" s="22">
        <v>23219</v>
      </c>
      <c r="AH169" s="22">
        <v>6866</v>
      </c>
      <c r="AI169" s="22">
        <v>289355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697946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697946</v>
      </c>
      <c r="N170" s="22">
        <v>0</v>
      </c>
      <c r="O170" s="22">
        <v>260426</v>
      </c>
      <c r="P170" s="22">
        <v>0</v>
      </c>
      <c r="Q170" s="22">
        <v>0</v>
      </c>
      <c r="R170" s="22">
        <v>132</v>
      </c>
      <c r="S170" s="22">
        <v>0</v>
      </c>
      <c r="T170" s="22">
        <v>958504</v>
      </c>
      <c r="U170" s="22">
        <v>951033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951033</v>
      </c>
      <c r="AD170" s="22">
        <v>118405</v>
      </c>
      <c r="AE170" s="22">
        <v>109462</v>
      </c>
      <c r="AF170" s="22">
        <v>0</v>
      </c>
      <c r="AG170" s="22">
        <v>15859</v>
      </c>
      <c r="AH170" s="22">
        <v>66337</v>
      </c>
      <c r="AI170" s="22">
        <v>1261096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472193</v>
      </c>
      <c r="F171" s="22">
        <v>0</v>
      </c>
      <c r="G171" s="22">
        <v>17122</v>
      </c>
      <c r="H171" s="22">
        <v>925313</v>
      </c>
      <c r="I171" s="22">
        <v>0</v>
      </c>
      <c r="J171" s="22">
        <v>0</v>
      </c>
      <c r="K171" s="22">
        <v>0</v>
      </c>
      <c r="L171" s="22">
        <v>0</v>
      </c>
      <c r="M171" s="22">
        <v>1414628</v>
      </c>
      <c r="N171" s="22">
        <v>1186451</v>
      </c>
      <c r="O171" s="22">
        <v>3053224</v>
      </c>
      <c r="P171" s="22">
        <v>196141</v>
      </c>
      <c r="Q171" s="22">
        <v>850735</v>
      </c>
      <c r="R171" s="22">
        <v>190791</v>
      </c>
      <c r="S171" s="22">
        <v>32685</v>
      </c>
      <c r="T171" s="22">
        <v>6924655</v>
      </c>
      <c r="U171" s="22">
        <v>1112258</v>
      </c>
      <c r="V171" s="22">
        <v>0</v>
      </c>
      <c r="W171" s="22">
        <v>1366413</v>
      </c>
      <c r="X171" s="22">
        <v>404030</v>
      </c>
      <c r="Y171" s="22">
        <v>0</v>
      </c>
      <c r="Z171" s="22">
        <v>0</v>
      </c>
      <c r="AA171" s="22">
        <v>0</v>
      </c>
      <c r="AB171" s="22">
        <v>0</v>
      </c>
      <c r="AC171" s="22">
        <v>2882701</v>
      </c>
      <c r="AD171" s="22">
        <v>1132532</v>
      </c>
      <c r="AE171" s="22">
        <v>263280</v>
      </c>
      <c r="AF171" s="22">
        <v>0</v>
      </c>
      <c r="AG171" s="22">
        <v>508593</v>
      </c>
      <c r="AH171" s="22">
        <v>317550</v>
      </c>
      <c r="AI171" s="22">
        <v>5104656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67344</v>
      </c>
      <c r="F172" s="22">
        <v>0</v>
      </c>
      <c r="G172" s="22">
        <v>12155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79499</v>
      </c>
      <c r="N172" s="22">
        <v>0</v>
      </c>
      <c r="O172" s="22">
        <v>21846</v>
      </c>
      <c r="P172" s="22">
        <v>249773</v>
      </c>
      <c r="Q172" s="22">
        <v>173084</v>
      </c>
      <c r="R172" s="22">
        <v>92745</v>
      </c>
      <c r="S172" s="22">
        <v>0</v>
      </c>
      <c r="T172" s="22">
        <v>616947</v>
      </c>
      <c r="U172" s="22">
        <v>142604</v>
      </c>
      <c r="V172" s="22">
        <v>0</v>
      </c>
      <c r="W172" s="22">
        <v>55738</v>
      </c>
      <c r="X172" s="22">
        <v>56094</v>
      </c>
      <c r="Y172" s="22">
        <v>0</v>
      </c>
      <c r="Z172" s="22">
        <v>0</v>
      </c>
      <c r="AA172" s="22">
        <v>0</v>
      </c>
      <c r="AB172" s="22">
        <v>10402</v>
      </c>
      <c r="AC172" s="22">
        <v>264838</v>
      </c>
      <c r="AD172" s="22">
        <v>15269</v>
      </c>
      <c r="AE172" s="22">
        <v>70268</v>
      </c>
      <c r="AF172" s="22">
        <v>0</v>
      </c>
      <c r="AG172" s="22">
        <v>24277</v>
      </c>
      <c r="AH172" s="22">
        <v>21014</v>
      </c>
      <c r="AI172" s="22">
        <v>395666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552800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552800</v>
      </c>
      <c r="N173" s="22">
        <v>1102973</v>
      </c>
      <c r="O173" s="22">
        <v>242442</v>
      </c>
      <c r="P173" s="22">
        <v>82033</v>
      </c>
      <c r="Q173" s="22">
        <v>0</v>
      </c>
      <c r="R173" s="22">
        <v>0</v>
      </c>
      <c r="S173" s="22">
        <v>32407</v>
      </c>
      <c r="T173" s="22">
        <v>2012655</v>
      </c>
      <c r="U173" s="22">
        <v>239651</v>
      </c>
      <c r="V173" s="22">
        <v>0</v>
      </c>
      <c r="W173" s="22">
        <v>89040</v>
      </c>
      <c r="X173" s="22">
        <v>41456</v>
      </c>
      <c r="Y173" s="22">
        <v>0</v>
      </c>
      <c r="Z173" s="22">
        <v>0</v>
      </c>
      <c r="AA173" s="22">
        <v>0</v>
      </c>
      <c r="AB173" s="22">
        <v>0</v>
      </c>
      <c r="AC173" s="22">
        <v>370147</v>
      </c>
      <c r="AD173" s="22">
        <v>116989</v>
      </c>
      <c r="AE173" s="22">
        <v>40894</v>
      </c>
      <c r="AF173" s="22">
        <v>0</v>
      </c>
      <c r="AG173" s="22">
        <v>0</v>
      </c>
      <c r="AH173" s="22">
        <v>12649</v>
      </c>
      <c r="AI173" s="22">
        <v>540679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142442</v>
      </c>
      <c r="F174" s="22">
        <v>0</v>
      </c>
      <c r="G174" s="22">
        <v>5638853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5781295</v>
      </c>
      <c r="N174" s="22">
        <v>0</v>
      </c>
      <c r="O174" s="22">
        <v>628158</v>
      </c>
      <c r="P174" s="22">
        <v>535804</v>
      </c>
      <c r="Q174" s="22">
        <v>321475</v>
      </c>
      <c r="R174" s="22">
        <v>22403</v>
      </c>
      <c r="S174" s="22">
        <v>317236</v>
      </c>
      <c r="T174" s="22">
        <v>7606371</v>
      </c>
      <c r="U174" s="22">
        <v>835412</v>
      </c>
      <c r="V174" s="22">
        <v>0</v>
      </c>
      <c r="W174" s="22">
        <v>340377</v>
      </c>
      <c r="X174" s="22">
        <v>217214</v>
      </c>
      <c r="Y174" s="22">
        <v>22665</v>
      </c>
      <c r="Z174" s="22">
        <v>0</v>
      </c>
      <c r="AA174" s="22">
        <v>0</v>
      </c>
      <c r="AB174" s="22">
        <v>0</v>
      </c>
      <c r="AC174" s="22">
        <v>1415668</v>
      </c>
      <c r="AD174" s="22">
        <v>502514</v>
      </c>
      <c r="AE174" s="22">
        <v>160721</v>
      </c>
      <c r="AF174" s="22">
        <v>0</v>
      </c>
      <c r="AG174" s="22">
        <v>205811</v>
      </c>
      <c r="AH174" s="22">
        <v>197305</v>
      </c>
      <c r="AI174" s="22">
        <v>2482019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178925</v>
      </c>
      <c r="F175" s="22">
        <v>0</v>
      </c>
      <c r="G175" s="22">
        <v>12570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191495</v>
      </c>
      <c r="N175" s="22">
        <v>0</v>
      </c>
      <c r="O175" s="22">
        <v>21723</v>
      </c>
      <c r="P175" s="22">
        <v>74777</v>
      </c>
      <c r="Q175" s="22">
        <v>0</v>
      </c>
      <c r="R175" s="22">
        <v>0</v>
      </c>
      <c r="S175" s="22">
        <v>0</v>
      </c>
      <c r="T175" s="22">
        <v>287995</v>
      </c>
      <c r="U175" s="22">
        <v>142604</v>
      </c>
      <c r="V175" s="22">
        <v>0</v>
      </c>
      <c r="W175" s="22">
        <v>58042</v>
      </c>
      <c r="X175" s="22">
        <v>10235</v>
      </c>
      <c r="Y175" s="22">
        <v>0</v>
      </c>
      <c r="Z175" s="22">
        <v>0</v>
      </c>
      <c r="AA175" s="22">
        <v>0</v>
      </c>
      <c r="AB175" s="22">
        <v>0</v>
      </c>
      <c r="AC175" s="22">
        <v>210881</v>
      </c>
      <c r="AD175" s="22">
        <v>18130</v>
      </c>
      <c r="AE175" s="22">
        <v>12947</v>
      </c>
      <c r="AF175" s="22">
        <v>0</v>
      </c>
      <c r="AG175" s="22">
        <v>1627</v>
      </c>
      <c r="AH175" s="22">
        <v>13388</v>
      </c>
      <c r="AI175" s="22">
        <v>256973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62975</v>
      </c>
      <c r="F176" s="22">
        <v>0</v>
      </c>
      <c r="G176" s="22">
        <v>528903</v>
      </c>
      <c r="H176" s="22">
        <v>1648110</v>
      </c>
      <c r="I176" s="22">
        <v>0</v>
      </c>
      <c r="J176" s="22">
        <v>0</v>
      </c>
      <c r="K176" s="22">
        <v>0</v>
      </c>
      <c r="L176" s="22">
        <v>0</v>
      </c>
      <c r="M176" s="22">
        <v>2239988</v>
      </c>
      <c r="N176" s="22">
        <v>0</v>
      </c>
      <c r="O176" s="22">
        <v>179338</v>
      </c>
      <c r="P176" s="22">
        <v>1981608</v>
      </c>
      <c r="Q176" s="22">
        <v>0</v>
      </c>
      <c r="R176" s="22">
        <v>166525</v>
      </c>
      <c r="S176" s="22">
        <v>0</v>
      </c>
      <c r="T176" s="22">
        <v>4567459</v>
      </c>
      <c r="U176" s="22">
        <v>3648072</v>
      </c>
      <c r="V176" s="22">
        <v>0</v>
      </c>
      <c r="W176" s="22">
        <v>180650</v>
      </c>
      <c r="X176" s="22">
        <v>302254</v>
      </c>
      <c r="Y176" s="22">
        <v>65968</v>
      </c>
      <c r="Z176" s="22">
        <v>0</v>
      </c>
      <c r="AA176" s="22">
        <v>0</v>
      </c>
      <c r="AB176" s="22">
        <v>0</v>
      </c>
      <c r="AC176" s="22">
        <v>4196944</v>
      </c>
      <c r="AD176" s="22">
        <v>1141323</v>
      </c>
      <c r="AE176" s="22">
        <v>304213</v>
      </c>
      <c r="AF176" s="22">
        <v>0</v>
      </c>
      <c r="AG176" s="22">
        <v>243860</v>
      </c>
      <c r="AH176" s="22">
        <v>204233</v>
      </c>
      <c r="AI176" s="22">
        <v>6090573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1992282</v>
      </c>
      <c r="F177" s="22">
        <v>0</v>
      </c>
      <c r="G177" s="22">
        <v>675473</v>
      </c>
      <c r="H177" s="22">
        <v>2292515</v>
      </c>
      <c r="I177" s="22">
        <v>1092861</v>
      </c>
      <c r="J177" s="22">
        <v>0</v>
      </c>
      <c r="K177" s="22">
        <v>0</v>
      </c>
      <c r="L177" s="22">
        <v>0</v>
      </c>
      <c r="M177" s="22">
        <v>6053131</v>
      </c>
      <c r="N177" s="22">
        <v>11384636</v>
      </c>
      <c r="O177" s="22">
        <v>1689787</v>
      </c>
      <c r="P177" s="22">
        <v>876305</v>
      </c>
      <c r="Q177" s="22">
        <v>1796524</v>
      </c>
      <c r="R177" s="22">
        <v>2000792</v>
      </c>
      <c r="S177" s="22">
        <v>93932</v>
      </c>
      <c r="T177" s="22">
        <v>23895107</v>
      </c>
      <c r="U177" s="22">
        <v>1941459</v>
      </c>
      <c r="V177" s="22">
        <v>0</v>
      </c>
      <c r="W177" s="22">
        <v>430293</v>
      </c>
      <c r="X177" s="22">
        <v>479686</v>
      </c>
      <c r="Y177" s="22">
        <v>341257</v>
      </c>
      <c r="Z177" s="22">
        <v>0</v>
      </c>
      <c r="AA177" s="22">
        <v>0</v>
      </c>
      <c r="AB177" s="22">
        <v>0</v>
      </c>
      <c r="AC177" s="22">
        <v>3192695</v>
      </c>
      <c r="AD177" s="22">
        <v>909736</v>
      </c>
      <c r="AE177" s="22">
        <v>517163</v>
      </c>
      <c r="AF177" s="22">
        <v>0</v>
      </c>
      <c r="AG177" s="22">
        <v>929869</v>
      </c>
      <c r="AH177" s="22">
        <v>240949</v>
      </c>
      <c r="AI177" s="22">
        <v>5790412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1305348</v>
      </c>
      <c r="F178" s="22">
        <v>0</v>
      </c>
      <c r="G178" s="22">
        <v>643755</v>
      </c>
      <c r="H178" s="22">
        <v>1064761</v>
      </c>
      <c r="I178" s="22">
        <v>1281851</v>
      </c>
      <c r="J178" s="22">
        <v>0</v>
      </c>
      <c r="K178" s="22">
        <v>0</v>
      </c>
      <c r="L178" s="22">
        <v>0</v>
      </c>
      <c r="M178" s="22">
        <v>4295715</v>
      </c>
      <c r="N178" s="22">
        <v>4386091</v>
      </c>
      <c r="O178" s="22">
        <v>1259388</v>
      </c>
      <c r="P178" s="22">
        <v>1793773</v>
      </c>
      <c r="Q178" s="22">
        <v>0</v>
      </c>
      <c r="R178" s="22">
        <v>405433</v>
      </c>
      <c r="S178" s="22">
        <v>35431</v>
      </c>
      <c r="T178" s="22">
        <v>12175831</v>
      </c>
      <c r="U178" s="22">
        <v>1527803</v>
      </c>
      <c r="V178" s="22">
        <v>0</v>
      </c>
      <c r="W178" s="22">
        <v>1134885</v>
      </c>
      <c r="X178" s="22">
        <v>654930</v>
      </c>
      <c r="Y178" s="22">
        <v>46410</v>
      </c>
      <c r="Z178" s="22">
        <v>0</v>
      </c>
      <c r="AA178" s="22">
        <v>0</v>
      </c>
      <c r="AB178" s="22">
        <v>0</v>
      </c>
      <c r="AC178" s="22">
        <v>3364028</v>
      </c>
      <c r="AD178" s="22">
        <v>510701</v>
      </c>
      <c r="AE178" s="22">
        <v>436132</v>
      </c>
      <c r="AF178" s="22">
        <v>0</v>
      </c>
      <c r="AG178" s="22">
        <v>172379</v>
      </c>
      <c r="AH178" s="22">
        <v>186306</v>
      </c>
      <c r="AI178" s="22">
        <v>4669546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824037</v>
      </c>
      <c r="F179" s="22">
        <v>0</v>
      </c>
      <c r="G179" s="22">
        <v>486438</v>
      </c>
      <c r="H179" s="22">
        <v>399247</v>
      </c>
      <c r="I179" s="22">
        <v>0</v>
      </c>
      <c r="J179" s="22">
        <v>0</v>
      </c>
      <c r="K179" s="22">
        <v>0</v>
      </c>
      <c r="L179" s="22">
        <v>0</v>
      </c>
      <c r="M179" s="22">
        <v>1709722</v>
      </c>
      <c r="N179" s="22">
        <v>0</v>
      </c>
      <c r="O179" s="22">
        <v>0</v>
      </c>
      <c r="P179" s="22">
        <v>321580</v>
      </c>
      <c r="Q179" s="22">
        <v>0</v>
      </c>
      <c r="R179" s="22">
        <v>429099</v>
      </c>
      <c r="S179" s="22">
        <v>1891</v>
      </c>
      <c r="T179" s="22">
        <v>2462292</v>
      </c>
      <c r="U179" s="22">
        <v>351574</v>
      </c>
      <c r="V179" s="22">
        <v>0</v>
      </c>
      <c r="W179" s="22">
        <v>195072</v>
      </c>
      <c r="X179" s="22">
        <v>263123</v>
      </c>
      <c r="Y179" s="22">
        <v>0</v>
      </c>
      <c r="Z179" s="22">
        <v>0</v>
      </c>
      <c r="AA179" s="22">
        <v>0</v>
      </c>
      <c r="AB179" s="22">
        <v>10044</v>
      </c>
      <c r="AC179" s="22">
        <v>819813</v>
      </c>
      <c r="AD179" s="22">
        <v>451059</v>
      </c>
      <c r="AE179" s="22">
        <v>199558</v>
      </c>
      <c r="AF179" s="22">
        <v>0</v>
      </c>
      <c r="AG179" s="22">
        <v>98840</v>
      </c>
      <c r="AH179" s="22">
        <v>56119</v>
      </c>
      <c r="AI179" s="22">
        <v>1625389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128327</v>
      </c>
      <c r="F180" s="22">
        <v>0</v>
      </c>
      <c r="G180" s="22">
        <v>0</v>
      </c>
      <c r="H180" s="22">
        <v>871475</v>
      </c>
      <c r="I180" s="22">
        <v>0</v>
      </c>
      <c r="J180" s="22">
        <v>0</v>
      </c>
      <c r="K180" s="22">
        <v>0</v>
      </c>
      <c r="L180" s="22">
        <v>0</v>
      </c>
      <c r="M180" s="22">
        <v>999802</v>
      </c>
      <c r="N180" s="22">
        <v>0</v>
      </c>
      <c r="O180" s="22">
        <v>317529</v>
      </c>
      <c r="P180" s="22">
        <v>45243</v>
      </c>
      <c r="Q180" s="22">
        <v>115673</v>
      </c>
      <c r="R180" s="22">
        <v>36502</v>
      </c>
      <c r="S180" s="22">
        <v>0</v>
      </c>
      <c r="T180" s="22">
        <v>1514749</v>
      </c>
      <c r="U180" s="22">
        <v>201779</v>
      </c>
      <c r="V180" s="22">
        <v>0</v>
      </c>
      <c r="W180" s="22">
        <v>329093</v>
      </c>
      <c r="X180" s="22">
        <v>67961</v>
      </c>
      <c r="Y180" s="22">
        <v>6452</v>
      </c>
      <c r="Z180" s="22">
        <v>0</v>
      </c>
      <c r="AA180" s="22">
        <v>0</v>
      </c>
      <c r="AB180" s="22">
        <v>0</v>
      </c>
      <c r="AC180" s="22">
        <v>605285</v>
      </c>
      <c r="AD180" s="22">
        <v>209447</v>
      </c>
      <c r="AE180" s="22">
        <v>79925</v>
      </c>
      <c r="AF180" s="22">
        <v>0</v>
      </c>
      <c r="AG180" s="22">
        <v>36692</v>
      </c>
      <c r="AH180" s="22">
        <v>138851</v>
      </c>
      <c r="AI180" s="22">
        <v>1070200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2976485</v>
      </c>
      <c r="F181" s="22">
        <v>0</v>
      </c>
      <c r="G181" s="22">
        <v>675548</v>
      </c>
      <c r="H181" s="22">
        <v>2377363</v>
      </c>
      <c r="I181" s="22">
        <v>238904</v>
      </c>
      <c r="J181" s="22">
        <v>0</v>
      </c>
      <c r="K181" s="22">
        <v>0</v>
      </c>
      <c r="L181" s="22">
        <v>0</v>
      </c>
      <c r="M181" s="22">
        <v>6268300</v>
      </c>
      <c r="N181" s="22">
        <v>1651839</v>
      </c>
      <c r="O181" s="22">
        <v>39126430</v>
      </c>
      <c r="P181" s="22">
        <v>1078904</v>
      </c>
      <c r="Q181" s="22">
        <v>1490380</v>
      </c>
      <c r="R181" s="22">
        <v>1046995</v>
      </c>
      <c r="S181" s="22">
        <v>1143370</v>
      </c>
      <c r="T181" s="22">
        <v>51806218</v>
      </c>
      <c r="U181" s="22">
        <v>3260184</v>
      </c>
      <c r="V181" s="22">
        <v>0</v>
      </c>
      <c r="W181" s="22">
        <v>216354</v>
      </c>
      <c r="X181" s="22">
        <v>476922</v>
      </c>
      <c r="Y181" s="22">
        <v>447480</v>
      </c>
      <c r="Z181" s="22">
        <v>0</v>
      </c>
      <c r="AA181" s="22">
        <v>0</v>
      </c>
      <c r="AB181" s="22">
        <v>0</v>
      </c>
      <c r="AC181" s="22">
        <v>4400940</v>
      </c>
      <c r="AD181" s="22">
        <v>1080891</v>
      </c>
      <c r="AE181" s="22">
        <v>454150</v>
      </c>
      <c r="AF181" s="22">
        <v>0</v>
      </c>
      <c r="AG181" s="22">
        <v>834813</v>
      </c>
      <c r="AH181" s="22">
        <v>842306</v>
      </c>
      <c r="AI181" s="22">
        <v>7613100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102278</v>
      </c>
      <c r="F182" s="22">
        <v>0</v>
      </c>
      <c r="G182" s="22">
        <v>3910984</v>
      </c>
      <c r="H182" s="22">
        <v>376068</v>
      </c>
      <c r="I182" s="22">
        <v>0</v>
      </c>
      <c r="J182" s="22">
        <v>0</v>
      </c>
      <c r="K182" s="22">
        <v>169986</v>
      </c>
      <c r="L182" s="22">
        <v>0</v>
      </c>
      <c r="M182" s="22">
        <v>4559316</v>
      </c>
      <c r="N182" s="22">
        <v>771384</v>
      </c>
      <c r="O182" s="22">
        <v>1689262</v>
      </c>
      <c r="P182" s="22">
        <v>1473553</v>
      </c>
      <c r="Q182" s="22">
        <v>200344</v>
      </c>
      <c r="R182" s="22">
        <v>374708</v>
      </c>
      <c r="S182" s="22">
        <v>784383</v>
      </c>
      <c r="T182" s="22">
        <v>9852950</v>
      </c>
      <c r="U182" s="22">
        <v>1252851</v>
      </c>
      <c r="V182" s="22">
        <v>0</v>
      </c>
      <c r="W182" s="22">
        <v>630710</v>
      </c>
      <c r="X182" s="22">
        <v>962322</v>
      </c>
      <c r="Y182" s="22">
        <v>321456</v>
      </c>
      <c r="Z182" s="22">
        <v>0</v>
      </c>
      <c r="AA182" s="22">
        <v>0</v>
      </c>
      <c r="AB182" s="22">
        <v>0</v>
      </c>
      <c r="AC182" s="22">
        <v>3167339</v>
      </c>
      <c r="AD182" s="22">
        <v>422247</v>
      </c>
      <c r="AE182" s="22">
        <v>662710</v>
      </c>
      <c r="AF182" s="22">
        <v>0</v>
      </c>
      <c r="AG182" s="22">
        <v>152229</v>
      </c>
      <c r="AH182" s="22">
        <v>252247</v>
      </c>
      <c r="AI182" s="22">
        <v>4656772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601056</v>
      </c>
      <c r="F183" s="22">
        <v>0</v>
      </c>
      <c r="G183" s="22">
        <v>44255</v>
      </c>
      <c r="H183" s="22">
        <v>259895</v>
      </c>
      <c r="I183" s="22">
        <v>0</v>
      </c>
      <c r="J183" s="22">
        <v>0</v>
      </c>
      <c r="K183" s="22">
        <v>0</v>
      </c>
      <c r="L183" s="22">
        <v>0</v>
      </c>
      <c r="M183" s="22">
        <v>905206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905206</v>
      </c>
      <c r="U183" s="22">
        <v>139666</v>
      </c>
      <c r="V183" s="22">
        <v>0</v>
      </c>
      <c r="W183" s="22">
        <v>216572</v>
      </c>
      <c r="X183" s="22">
        <v>37802</v>
      </c>
      <c r="Y183" s="22">
        <v>0</v>
      </c>
      <c r="Z183" s="22">
        <v>0</v>
      </c>
      <c r="AA183" s="22">
        <v>0</v>
      </c>
      <c r="AB183" s="22">
        <v>0</v>
      </c>
      <c r="AC183" s="22">
        <v>394040</v>
      </c>
      <c r="AD183" s="22">
        <v>108513</v>
      </c>
      <c r="AE183" s="22">
        <v>78752</v>
      </c>
      <c r="AF183" s="22">
        <v>0</v>
      </c>
      <c r="AG183" s="22">
        <v>0</v>
      </c>
      <c r="AH183" s="22">
        <v>5842</v>
      </c>
      <c r="AI183" s="22">
        <v>587147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607854</v>
      </c>
      <c r="F184" s="22">
        <v>0</v>
      </c>
      <c r="G184" s="22">
        <v>122059</v>
      </c>
      <c r="H184" s="22">
        <v>47566</v>
      </c>
      <c r="I184" s="22">
        <v>0</v>
      </c>
      <c r="J184" s="22">
        <v>0</v>
      </c>
      <c r="K184" s="22">
        <v>0</v>
      </c>
      <c r="L184" s="22">
        <v>0</v>
      </c>
      <c r="M184" s="22">
        <v>777479</v>
      </c>
      <c r="N184" s="22">
        <v>-172618</v>
      </c>
      <c r="O184" s="22">
        <v>195842</v>
      </c>
      <c r="P184" s="22">
        <v>119818</v>
      </c>
      <c r="Q184" s="22">
        <v>0</v>
      </c>
      <c r="R184" s="22">
        <v>363339</v>
      </c>
      <c r="S184" s="22">
        <v>34888</v>
      </c>
      <c r="T184" s="22">
        <v>1318748</v>
      </c>
      <c r="U184" s="22">
        <v>414740</v>
      </c>
      <c r="V184" s="22">
        <v>0</v>
      </c>
      <c r="W184" s="22">
        <v>385586</v>
      </c>
      <c r="X184" s="22">
        <v>185213</v>
      </c>
      <c r="Y184" s="22">
        <v>26084</v>
      </c>
      <c r="Z184" s="22">
        <v>0</v>
      </c>
      <c r="AA184" s="22">
        <v>0</v>
      </c>
      <c r="AB184" s="22">
        <v>0</v>
      </c>
      <c r="AC184" s="22">
        <v>1011623</v>
      </c>
      <c r="AD184" s="22">
        <v>314258</v>
      </c>
      <c r="AE184" s="22">
        <v>330862</v>
      </c>
      <c r="AF184" s="22">
        <v>0</v>
      </c>
      <c r="AG184" s="22">
        <v>165117</v>
      </c>
      <c r="AH184" s="22">
        <v>57271</v>
      </c>
      <c r="AI184" s="22">
        <v>1879131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338672</v>
      </c>
      <c r="F185" s="22">
        <v>0</v>
      </c>
      <c r="G185" s="22">
        <v>42831</v>
      </c>
      <c r="H185" s="22">
        <v>7725</v>
      </c>
      <c r="I185" s="22">
        <v>0</v>
      </c>
      <c r="J185" s="22">
        <v>0</v>
      </c>
      <c r="K185" s="22">
        <v>0</v>
      </c>
      <c r="L185" s="22">
        <v>0</v>
      </c>
      <c r="M185" s="22">
        <v>389228</v>
      </c>
      <c r="N185" s="22">
        <v>0</v>
      </c>
      <c r="O185" s="22">
        <v>31620</v>
      </c>
      <c r="P185" s="22">
        <v>224642</v>
      </c>
      <c r="Q185" s="22">
        <v>774814</v>
      </c>
      <c r="R185" s="22">
        <v>167794</v>
      </c>
      <c r="S185" s="22">
        <v>64993</v>
      </c>
      <c r="T185" s="22">
        <v>1653091</v>
      </c>
      <c r="U185" s="22">
        <v>700848</v>
      </c>
      <c r="V185" s="22">
        <v>0</v>
      </c>
      <c r="W185" s="22">
        <v>46845</v>
      </c>
      <c r="X185" s="22">
        <v>40218</v>
      </c>
      <c r="Y185" s="22">
        <v>0</v>
      </c>
      <c r="Z185" s="22">
        <v>0</v>
      </c>
      <c r="AA185" s="22">
        <v>0</v>
      </c>
      <c r="AB185" s="22">
        <v>0</v>
      </c>
      <c r="AC185" s="22">
        <v>787911</v>
      </c>
      <c r="AD185" s="22">
        <v>40073</v>
      </c>
      <c r="AE185" s="22">
        <v>152625</v>
      </c>
      <c r="AF185" s="22">
        <v>0</v>
      </c>
      <c r="AG185" s="22">
        <v>81979</v>
      </c>
      <c r="AH185" s="22">
        <v>64797</v>
      </c>
      <c r="AI185" s="22">
        <v>1127385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343743</v>
      </c>
      <c r="F186" s="22">
        <v>0</v>
      </c>
      <c r="G186" s="22">
        <v>0</v>
      </c>
      <c r="H186" s="22">
        <v>111325</v>
      </c>
      <c r="I186" s="22">
        <v>0</v>
      </c>
      <c r="J186" s="22">
        <v>0</v>
      </c>
      <c r="K186" s="22">
        <v>0</v>
      </c>
      <c r="L186" s="22">
        <v>0</v>
      </c>
      <c r="M186" s="22">
        <v>455068</v>
      </c>
      <c r="N186" s="22">
        <v>48689</v>
      </c>
      <c r="O186" s="22">
        <v>582614</v>
      </c>
      <c r="P186" s="22">
        <v>212307</v>
      </c>
      <c r="Q186" s="22">
        <v>301861</v>
      </c>
      <c r="R186" s="22">
        <v>35533</v>
      </c>
      <c r="S186" s="22">
        <v>0</v>
      </c>
      <c r="T186" s="22">
        <v>1636072</v>
      </c>
      <c r="U186" s="22">
        <v>142156</v>
      </c>
      <c r="V186" s="22">
        <v>0</v>
      </c>
      <c r="W186" s="22">
        <v>67055</v>
      </c>
      <c r="X186" s="22">
        <v>30560</v>
      </c>
      <c r="Y186" s="22">
        <v>6670</v>
      </c>
      <c r="Z186" s="22">
        <v>0</v>
      </c>
      <c r="AA186" s="22">
        <v>0</v>
      </c>
      <c r="AB186" s="22">
        <v>0</v>
      </c>
      <c r="AC186" s="22">
        <v>246441</v>
      </c>
      <c r="AD186" s="22">
        <v>38163</v>
      </c>
      <c r="AE186" s="22">
        <v>61518</v>
      </c>
      <c r="AF186" s="22">
        <v>0</v>
      </c>
      <c r="AG186" s="22">
        <v>6910</v>
      </c>
      <c r="AH186" s="22">
        <v>44409</v>
      </c>
      <c r="AI186" s="22">
        <v>397441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229650</v>
      </c>
      <c r="F187" s="22">
        <v>0</v>
      </c>
      <c r="G187" s="22">
        <v>185299</v>
      </c>
      <c r="H187" s="22">
        <v>158093</v>
      </c>
      <c r="I187" s="22">
        <v>0</v>
      </c>
      <c r="J187" s="22">
        <v>0</v>
      </c>
      <c r="K187" s="22">
        <v>0</v>
      </c>
      <c r="L187" s="22">
        <v>0</v>
      </c>
      <c r="M187" s="22">
        <v>573042</v>
      </c>
      <c r="N187" s="22">
        <v>0</v>
      </c>
      <c r="O187" s="22">
        <v>229599</v>
      </c>
      <c r="P187" s="22">
        <v>29648</v>
      </c>
      <c r="Q187" s="22">
        <v>0</v>
      </c>
      <c r="R187" s="22">
        <v>0</v>
      </c>
      <c r="S187" s="22">
        <v>0</v>
      </c>
      <c r="T187" s="22">
        <v>832289</v>
      </c>
      <c r="U187" s="22">
        <v>111393</v>
      </c>
      <c r="V187" s="22">
        <v>0</v>
      </c>
      <c r="W187" s="22">
        <v>94436</v>
      </c>
      <c r="X187" s="22">
        <v>50192</v>
      </c>
      <c r="Y187" s="22">
        <v>0</v>
      </c>
      <c r="Z187" s="22">
        <v>0</v>
      </c>
      <c r="AA187" s="22">
        <v>11107</v>
      </c>
      <c r="AB187" s="22">
        <v>0</v>
      </c>
      <c r="AC187" s="22">
        <v>267128</v>
      </c>
      <c r="AD187" s="22">
        <v>159457</v>
      </c>
      <c r="AE187" s="22">
        <v>110856</v>
      </c>
      <c r="AF187" s="22">
        <v>0</v>
      </c>
      <c r="AG187" s="22">
        <v>9957</v>
      </c>
      <c r="AH187" s="22">
        <v>15857</v>
      </c>
      <c r="AI187" s="22">
        <v>563255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209825</v>
      </c>
      <c r="F188" s="22">
        <v>0</v>
      </c>
      <c r="G188" s="22">
        <v>75610</v>
      </c>
      <c r="H188" s="22">
        <v>643903</v>
      </c>
      <c r="I188" s="22">
        <v>0</v>
      </c>
      <c r="J188" s="22">
        <v>0</v>
      </c>
      <c r="K188" s="22">
        <v>0</v>
      </c>
      <c r="L188" s="22">
        <v>0</v>
      </c>
      <c r="M188" s="22">
        <v>929338</v>
      </c>
      <c r="N188" s="22">
        <v>286266</v>
      </c>
      <c r="O188" s="22">
        <v>93208</v>
      </c>
      <c r="P188" s="22">
        <v>107805</v>
      </c>
      <c r="Q188" s="22">
        <v>10836</v>
      </c>
      <c r="R188" s="22">
        <v>0</v>
      </c>
      <c r="S188" s="22">
        <v>88027</v>
      </c>
      <c r="T188" s="22">
        <v>1515480</v>
      </c>
      <c r="U188" s="22">
        <v>437231</v>
      </c>
      <c r="V188" s="22">
        <v>0</v>
      </c>
      <c r="W188" s="22">
        <v>223574</v>
      </c>
      <c r="X188" s="22">
        <v>121965</v>
      </c>
      <c r="Y188" s="22">
        <v>21423</v>
      </c>
      <c r="Z188" s="22">
        <v>0</v>
      </c>
      <c r="AA188" s="22">
        <v>0</v>
      </c>
      <c r="AB188" s="22">
        <v>0</v>
      </c>
      <c r="AC188" s="22">
        <v>804193</v>
      </c>
      <c r="AD188" s="22">
        <v>164259</v>
      </c>
      <c r="AE188" s="22">
        <v>199592</v>
      </c>
      <c r="AF188" s="22">
        <v>0</v>
      </c>
      <c r="AG188" s="22">
        <v>0</v>
      </c>
      <c r="AH188" s="22">
        <v>133867</v>
      </c>
      <c r="AI188" s="22">
        <v>1301911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174657</v>
      </c>
      <c r="F189" s="22">
        <v>0</v>
      </c>
      <c r="G189" s="22">
        <v>0</v>
      </c>
      <c r="H189" s="22">
        <v>0</v>
      </c>
      <c r="I189" s="22">
        <v>98511</v>
      </c>
      <c r="J189" s="22">
        <v>0</v>
      </c>
      <c r="K189" s="22">
        <v>0</v>
      </c>
      <c r="L189" s="22">
        <v>0</v>
      </c>
      <c r="M189" s="22">
        <v>273168</v>
      </c>
      <c r="N189" s="22">
        <v>4565494</v>
      </c>
      <c r="O189" s="22">
        <v>400571</v>
      </c>
      <c r="P189" s="22">
        <v>330667</v>
      </c>
      <c r="Q189" s="22">
        <v>0</v>
      </c>
      <c r="R189" s="22">
        <v>0</v>
      </c>
      <c r="S189" s="22">
        <v>43714</v>
      </c>
      <c r="T189" s="22">
        <v>5613614</v>
      </c>
      <c r="U189" s="22">
        <v>1129666</v>
      </c>
      <c r="V189" s="22">
        <v>0</v>
      </c>
      <c r="W189" s="22">
        <v>138965</v>
      </c>
      <c r="X189" s="22">
        <v>152605</v>
      </c>
      <c r="Y189" s="22">
        <v>12632</v>
      </c>
      <c r="Z189" s="22">
        <v>0</v>
      </c>
      <c r="AA189" s="22">
        <v>0</v>
      </c>
      <c r="AB189" s="22">
        <v>52305</v>
      </c>
      <c r="AC189" s="22">
        <v>1486173</v>
      </c>
      <c r="AD189" s="22">
        <v>287939</v>
      </c>
      <c r="AE189" s="22">
        <v>314152</v>
      </c>
      <c r="AF189" s="22">
        <v>0</v>
      </c>
      <c r="AG189" s="22">
        <v>2582</v>
      </c>
      <c r="AH189" s="22">
        <v>65848</v>
      </c>
      <c r="AI189" s="22">
        <v>2156694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551811</v>
      </c>
      <c r="P190" s="22">
        <v>408334</v>
      </c>
      <c r="Q190" s="22">
        <v>0</v>
      </c>
      <c r="R190" s="22">
        <v>0</v>
      </c>
      <c r="S190" s="22">
        <v>14852</v>
      </c>
      <c r="T190" s="22">
        <v>974997</v>
      </c>
      <c r="U190" s="22">
        <v>205020</v>
      </c>
      <c r="V190" s="22">
        <v>0</v>
      </c>
      <c r="W190" s="22">
        <v>44207</v>
      </c>
      <c r="X190" s="22">
        <v>8685</v>
      </c>
      <c r="Y190" s="22">
        <v>0</v>
      </c>
      <c r="Z190" s="22">
        <v>0</v>
      </c>
      <c r="AA190" s="22">
        <v>0</v>
      </c>
      <c r="AB190" s="22">
        <v>0</v>
      </c>
      <c r="AC190" s="22">
        <v>257912</v>
      </c>
      <c r="AD190" s="22">
        <v>77860</v>
      </c>
      <c r="AE190" s="22">
        <v>65449</v>
      </c>
      <c r="AF190" s="22">
        <v>0</v>
      </c>
      <c r="AG190" s="22">
        <v>0</v>
      </c>
      <c r="AH190" s="22">
        <v>42927</v>
      </c>
      <c r="AI190" s="22">
        <v>444148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1700481</v>
      </c>
      <c r="F191" s="22">
        <v>0</v>
      </c>
      <c r="G191" s="22">
        <v>328058</v>
      </c>
      <c r="H191" s="22">
        <v>40588</v>
      </c>
      <c r="I191" s="22">
        <v>97392</v>
      </c>
      <c r="J191" s="22">
        <v>0</v>
      </c>
      <c r="K191" s="22">
        <v>0</v>
      </c>
      <c r="L191" s="22">
        <v>0</v>
      </c>
      <c r="M191" s="22">
        <v>2166519</v>
      </c>
      <c r="N191" s="22">
        <v>1549701</v>
      </c>
      <c r="O191" s="22">
        <v>0</v>
      </c>
      <c r="P191" s="22">
        <v>41819</v>
      </c>
      <c r="Q191" s="22">
        <v>0</v>
      </c>
      <c r="R191" s="22">
        <v>0</v>
      </c>
      <c r="S191" s="22">
        <v>416474</v>
      </c>
      <c r="T191" s="22">
        <v>4174513</v>
      </c>
      <c r="U191" s="22">
        <v>2157059</v>
      </c>
      <c r="V191" s="22">
        <v>0</v>
      </c>
      <c r="W191" s="22">
        <v>235240</v>
      </c>
      <c r="X191" s="22">
        <v>207593</v>
      </c>
      <c r="Y191" s="22">
        <v>240950</v>
      </c>
      <c r="Z191" s="22">
        <v>0</v>
      </c>
      <c r="AA191" s="22">
        <v>0</v>
      </c>
      <c r="AB191" s="22">
        <v>0</v>
      </c>
      <c r="AC191" s="22">
        <v>2840842</v>
      </c>
      <c r="AD191" s="22">
        <v>441238</v>
      </c>
      <c r="AE191" s="22">
        <v>348167</v>
      </c>
      <c r="AF191" s="22">
        <v>0</v>
      </c>
      <c r="AG191" s="22">
        <v>0</v>
      </c>
      <c r="AH191" s="22">
        <v>349626</v>
      </c>
      <c r="AI191" s="22">
        <v>3979873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616641</v>
      </c>
      <c r="F192" s="22">
        <v>0</v>
      </c>
      <c r="G192" s="22">
        <v>203174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819815</v>
      </c>
      <c r="N192" s="22">
        <v>246816</v>
      </c>
      <c r="O192" s="22">
        <v>1001790</v>
      </c>
      <c r="P192" s="22">
        <v>424507</v>
      </c>
      <c r="Q192" s="22">
        <v>0</v>
      </c>
      <c r="R192" s="22">
        <v>256208</v>
      </c>
      <c r="S192" s="22">
        <v>437683</v>
      </c>
      <c r="T192" s="22">
        <v>3186819</v>
      </c>
      <c r="U192" s="22">
        <v>943534</v>
      </c>
      <c r="V192" s="22">
        <v>0</v>
      </c>
      <c r="W192" s="22">
        <v>346074</v>
      </c>
      <c r="X192" s="22">
        <v>100208</v>
      </c>
      <c r="Y192" s="22">
        <v>50310</v>
      </c>
      <c r="Z192" s="22">
        <v>0</v>
      </c>
      <c r="AA192" s="22">
        <v>0</v>
      </c>
      <c r="AB192" s="22">
        <v>0</v>
      </c>
      <c r="AC192" s="22">
        <v>1440126</v>
      </c>
      <c r="AD192" s="22">
        <v>252059</v>
      </c>
      <c r="AE192" s="22">
        <v>396396</v>
      </c>
      <c r="AF192" s="22">
        <v>0</v>
      </c>
      <c r="AG192" s="22">
        <v>263373</v>
      </c>
      <c r="AH192" s="22">
        <v>212751</v>
      </c>
      <c r="AI192" s="22">
        <v>2564705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58397</v>
      </c>
      <c r="F193" s="22">
        <v>0</v>
      </c>
      <c r="G193" s="22">
        <v>0</v>
      </c>
      <c r="H193" s="22">
        <v>1610247</v>
      </c>
      <c r="I193" s="22">
        <v>0</v>
      </c>
      <c r="J193" s="22">
        <v>0</v>
      </c>
      <c r="K193" s="22">
        <v>0</v>
      </c>
      <c r="L193" s="22">
        <v>0</v>
      </c>
      <c r="M193" s="22">
        <v>1668644</v>
      </c>
      <c r="N193" s="22">
        <v>0</v>
      </c>
      <c r="O193" s="22">
        <v>29786</v>
      </c>
      <c r="P193" s="22">
        <v>122683</v>
      </c>
      <c r="Q193" s="22">
        <v>0</v>
      </c>
      <c r="R193" s="22">
        <v>214184</v>
      </c>
      <c r="S193" s="22">
        <v>31429</v>
      </c>
      <c r="T193" s="22">
        <v>2066726</v>
      </c>
      <c r="U193" s="22">
        <v>283755</v>
      </c>
      <c r="V193" s="22">
        <v>0</v>
      </c>
      <c r="W193" s="22">
        <v>74327</v>
      </c>
      <c r="X193" s="22">
        <v>44908</v>
      </c>
      <c r="Y193" s="22">
        <v>0</v>
      </c>
      <c r="Z193" s="22">
        <v>0</v>
      </c>
      <c r="AA193" s="22">
        <v>0</v>
      </c>
      <c r="AB193" s="22">
        <v>0</v>
      </c>
      <c r="AC193" s="22">
        <v>402990</v>
      </c>
      <c r="AD193" s="22">
        <v>254757</v>
      </c>
      <c r="AE193" s="22">
        <v>85800</v>
      </c>
      <c r="AF193" s="22">
        <v>0</v>
      </c>
      <c r="AG193" s="22">
        <v>31993</v>
      </c>
      <c r="AH193" s="22">
        <v>16200</v>
      </c>
      <c r="AI193" s="22">
        <v>791740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432425</v>
      </c>
      <c r="F194" s="22">
        <v>0</v>
      </c>
      <c r="G194" s="22">
        <v>65351</v>
      </c>
      <c r="H194" s="22">
        <v>131439</v>
      </c>
      <c r="I194" s="22">
        <v>0</v>
      </c>
      <c r="J194" s="22">
        <v>0</v>
      </c>
      <c r="K194" s="22">
        <v>0</v>
      </c>
      <c r="L194" s="22">
        <v>0</v>
      </c>
      <c r="M194" s="22">
        <v>629215</v>
      </c>
      <c r="N194" s="22">
        <v>0</v>
      </c>
      <c r="O194" s="22">
        <v>14630</v>
      </c>
      <c r="P194" s="22">
        <v>27895</v>
      </c>
      <c r="Q194" s="22">
        <v>0</v>
      </c>
      <c r="R194" s="22">
        <v>0</v>
      </c>
      <c r="S194" s="22">
        <v>0</v>
      </c>
      <c r="T194" s="22">
        <v>671740</v>
      </c>
      <c r="U194" s="22">
        <v>428818</v>
      </c>
      <c r="V194" s="22">
        <v>0</v>
      </c>
      <c r="W194" s="22">
        <v>94275</v>
      </c>
      <c r="X194" s="22">
        <v>207612</v>
      </c>
      <c r="Y194" s="22">
        <v>33017</v>
      </c>
      <c r="Z194" s="22">
        <v>0</v>
      </c>
      <c r="AA194" s="22">
        <v>0</v>
      </c>
      <c r="AB194" s="22">
        <v>0</v>
      </c>
      <c r="AC194" s="22">
        <v>763722</v>
      </c>
      <c r="AD194" s="22">
        <v>69041</v>
      </c>
      <c r="AE194" s="22">
        <v>119170</v>
      </c>
      <c r="AF194" s="22">
        <v>0</v>
      </c>
      <c r="AG194" s="22">
        <v>0</v>
      </c>
      <c r="AH194" s="22">
        <v>30450</v>
      </c>
      <c r="AI194" s="22">
        <v>982383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913570</v>
      </c>
      <c r="F195" s="22">
        <v>0</v>
      </c>
      <c r="G195" s="22">
        <v>0</v>
      </c>
      <c r="H195" s="22">
        <v>15525</v>
      </c>
      <c r="I195" s="22">
        <v>9680071</v>
      </c>
      <c r="J195" s="22">
        <v>0</v>
      </c>
      <c r="K195" s="22">
        <v>0</v>
      </c>
      <c r="L195" s="22">
        <v>48927</v>
      </c>
      <c r="M195" s="22">
        <v>10658093</v>
      </c>
      <c r="N195" s="22">
        <v>0</v>
      </c>
      <c r="O195" s="22">
        <v>469876</v>
      </c>
      <c r="P195" s="22">
        <v>508992</v>
      </c>
      <c r="Q195" s="22">
        <v>1184575</v>
      </c>
      <c r="R195" s="22">
        <v>0</v>
      </c>
      <c r="S195" s="22">
        <v>0</v>
      </c>
      <c r="T195" s="22">
        <v>12821536</v>
      </c>
      <c r="U195" s="22">
        <v>1318992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74063</v>
      </c>
      <c r="AC195" s="22">
        <v>1393055</v>
      </c>
      <c r="AD195" s="22">
        <v>376240</v>
      </c>
      <c r="AE195" s="22">
        <v>234607</v>
      </c>
      <c r="AF195" s="22">
        <v>0</v>
      </c>
      <c r="AG195" s="22">
        <v>0</v>
      </c>
      <c r="AH195" s="22">
        <v>106989</v>
      </c>
      <c r="AI195" s="22">
        <v>2110891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208707</v>
      </c>
      <c r="H196" s="22">
        <v>42408</v>
      </c>
      <c r="I196" s="22">
        <v>0</v>
      </c>
      <c r="J196" s="22">
        <v>0</v>
      </c>
      <c r="K196" s="22">
        <v>0</v>
      </c>
      <c r="L196" s="22">
        <v>0</v>
      </c>
      <c r="M196" s="22">
        <v>251115</v>
      </c>
      <c r="N196" s="22">
        <v>568124</v>
      </c>
      <c r="O196" s="22">
        <v>0</v>
      </c>
      <c r="P196" s="22">
        <v>161532</v>
      </c>
      <c r="Q196" s="22">
        <v>0</v>
      </c>
      <c r="R196" s="22">
        <v>184686</v>
      </c>
      <c r="S196" s="22">
        <v>0</v>
      </c>
      <c r="T196" s="22">
        <v>1165457</v>
      </c>
      <c r="U196" s="22">
        <v>108097</v>
      </c>
      <c r="V196" s="22">
        <v>0</v>
      </c>
      <c r="W196" s="22">
        <v>91078</v>
      </c>
      <c r="X196" s="22">
        <v>51816</v>
      </c>
      <c r="Y196" s="22">
        <v>6338</v>
      </c>
      <c r="Z196" s="22">
        <v>0</v>
      </c>
      <c r="AA196" s="22">
        <v>0</v>
      </c>
      <c r="AB196" s="22">
        <v>0</v>
      </c>
      <c r="AC196" s="22">
        <v>257329</v>
      </c>
      <c r="AD196" s="22">
        <v>19120</v>
      </c>
      <c r="AE196" s="22">
        <v>97918</v>
      </c>
      <c r="AF196" s="22">
        <v>0</v>
      </c>
      <c r="AG196" s="22">
        <v>33072</v>
      </c>
      <c r="AH196" s="22">
        <v>62502</v>
      </c>
      <c r="AI196" s="22">
        <v>469941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171987</v>
      </c>
      <c r="F197" s="22">
        <v>0</v>
      </c>
      <c r="G197" s="22">
        <v>97301</v>
      </c>
      <c r="H197" s="22">
        <v>159055</v>
      </c>
      <c r="I197" s="22">
        <v>0</v>
      </c>
      <c r="J197" s="22">
        <v>0</v>
      </c>
      <c r="K197" s="22">
        <v>0</v>
      </c>
      <c r="L197" s="22">
        <v>0</v>
      </c>
      <c r="M197" s="22">
        <v>428343</v>
      </c>
      <c r="N197" s="22">
        <v>1333883</v>
      </c>
      <c r="O197" s="22">
        <v>248956</v>
      </c>
      <c r="P197" s="22">
        <v>146547</v>
      </c>
      <c r="Q197" s="22">
        <v>44535</v>
      </c>
      <c r="R197" s="22">
        <v>62962</v>
      </c>
      <c r="S197" s="22">
        <v>71058</v>
      </c>
      <c r="T197" s="22">
        <v>2336284</v>
      </c>
      <c r="U197" s="22">
        <v>431139</v>
      </c>
      <c r="V197" s="22">
        <v>0</v>
      </c>
      <c r="W197" s="22">
        <v>364522</v>
      </c>
      <c r="X197" s="22">
        <v>211626</v>
      </c>
      <c r="Y197" s="22">
        <v>0</v>
      </c>
      <c r="Z197" s="22">
        <v>0</v>
      </c>
      <c r="AA197" s="22">
        <v>0</v>
      </c>
      <c r="AB197" s="22">
        <v>0</v>
      </c>
      <c r="AC197" s="22">
        <v>1007287</v>
      </c>
      <c r="AD197" s="22">
        <v>1031617</v>
      </c>
      <c r="AE197" s="22">
        <v>440819</v>
      </c>
      <c r="AF197" s="22">
        <v>0</v>
      </c>
      <c r="AG197" s="22">
        <v>31833</v>
      </c>
      <c r="AH197" s="22">
        <v>99354</v>
      </c>
      <c r="AI197" s="22">
        <v>2610910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3603831</v>
      </c>
      <c r="F198" s="22">
        <v>0</v>
      </c>
      <c r="G198" s="22">
        <v>327075</v>
      </c>
      <c r="H198" s="22">
        <v>338975</v>
      </c>
      <c r="I198" s="22">
        <v>57580</v>
      </c>
      <c r="J198" s="22">
        <v>0</v>
      </c>
      <c r="K198" s="22">
        <v>0</v>
      </c>
      <c r="L198" s="22">
        <v>0</v>
      </c>
      <c r="M198" s="22">
        <v>4327461</v>
      </c>
      <c r="N198" s="22">
        <v>0</v>
      </c>
      <c r="O198" s="22">
        <v>863622</v>
      </c>
      <c r="P198" s="22">
        <v>262392</v>
      </c>
      <c r="Q198" s="22">
        <v>0</v>
      </c>
      <c r="R198" s="22">
        <v>0</v>
      </c>
      <c r="S198" s="22">
        <v>2416043</v>
      </c>
      <c r="T198" s="22">
        <v>7869518</v>
      </c>
      <c r="U198" s="22">
        <v>3180942</v>
      </c>
      <c r="V198" s="22">
        <v>0</v>
      </c>
      <c r="W198" s="22">
        <v>526937</v>
      </c>
      <c r="X198" s="22">
        <v>376974</v>
      </c>
      <c r="Y198" s="22">
        <v>95003</v>
      </c>
      <c r="Z198" s="22">
        <v>0</v>
      </c>
      <c r="AA198" s="22">
        <v>0</v>
      </c>
      <c r="AB198" s="22">
        <v>0</v>
      </c>
      <c r="AC198" s="22">
        <v>4179856</v>
      </c>
      <c r="AD198" s="22">
        <v>1193513</v>
      </c>
      <c r="AE198" s="22">
        <v>415213</v>
      </c>
      <c r="AF198" s="22">
        <v>0</v>
      </c>
      <c r="AG198" s="22">
        <v>0</v>
      </c>
      <c r="AH198" s="22">
        <v>663365</v>
      </c>
      <c r="AI198" s="22">
        <v>6451947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161691</v>
      </c>
      <c r="F199" s="22">
        <v>0</v>
      </c>
      <c r="G199" s="22">
        <v>0</v>
      </c>
      <c r="H199" s="22">
        <v>5016</v>
      </c>
      <c r="I199" s="22">
        <v>0</v>
      </c>
      <c r="J199" s="22">
        <v>0</v>
      </c>
      <c r="K199" s="22">
        <v>0</v>
      </c>
      <c r="L199" s="22">
        <v>0</v>
      </c>
      <c r="M199" s="22">
        <v>166707</v>
      </c>
      <c r="N199" s="22">
        <v>0</v>
      </c>
      <c r="O199" s="22">
        <v>0</v>
      </c>
      <c r="P199" s="22">
        <v>82294</v>
      </c>
      <c r="Q199" s="22">
        <v>0</v>
      </c>
      <c r="R199" s="22">
        <v>0</v>
      </c>
      <c r="S199" s="22">
        <v>0</v>
      </c>
      <c r="T199" s="22">
        <v>249001</v>
      </c>
      <c r="U199" s="22">
        <v>151886</v>
      </c>
      <c r="V199" s="22">
        <v>0</v>
      </c>
      <c r="W199" s="22">
        <v>15868</v>
      </c>
      <c r="X199" s="22">
        <v>7641</v>
      </c>
      <c r="Y199" s="22">
        <v>0</v>
      </c>
      <c r="Z199" s="22">
        <v>0</v>
      </c>
      <c r="AA199" s="22">
        <v>0</v>
      </c>
      <c r="AB199" s="22">
        <v>0</v>
      </c>
      <c r="AC199" s="22">
        <v>175395</v>
      </c>
      <c r="AD199" s="22">
        <v>61969</v>
      </c>
      <c r="AE199" s="22">
        <v>19205</v>
      </c>
      <c r="AF199" s="22">
        <v>0</v>
      </c>
      <c r="AG199" s="22">
        <v>18954</v>
      </c>
      <c r="AH199" s="22">
        <v>11107</v>
      </c>
      <c r="AI199" s="22">
        <v>286630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48182</v>
      </c>
      <c r="P200" s="22">
        <v>89231</v>
      </c>
      <c r="Q200" s="22">
        <v>0</v>
      </c>
      <c r="R200" s="22">
        <v>0</v>
      </c>
      <c r="S200" s="22">
        <v>0</v>
      </c>
      <c r="T200" s="22">
        <v>137413</v>
      </c>
      <c r="U200" s="22">
        <v>126918</v>
      </c>
      <c r="V200" s="22">
        <v>0</v>
      </c>
      <c r="W200" s="22">
        <v>0</v>
      </c>
      <c r="X200" s="22">
        <v>3181</v>
      </c>
      <c r="Y200" s="22">
        <v>3272</v>
      </c>
      <c r="Z200" s="22">
        <v>0</v>
      </c>
      <c r="AA200" s="22">
        <v>0</v>
      </c>
      <c r="AB200" s="22">
        <v>0</v>
      </c>
      <c r="AC200" s="22">
        <v>133371</v>
      </c>
      <c r="AD200" s="22">
        <v>54271</v>
      </c>
      <c r="AE200" s="22">
        <v>17283</v>
      </c>
      <c r="AF200" s="22">
        <v>0</v>
      </c>
      <c r="AG200" s="22">
        <v>27226</v>
      </c>
      <c r="AH200" s="22">
        <v>42749</v>
      </c>
      <c r="AI200" s="22">
        <v>274900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14027</v>
      </c>
      <c r="I201" s="22">
        <v>0</v>
      </c>
      <c r="J201" s="22">
        <v>0</v>
      </c>
      <c r="K201" s="22">
        <v>0</v>
      </c>
      <c r="L201" s="22">
        <v>0</v>
      </c>
      <c r="M201" s="22">
        <v>14027</v>
      </c>
      <c r="N201" s="22">
        <v>0</v>
      </c>
      <c r="O201" s="22">
        <v>56000</v>
      </c>
      <c r="P201" s="22">
        <v>12397</v>
      </c>
      <c r="Q201" s="22">
        <v>0</v>
      </c>
      <c r="R201" s="22">
        <v>0</v>
      </c>
      <c r="S201" s="22">
        <v>0</v>
      </c>
      <c r="T201" s="22">
        <v>82424</v>
      </c>
      <c r="U201" s="22">
        <v>0</v>
      </c>
      <c r="V201" s="22">
        <v>0</v>
      </c>
      <c r="W201" s="22">
        <v>272245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272245</v>
      </c>
      <c r="AD201" s="22">
        <v>26109</v>
      </c>
      <c r="AE201" s="22">
        <v>56930</v>
      </c>
      <c r="AF201" s="22">
        <v>0</v>
      </c>
      <c r="AG201" s="22">
        <v>17781</v>
      </c>
      <c r="AH201" s="22">
        <v>36445</v>
      </c>
      <c r="AI201" s="22">
        <v>409510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5000</v>
      </c>
      <c r="R202" s="22">
        <v>0</v>
      </c>
      <c r="S202" s="22">
        <v>36721</v>
      </c>
      <c r="T202" s="22">
        <v>41721</v>
      </c>
      <c r="U202" s="22">
        <v>34304</v>
      </c>
      <c r="V202" s="22">
        <v>0</v>
      </c>
      <c r="W202" s="22">
        <v>40405</v>
      </c>
      <c r="X202" s="22">
        <v>21780</v>
      </c>
      <c r="Y202" s="22">
        <v>0</v>
      </c>
      <c r="Z202" s="22">
        <v>0</v>
      </c>
      <c r="AA202" s="22">
        <v>0</v>
      </c>
      <c r="AB202" s="22">
        <v>0</v>
      </c>
      <c r="AC202" s="22">
        <v>96489</v>
      </c>
      <c r="AD202" s="22">
        <v>29417</v>
      </c>
      <c r="AE202" s="22">
        <v>14774</v>
      </c>
      <c r="AF202" s="22">
        <v>0</v>
      </c>
      <c r="AG202" s="22">
        <v>5750</v>
      </c>
      <c r="AH202" s="22">
        <v>13302</v>
      </c>
      <c r="AI202" s="22">
        <v>159732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30059</v>
      </c>
      <c r="I203" s="22">
        <v>0</v>
      </c>
      <c r="J203" s="22">
        <v>0</v>
      </c>
      <c r="K203" s="22">
        <v>0</v>
      </c>
      <c r="L203" s="22">
        <v>0</v>
      </c>
      <c r="M203" s="22">
        <v>30059</v>
      </c>
      <c r="N203" s="22">
        <v>0</v>
      </c>
      <c r="O203" s="22">
        <v>6895</v>
      </c>
      <c r="P203" s="22">
        <v>0</v>
      </c>
      <c r="Q203" s="22">
        <v>0</v>
      </c>
      <c r="R203" s="22">
        <v>0</v>
      </c>
      <c r="S203" s="22">
        <v>0</v>
      </c>
      <c r="T203" s="22">
        <v>36954</v>
      </c>
      <c r="U203" s="22">
        <v>33379</v>
      </c>
      <c r="V203" s="22">
        <v>0</v>
      </c>
      <c r="W203" s="22">
        <v>20168</v>
      </c>
      <c r="X203" s="22">
        <v>17888</v>
      </c>
      <c r="Y203" s="22">
        <v>0</v>
      </c>
      <c r="Z203" s="22">
        <v>0</v>
      </c>
      <c r="AA203" s="22">
        <v>0</v>
      </c>
      <c r="AB203" s="22">
        <v>0</v>
      </c>
      <c r="AC203" s="22">
        <v>71435</v>
      </c>
      <c r="AD203" s="22">
        <v>5851</v>
      </c>
      <c r="AE203" s="22">
        <v>6397</v>
      </c>
      <c r="AF203" s="22">
        <v>0</v>
      </c>
      <c r="AG203" s="22">
        <v>0</v>
      </c>
      <c r="AH203" s="22">
        <v>1951</v>
      </c>
      <c r="AI203" s="22">
        <v>85634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40756</v>
      </c>
      <c r="F204" s="22">
        <v>0</v>
      </c>
      <c r="G204" s="22">
        <v>0</v>
      </c>
      <c r="H204" s="22">
        <v>158250</v>
      </c>
      <c r="I204" s="22">
        <v>0</v>
      </c>
      <c r="J204" s="22">
        <v>0</v>
      </c>
      <c r="K204" s="22">
        <v>0</v>
      </c>
      <c r="L204" s="22">
        <v>0</v>
      </c>
      <c r="M204" s="22">
        <v>199006</v>
      </c>
      <c r="N204" s="22">
        <v>0</v>
      </c>
      <c r="O204" s="22">
        <v>0</v>
      </c>
      <c r="P204" s="22">
        <v>59916</v>
      </c>
      <c r="Q204" s="22">
        <v>0</v>
      </c>
      <c r="R204" s="22">
        <v>0</v>
      </c>
      <c r="S204" s="22">
        <v>0</v>
      </c>
      <c r="T204" s="22">
        <v>258922</v>
      </c>
      <c r="U204" s="22">
        <v>44669</v>
      </c>
      <c r="V204" s="22">
        <v>0</v>
      </c>
      <c r="W204" s="22">
        <v>40782</v>
      </c>
      <c r="X204" s="22">
        <v>40356</v>
      </c>
      <c r="Y204" s="22">
        <v>0</v>
      </c>
      <c r="Z204" s="22">
        <v>0</v>
      </c>
      <c r="AA204" s="22">
        <v>0</v>
      </c>
      <c r="AB204" s="22">
        <v>0</v>
      </c>
      <c r="AC204" s="22">
        <v>125807</v>
      </c>
      <c r="AD204" s="22">
        <v>36369</v>
      </c>
      <c r="AE204" s="22">
        <v>25898</v>
      </c>
      <c r="AF204" s="22">
        <v>0</v>
      </c>
      <c r="AG204" s="22">
        <v>1984</v>
      </c>
      <c r="AH204" s="22">
        <v>11209</v>
      </c>
      <c r="AI204" s="22">
        <v>201267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10368</v>
      </c>
      <c r="F205" s="22">
        <v>0</v>
      </c>
      <c r="G205" s="22">
        <v>105558</v>
      </c>
      <c r="H205" s="22">
        <v>62780</v>
      </c>
      <c r="I205" s="22">
        <v>3130</v>
      </c>
      <c r="J205" s="22">
        <v>0</v>
      </c>
      <c r="K205" s="22">
        <v>0</v>
      </c>
      <c r="L205" s="22">
        <v>0</v>
      </c>
      <c r="M205" s="22">
        <v>181836</v>
      </c>
      <c r="N205" s="22">
        <v>0</v>
      </c>
      <c r="O205" s="22">
        <v>72794</v>
      </c>
      <c r="P205" s="22">
        <v>0</v>
      </c>
      <c r="Q205" s="22">
        <v>0</v>
      </c>
      <c r="R205" s="22">
        <v>0</v>
      </c>
      <c r="S205" s="22">
        <v>0</v>
      </c>
      <c r="T205" s="22">
        <v>254630</v>
      </c>
      <c r="U205" s="22">
        <v>28551</v>
      </c>
      <c r="V205" s="22">
        <v>0</v>
      </c>
      <c r="W205" s="22">
        <v>16668</v>
      </c>
      <c r="X205" s="22">
        <v>20456</v>
      </c>
      <c r="Y205" s="22">
        <v>0</v>
      </c>
      <c r="Z205" s="22">
        <v>0</v>
      </c>
      <c r="AA205" s="22">
        <v>0</v>
      </c>
      <c r="AB205" s="22">
        <v>0</v>
      </c>
      <c r="AC205" s="22">
        <v>65675</v>
      </c>
      <c r="AD205" s="22">
        <v>1810</v>
      </c>
      <c r="AE205" s="22">
        <v>24196</v>
      </c>
      <c r="AF205" s="22">
        <v>0</v>
      </c>
      <c r="AG205" s="22">
        <v>0</v>
      </c>
      <c r="AH205" s="22">
        <v>1640</v>
      </c>
      <c r="AI205" s="22">
        <v>93321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383333</v>
      </c>
      <c r="F206" s="22">
        <v>0</v>
      </c>
      <c r="G206" s="22">
        <v>350313</v>
      </c>
      <c r="H206" s="22">
        <v>280234</v>
      </c>
      <c r="I206" s="22">
        <v>0</v>
      </c>
      <c r="J206" s="22">
        <v>0</v>
      </c>
      <c r="K206" s="22">
        <v>0</v>
      </c>
      <c r="L206" s="22">
        <v>0</v>
      </c>
      <c r="M206" s="22">
        <v>1013880</v>
      </c>
      <c r="N206" s="22">
        <v>0</v>
      </c>
      <c r="O206" s="22">
        <v>250788</v>
      </c>
      <c r="P206" s="22">
        <v>78900</v>
      </c>
      <c r="Q206" s="22">
        <v>0</v>
      </c>
      <c r="R206" s="22">
        <v>0</v>
      </c>
      <c r="S206" s="22">
        <v>0</v>
      </c>
      <c r="T206" s="22">
        <v>1343568</v>
      </c>
      <c r="U206" s="22">
        <v>87622</v>
      </c>
      <c r="V206" s="22">
        <v>0</v>
      </c>
      <c r="W206" s="22">
        <v>121577</v>
      </c>
      <c r="X206" s="22">
        <v>40658</v>
      </c>
      <c r="Y206" s="22">
        <v>0</v>
      </c>
      <c r="Z206" s="22">
        <v>0</v>
      </c>
      <c r="AA206" s="22">
        <v>0</v>
      </c>
      <c r="AB206" s="22">
        <v>0</v>
      </c>
      <c r="AC206" s="22">
        <v>249857</v>
      </c>
      <c r="AD206" s="22">
        <v>8794</v>
      </c>
      <c r="AE206" s="22">
        <v>24538</v>
      </c>
      <c r="AF206" s="22">
        <v>0</v>
      </c>
      <c r="AG206" s="22">
        <v>3759</v>
      </c>
      <c r="AH206" s="22">
        <v>0</v>
      </c>
      <c r="AI206" s="22">
        <v>286948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51120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51120</v>
      </c>
      <c r="N207" s="22">
        <v>0</v>
      </c>
      <c r="O207" s="22">
        <v>0</v>
      </c>
      <c r="P207" s="22">
        <v>117570</v>
      </c>
      <c r="Q207" s="22">
        <v>0</v>
      </c>
      <c r="R207" s="22">
        <v>0</v>
      </c>
      <c r="S207" s="22">
        <v>0</v>
      </c>
      <c r="T207" s="22">
        <v>168690</v>
      </c>
      <c r="U207" s="22">
        <v>42504</v>
      </c>
      <c r="V207" s="22">
        <v>0</v>
      </c>
      <c r="W207" s="22">
        <v>24781</v>
      </c>
      <c r="X207" s="22">
        <v>3807</v>
      </c>
      <c r="Y207" s="22">
        <v>4212</v>
      </c>
      <c r="Z207" s="22">
        <v>0</v>
      </c>
      <c r="AA207" s="22">
        <v>0</v>
      </c>
      <c r="AB207" s="22">
        <v>0</v>
      </c>
      <c r="AC207" s="22">
        <v>75304</v>
      </c>
      <c r="AD207" s="22">
        <v>12816</v>
      </c>
      <c r="AE207" s="22">
        <v>26928</v>
      </c>
      <c r="AF207" s="22">
        <v>0</v>
      </c>
      <c r="AG207" s="22">
        <v>4740</v>
      </c>
      <c r="AH207" s="22">
        <v>17780</v>
      </c>
      <c r="AI207" s="22">
        <v>137568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53531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53531</v>
      </c>
      <c r="N208" s="22">
        <v>0</v>
      </c>
      <c r="O208" s="22">
        <v>224453</v>
      </c>
      <c r="P208" s="22">
        <v>0</v>
      </c>
      <c r="Q208" s="22">
        <v>0</v>
      </c>
      <c r="R208" s="22">
        <v>0</v>
      </c>
      <c r="S208" s="22">
        <v>0</v>
      </c>
      <c r="T208" s="22">
        <v>277984</v>
      </c>
      <c r="U208" s="22">
        <v>41786</v>
      </c>
      <c r="V208" s="22">
        <v>0</v>
      </c>
      <c r="W208" s="22">
        <v>35770</v>
      </c>
      <c r="X208" s="22">
        <v>23082</v>
      </c>
      <c r="Y208" s="22">
        <v>0</v>
      </c>
      <c r="Z208" s="22">
        <v>0</v>
      </c>
      <c r="AA208" s="22">
        <v>0</v>
      </c>
      <c r="AB208" s="22">
        <v>0</v>
      </c>
      <c r="AC208" s="22">
        <v>100638</v>
      </c>
      <c r="AD208" s="22">
        <v>31962</v>
      </c>
      <c r="AE208" s="22">
        <v>7001</v>
      </c>
      <c r="AF208" s="22">
        <v>0</v>
      </c>
      <c r="AG208" s="22">
        <v>0</v>
      </c>
      <c r="AH208" s="22">
        <v>7034</v>
      </c>
      <c r="AI208" s="22">
        <v>146635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512080</v>
      </c>
      <c r="F209" s="22">
        <v>0</v>
      </c>
      <c r="G209" s="22">
        <v>56052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568132</v>
      </c>
      <c r="N209" s="22">
        <v>-157778</v>
      </c>
      <c r="O209" s="22">
        <v>0</v>
      </c>
      <c r="P209" s="22">
        <v>13070</v>
      </c>
      <c r="Q209" s="22">
        <v>0</v>
      </c>
      <c r="R209" s="22">
        <v>0</v>
      </c>
      <c r="S209" s="22">
        <v>73613</v>
      </c>
      <c r="T209" s="22">
        <v>497037</v>
      </c>
      <c r="U209" s="22">
        <v>227008</v>
      </c>
      <c r="V209" s="22">
        <v>0</v>
      </c>
      <c r="W209" s="22">
        <v>38242</v>
      </c>
      <c r="X209" s="22">
        <v>61630</v>
      </c>
      <c r="Y209" s="22">
        <v>0</v>
      </c>
      <c r="Z209" s="22">
        <v>0</v>
      </c>
      <c r="AA209" s="22">
        <v>0</v>
      </c>
      <c r="AB209" s="22">
        <v>0</v>
      </c>
      <c r="AC209" s="22">
        <v>326880</v>
      </c>
      <c r="AD209" s="22">
        <v>67636</v>
      </c>
      <c r="AE209" s="22">
        <v>20784</v>
      </c>
      <c r="AF209" s="22">
        <v>0</v>
      </c>
      <c r="AG209" s="22">
        <v>3804</v>
      </c>
      <c r="AH209" s="22">
        <v>26340</v>
      </c>
      <c r="AI209" s="22">
        <v>445444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64938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64938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11127</v>
      </c>
      <c r="T210" s="22">
        <v>76065</v>
      </c>
      <c r="U210" s="22">
        <v>179895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179895</v>
      </c>
      <c r="AD210" s="22">
        <v>17549</v>
      </c>
      <c r="AE210" s="22">
        <v>26515</v>
      </c>
      <c r="AF210" s="22">
        <v>0</v>
      </c>
      <c r="AG210" s="22">
        <v>2797</v>
      </c>
      <c r="AH210" s="22">
        <v>8109</v>
      </c>
      <c r="AI210" s="22">
        <v>234865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279794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279794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279794</v>
      </c>
      <c r="U211" s="22">
        <v>69361</v>
      </c>
      <c r="V211" s="22">
        <v>0</v>
      </c>
      <c r="W211" s="22">
        <v>25416</v>
      </c>
      <c r="X211" s="22">
        <v>18604</v>
      </c>
      <c r="Y211" s="22">
        <v>0</v>
      </c>
      <c r="Z211" s="22">
        <v>0</v>
      </c>
      <c r="AA211" s="22">
        <v>0</v>
      </c>
      <c r="AB211" s="22">
        <v>0</v>
      </c>
      <c r="AC211" s="22">
        <v>113381</v>
      </c>
      <c r="AD211" s="22">
        <v>1208</v>
      </c>
      <c r="AE211" s="22">
        <v>7408</v>
      </c>
      <c r="AF211" s="22">
        <v>0</v>
      </c>
      <c r="AG211" s="22">
        <v>692</v>
      </c>
      <c r="AH211" s="22">
        <v>3298</v>
      </c>
      <c r="AI211" s="22">
        <v>125987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34715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34715</v>
      </c>
      <c r="N212" s="22">
        <v>0</v>
      </c>
      <c r="O212" s="22">
        <v>98099</v>
      </c>
      <c r="P212" s="22">
        <v>98872</v>
      </c>
      <c r="Q212" s="22">
        <v>0</v>
      </c>
      <c r="R212" s="22">
        <v>46291</v>
      </c>
      <c r="S212" s="22">
        <v>28341</v>
      </c>
      <c r="T212" s="22">
        <v>306318</v>
      </c>
      <c r="U212" s="22">
        <v>4783</v>
      </c>
      <c r="V212" s="22">
        <v>0</v>
      </c>
      <c r="W212" s="22">
        <v>87432</v>
      </c>
      <c r="X212" s="22">
        <v>53815</v>
      </c>
      <c r="Y212" s="22">
        <v>1864</v>
      </c>
      <c r="Z212" s="22">
        <v>0</v>
      </c>
      <c r="AA212" s="22">
        <v>0</v>
      </c>
      <c r="AB212" s="22">
        <v>0</v>
      </c>
      <c r="AC212" s="22">
        <v>147894</v>
      </c>
      <c r="AD212" s="22">
        <v>11660</v>
      </c>
      <c r="AE212" s="22">
        <v>23340</v>
      </c>
      <c r="AF212" s="22">
        <v>0</v>
      </c>
      <c r="AG212" s="22">
        <v>11070</v>
      </c>
      <c r="AH212" s="22">
        <v>5981</v>
      </c>
      <c r="AI212" s="22">
        <v>199945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270973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270973</v>
      </c>
      <c r="N213" s="22">
        <v>0</v>
      </c>
      <c r="O213" s="22">
        <v>39954</v>
      </c>
      <c r="P213" s="22">
        <v>47634</v>
      </c>
      <c r="Q213" s="22">
        <v>0</v>
      </c>
      <c r="R213" s="22">
        <v>0</v>
      </c>
      <c r="S213" s="22">
        <v>22507</v>
      </c>
      <c r="T213" s="22">
        <v>381068</v>
      </c>
      <c r="U213" s="22">
        <v>26660</v>
      </c>
      <c r="V213" s="22">
        <v>0</v>
      </c>
      <c r="W213" s="22">
        <v>39256</v>
      </c>
      <c r="X213" s="22">
        <v>22606</v>
      </c>
      <c r="Y213" s="22">
        <v>0</v>
      </c>
      <c r="Z213" s="22">
        <v>0</v>
      </c>
      <c r="AA213" s="22">
        <v>0</v>
      </c>
      <c r="AB213" s="22">
        <v>27210</v>
      </c>
      <c r="AC213" s="22">
        <v>115732</v>
      </c>
      <c r="AD213" s="22">
        <v>390075</v>
      </c>
      <c r="AE213" s="22">
        <v>14454</v>
      </c>
      <c r="AF213" s="22">
        <v>0</v>
      </c>
      <c r="AG213" s="22">
        <v>39177</v>
      </c>
      <c r="AH213" s="22">
        <v>37070</v>
      </c>
      <c r="AI213" s="22">
        <v>596508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146250</v>
      </c>
      <c r="F214" s="22">
        <v>0</v>
      </c>
      <c r="G214" s="22">
        <v>383694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529944</v>
      </c>
      <c r="N214" s="22">
        <v>39151</v>
      </c>
      <c r="O214" s="22">
        <v>0</v>
      </c>
      <c r="P214" s="22">
        <v>136760</v>
      </c>
      <c r="Q214" s="22">
        <v>0</v>
      </c>
      <c r="R214" s="22">
        <v>0</v>
      </c>
      <c r="S214" s="22">
        <v>0</v>
      </c>
      <c r="T214" s="22">
        <v>705855</v>
      </c>
      <c r="U214" s="22">
        <v>149979</v>
      </c>
      <c r="V214" s="22">
        <v>0</v>
      </c>
      <c r="W214" s="22">
        <v>34978</v>
      </c>
      <c r="X214" s="22">
        <v>30101</v>
      </c>
      <c r="Y214" s="22">
        <v>0</v>
      </c>
      <c r="Z214" s="22">
        <v>0</v>
      </c>
      <c r="AA214" s="22">
        <v>0</v>
      </c>
      <c r="AB214" s="22">
        <v>0</v>
      </c>
      <c r="AC214" s="22">
        <v>215058</v>
      </c>
      <c r="AD214" s="22">
        <v>59401</v>
      </c>
      <c r="AE214" s="22">
        <v>40180</v>
      </c>
      <c r="AF214" s="22">
        <v>0</v>
      </c>
      <c r="AG214" s="22">
        <v>0</v>
      </c>
      <c r="AH214" s="22">
        <v>5350</v>
      </c>
      <c r="AI214" s="22">
        <v>319989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-204914</v>
      </c>
      <c r="O215" s="22">
        <v>743250</v>
      </c>
      <c r="P215" s="22">
        <v>64070</v>
      </c>
      <c r="Q215" s="22">
        <v>0</v>
      </c>
      <c r="R215" s="22">
        <v>0</v>
      </c>
      <c r="S215" s="22">
        <v>0</v>
      </c>
      <c r="T215" s="22">
        <v>602406</v>
      </c>
      <c r="U215" s="22">
        <v>56567</v>
      </c>
      <c r="V215" s="22">
        <v>0</v>
      </c>
      <c r="W215" s="22">
        <v>13645</v>
      </c>
      <c r="X215" s="22">
        <v>33125</v>
      </c>
      <c r="Y215" s="22">
        <v>0</v>
      </c>
      <c r="Z215" s="22">
        <v>0</v>
      </c>
      <c r="AA215" s="22">
        <v>0</v>
      </c>
      <c r="AB215" s="22">
        <v>0</v>
      </c>
      <c r="AC215" s="22">
        <v>103337</v>
      </c>
      <c r="AD215" s="22">
        <v>30424</v>
      </c>
      <c r="AE215" s="22">
        <v>37953</v>
      </c>
      <c r="AF215" s="22">
        <v>0</v>
      </c>
      <c r="AG215" s="22">
        <v>11779</v>
      </c>
      <c r="AH215" s="22">
        <v>14567</v>
      </c>
      <c r="AI215" s="22">
        <v>198060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45462</v>
      </c>
      <c r="V216" s="22">
        <v>0</v>
      </c>
      <c r="W216" s="22">
        <v>27825</v>
      </c>
      <c r="X216" s="22">
        <v>49858</v>
      </c>
      <c r="Y216" s="22">
        <v>0</v>
      </c>
      <c r="Z216" s="22">
        <v>0</v>
      </c>
      <c r="AA216" s="22">
        <v>0</v>
      </c>
      <c r="AB216" s="22">
        <v>0</v>
      </c>
      <c r="AC216" s="22">
        <v>123145</v>
      </c>
      <c r="AD216" s="22">
        <v>2709</v>
      </c>
      <c r="AE216" s="22">
        <v>10069</v>
      </c>
      <c r="AF216" s="22">
        <v>0</v>
      </c>
      <c r="AG216" s="22">
        <v>3391</v>
      </c>
      <c r="AH216" s="22">
        <v>1450</v>
      </c>
      <c r="AI216" s="22">
        <v>140764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156223</v>
      </c>
      <c r="F217" s="22">
        <v>0</v>
      </c>
      <c r="G217" s="22">
        <v>101640</v>
      </c>
      <c r="H217" s="22">
        <v>17061</v>
      </c>
      <c r="I217" s="22">
        <v>0</v>
      </c>
      <c r="J217" s="22">
        <v>0</v>
      </c>
      <c r="K217" s="22">
        <v>0</v>
      </c>
      <c r="L217" s="22">
        <v>0</v>
      </c>
      <c r="M217" s="22">
        <v>274924</v>
      </c>
      <c r="N217" s="22">
        <v>0</v>
      </c>
      <c r="O217" s="22">
        <v>38638</v>
      </c>
      <c r="P217" s="22">
        <v>0</v>
      </c>
      <c r="Q217" s="22">
        <v>0</v>
      </c>
      <c r="R217" s="22">
        <v>0</v>
      </c>
      <c r="S217" s="22">
        <v>25150</v>
      </c>
      <c r="T217" s="22">
        <v>338712</v>
      </c>
      <c r="U217" s="22">
        <v>346581</v>
      </c>
      <c r="V217" s="22">
        <v>0</v>
      </c>
      <c r="W217" s="22">
        <v>39798</v>
      </c>
      <c r="X217" s="22">
        <v>68561</v>
      </c>
      <c r="Y217" s="22">
        <v>9161</v>
      </c>
      <c r="Z217" s="22">
        <v>0</v>
      </c>
      <c r="AA217" s="22">
        <v>0</v>
      </c>
      <c r="AB217" s="22">
        <v>0</v>
      </c>
      <c r="AC217" s="22">
        <v>464101</v>
      </c>
      <c r="AD217" s="22">
        <v>61936</v>
      </c>
      <c r="AE217" s="22">
        <v>14089</v>
      </c>
      <c r="AF217" s="22">
        <v>0</v>
      </c>
      <c r="AG217" s="22">
        <v>20337</v>
      </c>
      <c r="AH217" s="22">
        <v>4168</v>
      </c>
      <c r="AI217" s="22">
        <v>564631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406844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406844</v>
      </c>
      <c r="N218" s="22">
        <v>42875</v>
      </c>
      <c r="O218" s="22">
        <v>69169</v>
      </c>
      <c r="P218" s="22">
        <v>37519</v>
      </c>
      <c r="Q218" s="22">
        <v>0</v>
      </c>
      <c r="R218" s="22">
        <v>119631</v>
      </c>
      <c r="S218" s="22">
        <v>0</v>
      </c>
      <c r="T218" s="22">
        <v>676038</v>
      </c>
      <c r="U218" s="22">
        <v>75440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75440</v>
      </c>
      <c r="AD218" s="22">
        <v>72621</v>
      </c>
      <c r="AE218" s="22">
        <v>19205</v>
      </c>
      <c r="AF218" s="22">
        <v>0</v>
      </c>
      <c r="AG218" s="22">
        <v>6910</v>
      </c>
      <c r="AH218" s="22">
        <v>3885</v>
      </c>
      <c r="AI218" s="22">
        <v>178061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261940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261940</v>
      </c>
      <c r="N219" s="22">
        <v>0</v>
      </c>
      <c r="O219" s="22">
        <v>0</v>
      </c>
      <c r="P219" s="22">
        <v>103862</v>
      </c>
      <c r="Q219" s="22">
        <v>0</v>
      </c>
      <c r="R219" s="22">
        <v>23493</v>
      </c>
      <c r="S219" s="22">
        <v>0</v>
      </c>
      <c r="T219" s="22">
        <v>389295</v>
      </c>
      <c r="U219" s="22">
        <v>79032</v>
      </c>
      <c r="V219" s="22">
        <v>0</v>
      </c>
      <c r="W219" s="22">
        <v>23455</v>
      </c>
      <c r="X219" s="22">
        <v>22194</v>
      </c>
      <c r="Y219" s="22">
        <v>783</v>
      </c>
      <c r="Z219" s="22">
        <v>0</v>
      </c>
      <c r="AA219" s="22">
        <v>0</v>
      </c>
      <c r="AB219" s="22">
        <v>4245</v>
      </c>
      <c r="AC219" s="22">
        <v>129709</v>
      </c>
      <c r="AD219" s="22">
        <v>16720</v>
      </c>
      <c r="AE219" s="22">
        <v>36510</v>
      </c>
      <c r="AF219" s="22">
        <v>0</v>
      </c>
      <c r="AG219" s="22">
        <v>2592</v>
      </c>
      <c r="AH219" s="22">
        <v>13115</v>
      </c>
      <c r="AI219" s="22">
        <v>198646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126134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126134</v>
      </c>
      <c r="N220" s="22">
        <v>0</v>
      </c>
      <c r="O220" s="22">
        <v>201526</v>
      </c>
      <c r="P220" s="22">
        <v>31612</v>
      </c>
      <c r="Q220" s="22">
        <v>0</v>
      </c>
      <c r="R220" s="22">
        <v>0</v>
      </c>
      <c r="S220" s="22">
        <v>0</v>
      </c>
      <c r="T220" s="22">
        <v>359272</v>
      </c>
      <c r="U220" s="22">
        <v>91031</v>
      </c>
      <c r="V220" s="22">
        <v>0</v>
      </c>
      <c r="W220" s="22">
        <v>24532</v>
      </c>
      <c r="X220" s="22">
        <v>8697</v>
      </c>
      <c r="Y220" s="22">
        <v>0</v>
      </c>
      <c r="Z220" s="22">
        <v>0</v>
      </c>
      <c r="AA220" s="22">
        <v>0</v>
      </c>
      <c r="AB220" s="22">
        <v>0</v>
      </c>
      <c r="AC220" s="22">
        <v>124260</v>
      </c>
      <c r="AD220" s="22">
        <v>8381</v>
      </c>
      <c r="AE220" s="22">
        <v>36310</v>
      </c>
      <c r="AF220" s="22">
        <v>0</v>
      </c>
      <c r="AG220" s="22">
        <v>1495</v>
      </c>
      <c r="AH220" s="22">
        <v>14072</v>
      </c>
      <c r="AI220" s="22">
        <v>184518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517750</v>
      </c>
      <c r="F221" s="22">
        <v>0</v>
      </c>
      <c r="G221" s="22">
        <v>23282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541032</v>
      </c>
      <c r="N221" s="22">
        <v>0</v>
      </c>
      <c r="O221" s="22">
        <v>23327</v>
      </c>
      <c r="P221" s="22">
        <v>47464</v>
      </c>
      <c r="Q221" s="22">
        <v>0</v>
      </c>
      <c r="R221" s="22">
        <v>0</v>
      </c>
      <c r="S221" s="22">
        <v>32302</v>
      </c>
      <c r="T221" s="22">
        <v>644125</v>
      </c>
      <c r="U221" s="22">
        <v>151952</v>
      </c>
      <c r="V221" s="22">
        <v>0</v>
      </c>
      <c r="W221" s="22">
        <v>31056</v>
      </c>
      <c r="X221" s="22">
        <v>22366</v>
      </c>
      <c r="Y221" s="22">
        <v>0</v>
      </c>
      <c r="Z221" s="22">
        <v>0</v>
      </c>
      <c r="AA221" s="22">
        <v>0</v>
      </c>
      <c r="AB221" s="22">
        <v>0</v>
      </c>
      <c r="AC221" s="22">
        <v>205374</v>
      </c>
      <c r="AD221" s="22">
        <v>10344</v>
      </c>
      <c r="AE221" s="22">
        <v>70626</v>
      </c>
      <c r="AF221" s="22">
        <v>0</v>
      </c>
      <c r="AG221" s="22">
        <v>22358</v>
      </c>
      <c r="AH221" s="22">
        <v>14799</v>
      </c>
      <c r="AI221" s="22">
        <v>323501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4450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4450</v>
      </c>
      <c r="N222" s="22">
        <v>11657</v>
      </c>
      <c r="O222" s="22">
        <v>0</v>
      </c>
      <c r="P222" s="22">
        <v>8574</v>
      </c>
      <c r="Q222" s="22">
        <v>0</v>
      </c>
      <c r="R222" s="22">
        <v>0</v>
      </c>
      <c r="S222" s="22">
        <v>0</v>
      </c>
      <c r="T222" s="22">
        <v>24681</v>
      </c>
      <c r="U222" s="22">
        <v>129657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129657</v>
      </c>
      <c r="AD222" s="22">
        <v>1823</v>
      </c>
      <c r="AE222" s="22">
        <v>12418</v>
      </c>
      <c r="AF222" s="22">
        <v>0</v>
      </c>
      <c r="AG222" s="22">
        <v>657</v>
      </c>
      <c r="AH222" s="22">
        <v>3099</v>
      </c>
      <c r="AI222" s="22">
        <v>147654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742596</v>
      </c>
      <c r="F223" s="22">
        <v>0</v>
      </c>
      <c r="G223" s="22">
        <v>150723</v>
      </c>
      <c r="H223" s="22">
        <v>87509</v>
      </c>
      <c r="I223" s="22">
        <v>0</v>
      </c>
      <c r="J223" s="22">
        <v>0</v>
      </c>
      <c r="K223" s="22">
        <v>0</v>
      </c>
      <c r="L223" s="22">
        <v>0</v>
      </c>
      <c r="M223" s="22">
        <v>980828</v>
      </c>
      <c r="N223" s="22">
        <v>473210</v>
      </c>
      <c r="O223" s="22">
        <v>10182</v>
      </c>
      <c r="P223" s="22">
        <v>675910</v>
      </c>
      <c r="Q223" s="22">
        <v>0</v>
      </c>
      <c r="R223" s="22">
        <v>0</v>
      </c>
      <c r="S223" s="22">
        <v>0</v>
      </c>
      <c r="T223" s="22">
        <v>2140130</v>
      </c>
      <c r="U223" s="22">
        <v>145829</v>
      </c>
      <c r="V223" s="22">
        <v>0</v>
      </c>
      <c r="W223" s="22">
        <v>65762</v>
      </c>
      <c r="X223" s="22">
        <v>25843</v>
      </c>
      <c r="Y223" s="22">
        <v>1611</v>
      </c>
      <c r="Z223" s="22">
        <v>0</v>
      </c>
      <c r="AA223" s="22">
        <v>0</v>
      </c>
      <c r="AB223" s="22">
        <v>0</v>
      </c>
      <c r="AC223" s="22">
        <v>239045</v>
      </c>
      <c r="AD223" s="22">
        <v>145238</v>
      </c>
      <c r="AE223" s="22">
        <v>59466</v>
      </c>
      <c r="AF223" s="22">
        <v>0</v>
      </c>
      <c r="AG223" s="22">
        <v>1341</v>
      </c>
      <c r="AH223" s="22">
        <v>13225</v>
      </c>
      <c r="AI223" s="22">
        <v>458315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69574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69574</v>
      </c>
      <c r="N224" s="22">
        <v>2666</v>
      </c>
      <c r="O224" s="22">
        <v>2976</v>
      </c>
      <c r="P224" s="22">
        <v>14816</v>
      </c>
      <c r="Q224" s="22">
        <v>0</v>
      </c>
      <c r="R224" s="22">
        <v>0</v>
      </c>
      <c r="S224" s="22">
        <v>0</v>
      </c>
      <c r="T224" s="22">
        <v>90032</v>
      </c>
      <c r="U224" s="22">
        <v>55317</v>
      </c>
      <c r="V224" s="22">
        <v>0</v>
      </c>
      <c r="W224" s="22">
        <v>174581</v>
      </c>
      <c r="X224" s="22">
        <v>17654</v>
      </c>
      <c r="Y224" s="22">
        <v>0</v>
      </c>
      <c r="Z224" s="22">
        <v>0</v>
      </c>
      <c r="AA224" s="22">
        <v>0</v>
      </c>
      <c r="AB224" s="22">
        <v>0</v>
      </c>
      <c r="AC224" s="22">
        <v>247552</v>
      </c>
      <c r="AD224" s="22">
        <v>21068</v>
      </c>
      <c r="AE224" s="22">
        <v>15840</v>
      </c>
      <c r="AF224" s="22">
        <v>0</v>
      </c>
      <c r="AG224" s="22">
        <v>2200</v>
      </c>
      <c r="AH224" s="22">
        <v>4419</v>
      </c>
      <c r="AI224" s="22">
        <v>291079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16673</v>
      </c>
      <c r="F225" s="22">
        <v>0</v>
      </c>
      <c r="G225" s="22">
        <v>0</v>
      </c>
      <c r="H225" s="22">
        <v>302500</v>
      </c>
      <c r="I225" s="22">
        <v>0</v>
      </c>
      <c r="J225" s="22">
        <v>0</v>
      </c>
      <c r="K225" s="22">
        <v>0</v>
      </c>
      <c r="L225" s="22">
        <v>0</v>
      </c>
      <c r="M225" s="22">
        <v>319173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319173</v>
      </c>
      <c r="U225" s="22">
        <v>24569</v>
      </c>
      <c r="V225" s="22">
        <v>0</v>
      </c>
      <c r="W225" s="22">
        <v>27122</v>
      </c>
      <c r="X225" s="22">
        <v>32248</v>
      </c>
      <c r="Y225" s="22">
        <v>0</v>
      </c>
      <c r="Z225" s="22">
        <v>0</v>
      </c>
      <c r="AA225" s="22">
        <v>0</v>
      </c>
      <c r="AB225" s="22">
        <v>0</v>
      </c>
      <c r="AC225" s="22">
        <v>83939</v>
      </c>
      <c r="AD225" s="22">
        <v>31476</v>
      </c>
      <c r="AE225" s="22">
        <v>10449</v>
      </c>
      <c r="AF225" s="22">
        <v>0</v>
      </c>
      <c r="AG225" s="22">
        <v>-383</v>
      </c>
      <c r="AH225" s="22">
        <v>3771</v>
      </c>
      <c r="AI225" s="22">
        <v>129252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640564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640564</v>
      </c>
      <c r="N226" s="22">
        <v>0</v>
      </c>
      <c r="O226" s="22">
        <v>186129</v>
      </c>
      <c r="P226" s="22">
        <v>0</v>
      </c>
      <c r="Q226" s="22">
        <v>0</v>
      </c>
      <c r="R226" s="22">
        <v>0</v>
      </c>
      <c r="S226" s="22">
        <v>0</v>
      </c>
      <c r="T226" s="22">
        <v>826693</v>
      </c>
      <c r="U226" s="22">
        <v>140518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140518</v>
      </c>
      <c r="AD226" s="22">
        <v>3415</v>
      </c>
      <c r="AE226" s="22">
        <v>17646</v>
      </c>
      <c r="AF226" s="22">
        <v>0</v>
      </c>
      <c r="AG226" s="22">
        <v>2470</v>
      </c>
      <c r="AH226" s="22">
        <v>2500</v>
      </c>
      <c r="AI226" s="22">
        <v>166549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6500</v>
      </c>
      <c r="Q227" s="22">
        <v>0</v>
      </c>
      <c r="R227" s="22">
        <v>27838</v>
      </c>
      <c r="S227" s="22">
        <v>0</v>
      </c>
      <c r="T227" s="22">
        <v>34338</v>
      </c>
      <c r="U227" s="22">
        <v>62739</v>
      </c>
      <c r="V227" s="22">
        <v>0</v>
      </c>
      <c r="W227" s="22">
        <v>0</v>
      </c>
      <c r="X227" s="22">
        <v>39037</v>
      </c>
      <c r="Y227" s="22">
        <v>0</v>
      </c>
      <c r="Z227" s="22">
        <v>0</v>
      </c>
      <c r="AA227" s="22">
        <v>0</v>
      </c>
      <c r="AB227" s="22">
        <v>0</v>
      </c>
      <c r="AC227" s="22">
        <v>101776</v>
      </c>
      <c r="AD227" s="22">
        <v>10669</v>
      </c>
      <c r="AE227" s="22">
        <v>12510</v>
      </c>
      <c r="AF227" s="22">
        <v>0</v>
      </c>
      <c r="AG227" s="22">
        <v>1539</v>
      </c>
      <c r="AH227" s="22">
        <v>0</v>
      </c>
      <c r="AI227" s="22">
        <v>126494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11294</v>
      </c>
      <c r="Q228" s="22">
        <v>0</v>
      </c>
      <c r="R228" s="22">
        <v>0</v>
      </c>
      <c r="S228" s="22">
        <v>0</v>
      </c>
      <c r="T228" s="22">
        <v>11294</v>
      </c>
      <c r="U228" s="22">
        <v>1959</v>
      </c>
      <c r="V228" s="22">
        <v>0</v>
      </c>
      <c r="W228" s="22">
        <v>10175</v>
      </c>
      <c r="X228" s="22">
        <v>1194</v>
      </c>
      <c r="Y228" s="22">
        <v>0</v>
      </c>
      <c r="Z228" s="22">
        <v>0</v>
      </c>
      <c r="AA228" s="22">
        <v>0</v>
      </c>
      <c r="AB228" s="22">
        <v>0</v>
      </c>
      <c r="AC228" s="22">
        <v>13328</v>
      </c>
      <c r="AD228" s="22">
        <v>93184</v>
      </c>
      <c r="AE228" s="22">
        <v>8632</v>
      </c>
      <c r="AF228" s="22">
        <v>0</v>
      </c>
      <c r="AG228" s="22">
        <v>1332</v>
      </c>
      <c r="AH228" s="22">
        <v>0</v>
      </c>
      <c r="AI228" s="22">
        <v>116476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168411</v>
      </c>
      <c r="F229" s="22">
        <v>0</v>
      </c>
      <c r="G229" s="22">
        <v>256</v>
      </c>
      <c r="H229" s="22">
        <v>170792</v>
      </c>
      <c r="I229" s="22">
        <v>0</v>
      </c>
      <c r="J229" s="22">
        <v>0</v>
      </c>
      <c r="K229" s="22">
        <v>0</v>
      </c>
      <c r="L229" s="22">
        <v>0</v>
      </c>
      <c r="M229" s="22">
        <v>339459</v>
      </c>
      <c r="N229" s="22">
        <v>35586</v>
      </c>
      <c r="O229" s="22">
        <v>267050</v>
      </c>
      <c r="P229" s="22">
        <v>81935</v>
      </c>
      <c r="Q229" s="22">
        <v>48399</v>
      </c>
      <c r="R229" s="22">
        <v>0</v>
      </c>
      <c r="S229" s="22">
        <v>0</v>
      </c>
      <c r="T229" s="22">
        <v>772429</v>
      </c>
      <c r="U229" s="22">
        <v>104257</v>
      </c>
      <c r="V229" s="22">
        <v>0</v>
      </c>
      <c r="W229" s="22">
        <v>36016</v>
      </c>
      <c r="X229" s="22">
        <v>38473</v>
      </c>
      <c r="Y229" s="22">
        <v>4805</v>
      </c>
      <c r="Z229" s="22">
        <v>0</v>
      </c>
      <c r="AA229" s="22">
        <v>0</v>
      </c>
      <c r="AB229" s="22">
        <v>0</v>
      </c>
      <c r="AC229" s="22">
        <v>183551</v>
      </c>
      <c r="AD229" s="22">
        <v>24576</v>
      </c>
      <c r="AE229" s="22">
        <v>54411</v>
      </c>
      <c r="AF229" s="22">
        <v>0</v>
      </c>
      <c r="AG229" s="22">
        <v>76065</v>
      </c>
      <c r="AH229" s="22">
        <v>8049</v>
      </c>
      <c r="AI229" s="22">
        <v>346652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28844</v>
      </c>
      <c r="V230" s="22">
        <v>0</v>
      </c>
      <c r="W230" s="22">
        <v>51412</v>
      </c>
      <c r="X230" s="22">
        <v>16898</v>
      </c>
      <c r="Y230" s="22">
        <v>0</v>
      </c>
      <c r="Z230" s="22">
        <v>0</v>
      </c>
      <c r="AA230" s="22">
        <v>0</v>
      </c>
      <c r="AB230" s="22">
        <v>0</v>
      </c>
      <c r="AC230" s="22">
        <v>97154</v>
      </c>
      <c r="AD230" s="22">
        <v>4352</v>
      </c>
      <c r="AE230" s="22">
        <v>19613</v>
      </c>
      <c r="AF230" s="22">
        <v>0</v>
      </c>
      <c r="AG230" s="22">
        <v>706</v>
      </c>
      <c r="AH230" s="22">
        <v>16107</v>
      </c>
      <c r="AI230" s="22">
        <v>137932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38586</v>
      </c>
      <c r="V231" s="22">
        <v>0</v>
      </c>
      <c r="W231" s="22">
        <v>16406</v>
      </c>
      <c r="X231" s="22">
        <v>14408</v>
      </c>
      <c r="Y231" s="22">
        <v>0</v>
      </c>
      <c r="Z231" s="22">
        <v>0</v>
      </c>
      <c r="AA231" s="22">
        <v>0</v>
      </c>
      <c r="AB231" s="22">
        <v>0</v>
      </c>
      <c r="AC231" s="22">
        <v>69400</v>
      </c>
      <c r="AD231" s="22">
        <v>5587</v>
      </c>
      <c r="AE231" s="22">
        <v>13525</v>
      </c>
      <c r="AF231" s="22">
        <v>0</v>
      </c>
      <c r="AG231" s="22">
        <v>0</v>
      </c>
      <c r="AH231" s="22">
        <v>3477</v>
      </c>
      <c r="AI231" s="22">
        <v>91989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9473</v>
      </c>
      <c r="Q232" s="22">
        <v>0</v>
      </c>
      <c r="R232" s="22">
        <v>0</v>
      </c>
      <c r="S232" s="22">
        <v>0</v>
      </c>
      <c r="T232" s="22">
        <v>9473</v>
      </c>
      <c r="U232" s="22">
        <v>142442</v>
      </c>
      <c r="V232" s="22">
        <v>0</v>
      </c>
      <c r="W232" s="22">
        <v>11656</v>
      </c>
      <c r="X232" s="22">
        <v>18397</v>
      </c>
      <c r="Y232" s="22">
        <v>7705</v>
      </c>
      <c r="Z232" s="22">
        <v>0</v>
      </c>
      <c r="AA232" s="22">
        <v>0</v>
      </c>
      <c r="AB232" s="22">
        <v>0</v>
      </c>
      <c r="AC232" s="22">
        <v>180200</v>
      </c>
      <c r="AD232" s="22">
        <v>8712</v>
      </c>
      <c r="AE232" s="22">
        <v>12041</v>
      </c>
      <c r="AF232" s="22">
        <v>0</v>
      </c>
      <c r="AG232" s="22">
        <v>786</v>
      </c>
      <c r="AH232" s="22">
        <v>4266</v>
      </c>
      <c r="AI232" s="22">
        <v>206005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497317</v>
      </c>
      <c r="F233" s="22">
        <v>0</v>
      </c>
      <c r="G233" s="22">
        <v>0</v>
      </c>
      <c r="H233" s="22">
        <v>0</v>
      </c>
      <c r="I233" s="22">
        <v>21269</v>
      </c>
      <c r="J233" s="22">
        <v>0</v>
      </c>
      <c r="K233" s="22">
        <v>0</v>
      </c>
      <c r="L233" s="22">
        <v>0</v>
      </c>
      <c r="M233" s="22">
        <v>518586</v>
      </c>
      <c r="N233" s="22">
        <v>0</v>
      </c>
      <c r="O233" s="22">
        <v>0</v>
      </c>
      <c r="P233" s="22">
        <v>48668</v>
      </c>
      <c r="Q233" s="22">
        <v>0</v>
      </c>
      <c r="R233" s="22">
        <v>0</v>
      </c>
      <c r="S233" s="22">
        <v>30905</v>
      </c>
      <c r="T233" s="22">
        <v>598159</v>
      </c>
      <c r="U233" s="22">
        <v>170937</v>
      </c>
      <c r="V233" s="22">
        <v>0</v>
      </c>
      <c r="W233" s="22">
        <v>44518</v>
      </c>
      <c r="X233" s="22">
        <v>113400</v>
      </c>
      <c r="Y233" s="22">
        <v>7815</v>
      </c>
      <c r="Z233" s="22">
        <v>0</v>
      </c>
      <c r="AA233" s="22">
        <v>0</v>
      </c>
      <c r="AB233" s="22">
        <v>0</v>
      </c>
      <c r="AC233" s="22">
        <v>336670</v>
      </c>
      <c r="AD233" s="22">
        <v>87953</v>
      </c>
      <c r="AE233" s="22">
        <v>61713</v>
      </c>
      <c r="AF233" s="22">
        <v>0</v>
      </c>
      <c r="AG233" s="22">
        <v>64899</v>
      </c>
      <c r="AH233" s="22">
        <v>52853</v>
      </c>
      <c r="AI233" s="22">
        <v>604088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43430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43430</v>
      </c>
      <c r="N234" s="22">
        <v>3904</v>
      </c>
      <c r="O234" s="22">
        <v>4000</v>
      </c>
      <c r="P234" s="22">
        <v>0</v>
      </c>
      <c r="Q234" s="22">
        <v>0</v>
      </c>
      <c r="R234" s="22">
        <v>0</v>
      </c>
      <c r="S234" s="22">
        <v>0</v>
      </c>
      <c r="T234" s="22">
        <v>51334</v>
      </c>
      <c r="U234" s="22">
        <v>33412</v>
      </c>
      <c r="V234" s="22">
        <v>0</v>
      </c>
      <c r="W234" s="22">
        <v>20790</v>
      </c>
      <c r="X234" s="22">
        <v>12537</v>
      </c>
      <c r="Y234" s="22">
        <v>0</v>
      </c>
      <c r="Z234" s="22">
        <v>0</v>
      </c>
      <c r="AA234" s="22">
        <v>0</v>
      </c>
      <c r="AB234" s="22">
        <v>0</v>
      </c>
      <c r="AC234" s="22">
        <v>66739</v>
      </c>
      <c r="AD234" s="22">
        <v>54799</v>
      </c>
      <c r="AE234" s="22">
        <v>7392</v>
      </c>
      <c r="AF234" s="22">
        <v>0</v>
      </c>
      <c r="AG234" s="22">
        <v>182</v>
      </c>
      <c r="AH234" s="22">
        <v>25768</v>
      </c>
      <c r="AI234" s="22">
        <v>154880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11919</v>
      </c>
      <c r="F235" s="22">
        <v>0</v>
      </c>
      <c r="G235" s="22">
        <v>93238</v>
      </c>
      <c r="H235" s="22">
        <v>78291</v>
      </c>
      <c r="I235" s="22">
        <v>0</v>
      </c>
      <c r="J235" s="22">
        <v>0</v>
      </c>
      <c r="K235" s="22">
        <v>0</v>
      </c>
      <c r="L235" s="22">
        <v>0</v>
      </c>
      <c r="M235" s="22">
        <v>183448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183448</v>
      </c>
      <c r="U235" s="22">
        <v>13144</v>
      </c>
      <c r="V235" s="22">
        <v>0</v>
      </c>
      <c r="W235" s="22">
        <v>22195</v>
      </c>
      <c r="X235" s="22">
        <v>38078</v>
      </c>
      <c r="Y235" s="22">
        <v>0</v>
      </c>
      <c r="Z235" s="22">
        <v>0</v>
      </c>
      <c r="AA235" s="22">
        <v>0</v>
      </c>
      <c r="AB235" s="22">
        <v>0</v>
      </c>
      <c r="AC235" s="22">
        <v>73417</v>
      </c>
      <c r="AD235" s="22">
        <v>3446</v>
      </c>
      <c r="AE235" s="22">
        <v>15553</v>
      </c>
      <c r="AF235" s="22">
        <v>0</v>
      </c>
      <c r="AG235" s="22">
        <v>56689</v>
      </c>
      <c r="AH235" s="22">
        <v>903</v>
      </c>
      <c r="AI235" s="22">
        <v>150008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212935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212935</v>
      </c>
      <c r="N236" s="22">
        <v>-31169</v>
      </c>
      <c r="O236" s="22">
        <v>26115</v>
      </c>
      <c r="P236" s="22">
        <v>29967</v>
      </c>
      <c r="Q236" s="22">
        <v>0</v>
      </c>
      <c r="R236" s="22">
        <v>0</v>
      </c>
      <c r="S236" s="22">
        <v>0</v>
      </c>
      <c r="T236" s="22">
        <v>237848</v>
      </c>
      <c r="U236" s="22">
        <v>40101</v>
      </c>
      <c r="V236" s="22">
        <v>0</v>
      </c>
      <c r="W236" s="22">
        <v>36779</v>
      </c>
      <c r="X236" s="22">
        <v>6575</v>
      </c>
      <c r="Y236" s="22">
        <v>2574</v>
      </c>
      <c r="Z236" s="22">
        <v>0</v>
      </c>
      <c r="AA236" s="22">
        <v>0</v>
      </c>
      <c r="AB236" s="22">
        <v>0</v>
      </c>
      <c r="AC236" s="22">
        <v>86029</v>
      </c>
      <c r="AD236" s="22">
        <v>58269</v>
      </c>
      <c r="AE236" s="22">
        <v>30358</v>
      </c>
      <c r="AF236" s="22">
        <v>0</v>
      </c>
      <c r="AG236" s="22">
        <v>6449</v>
      </c>
      <c r="AH236" s="22">
        <v>11555</v>
      </c>
      <c r="AI236" s="22">
        <v>192660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18389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18389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18389</v>
      </c>
      <c r="U237" s="22">
        <v>43253</v>
      </c>
      <c r="V237" s="22">
        <v>0</v>
      </c>
      <c r="W237" s="22">
        <v>8808</v>
      </c>
      <c r="X237" s="22">
        <v>20412</v>
      </c>
      <c r="Y237" s="22">
        <v>0</v>
      </c>
      <c r="Z237" s="22">
        <v>0</v>
      </c>
      <c r="AA237" s="22">
        <v>0</v>
      </c>
      <c r="AB237" s="22">
        <v>0</v>
      </c>
      <c r="AC237" s="22">
        <v>72473</v>
      </c>
      <c r="AD237" s="22">
        <v>6997</v>
      </c>
      <c r="AE237" s="22">
        <v>8758</v>
      </c>
      <c r="AF237" s="22">
        <v>0</v>
      </c>
      <c r="AG237" s="22">
        <v>5189</v>
      </c>
      <c r="AH237" s="22">
        <v>11388</v>
      </c>
      <c r="AI237" s="22">
        <v>104805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31270</v>
      </c>
      <c r="F238" s="22">
        <v>0</v>
      </c>
      <c r="G238" s="22">
        <v>5623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36893</v>
      </c>
      <c r="N238" s="22">
        <v>0</v>
      </c>
      <c r="O238" s="22">
        <v>16756</v>
      </c>
      <c r="P238" s="22">
        <v>28760</v>
      </c>
      <c r="Q238" s="22">
        <v>0</v>
      </c>
      <c r="R238" s="22">
        <v>7017</v>
      </c>
      <c r="S238" s="22">
        <v>0</v>
      </c>
      <c r="T238" s="22">
        <v>89426</v>
      </c>
      <c r="U238" s="22">
        <v>1251</v>
      </c>
      <c r="V238" s="22">
        <v>0</v>
      </c>
      <c r="W238" s="22">
        <v>42443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43694</v>
      </c>
      <c r="AD238" s="22">
        <v>22812</v>
      </c>
      <c r="AE238" s="22">
        <v>25075</v>
      </c>
      <c r="AF238" s="22">
        <v>0</v>
      </c>
      <c r="AG238" s="22">
        <v>19176</v>
      </c>
      <c r="AH238" s="22">
        <v>9380</v>
      </c>
      <c r="AI238" s="22">
        <v>120137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424415</v>
      </c>
      <c r="F239" s="22">
        <v>0</v>
      </c>
      <c r="G239" s="22">
        <v>6641</v>
      </c>
      <c r="H239" s="22">
        <v>86336</v>
      </c>
      <c r="I239" s="22">
        <v>0</v>
      </c>
      <c r="J239" s="22">
        <v>0</v>
      </c>
      <c r="K239" s="22">
        <v>0</v>
      </c>
      <c r="L239" s="22">
        <v>0</v>
      </c>
      <c r="M239" s="22">
        <v>517392</v>
      </c>
      <c r="N239" s="22">
        <v>5264234</v>
      </c>
      <c r="O239" s="22">
        <v>16616</v>
      </c>
      <c r="P239" s="22">
        <v>47515</v>
      </c>
      <c r="Q239" s="22">
        <v>0</v>
      </c>
      <c r="R239" s="22">
        <v>0</v>
      </c>
      <c r="S239" s="22">
        <v>38652</v>
      </c>
      <c r="T239" s="22">
        <v>5884409</v>
      </c>
      <c r="U239" s="22">
        <v>99408</v>
      </c>
      <c r="V239" s="22">
        <v>0</v>
      </c>
      <c r="W239" s="22">
        <v>16377</v>
      </c>
      <c r="X239" s="22">
        <v>9767</v>
      </c>
      <c r="Y239" s="22">
        <v>0</v>
      </c>
      <c r="Z239" s="22">
        <v>0</v>
      </c>
      <c r="AA239" s="22">
        <v>0</v>
      </c>
      <c r="AB239" s="22">
        <v>0</v>
      </c>
      <c r="AC239" s="22">
        <v>125552</v>
      </c>
      <c r="AD239" s="22">
        <v>75987</v>
      </c>
      <c r="AE239" s="22">
        <v>56905</v>
      </c>
      <c r="AF239" s="22">
        <v>0</v>
      </c>
      <c r="AG239" s="22">
        <v>0</v>
      </c>
      <c r="AH239" s="22">
        <v>2875</v>
      </c>
      <c r="AI239" s="22">
        <v>261319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157122</v>
      </c>
      <c r="F240" s="22">
        <v>0</v>
      </c>
      <c r="G240" s="22">
        <v>99165</v>
      </c>
      <c r="H240" s="22">
        <v>49813</v>
      </c>
      <c r="I240" s="22">
        <v>0</v>
      </c>
      <c r="J240" s="22">
        <v>0</v>
      </c>
      <c r="K240" s="22">
        <v>0</v>
      </c>
      <c r="L240" s="22">
        <v>0</v>
      </c>
      <c r="M240" s="22">
        <v>306100</v>
      </c>
      <c r="N240" s="22">
        <v>0</v>
      </c>
      <c r="O240" s="22">
        <v>49500</v>
      </c>
      <c r="P240" s="22">
        <v>42984</v>
      </c>
      <c r="Q240" s="22">
        <v>0</v>
      </c>
      <c r="R240" s="22">
        <v>0</v>
      </c>
      <c r="S240" s="22">
        <v>0</v>
      </c>
      <c r="T240" s="22">
        <v>398584</v>
      </c>
      <c r="U240" s="22">
        <v>184300</v>
      </c>
      <c r="V240" s="22">
        <v>0</v>
      </c>
      <c r="W240" s="22">
        <v>95389</v>
      </c>
      <c r="X240" s="22">
        <v>36223</v>
      </c>
      <c r="Y240" s="22">
        <v>0</v>
      </c>
      <c r="Z240" s="22">
        <v>0</v>
      </c>
      <c r="AA240" s="22">
        <v>0</v>
      </c>
      <c r="AB240" s="22">
        <v>7492</v>
      </c>
      <c r="AC240" s="22">
        <v>323404</v>
      </c>
      <c r="AD240" s="22">
        <v>154785</v>
      </c>
      <c r="AE240" s="22">
        <v>48713</v>
      </c>
      <c r="AF240" s="22">
        <v>0</v>
      </c>
      <c r="AG240" s="22">
        <v>0</v>
      </c>
      <c r="AH240" s="22">
        <v>11925</v>
      </c>
      <c r="AI240" s="22">
        <v>538827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10983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10983</v>
      </c>
      <c r="N241" s="22">
        <v>8458</v>
      </c>
      <c r="O241" s="22">
        <v>11715</v>
      </c>
      <c r="P241" s="22">
        <v>0</v>
      </c>
      <c r="Q241" s="22">
        <v>0</v>
      </c>
      <c r="R241" s="22">
        <v>0</v>
      </c>
      <c r="S241" s="22">
        <v>0</v>
      </c>
      <c r="T241" s="22">
        <v>31156</v>
      </c>
      <c r="U241" s="22">
        <v>17028</v>
      </c>
      <c r="V241" s="22">
        <v>0</v>
      </c>
      <c r="W241" s="22">
        <v>15093</v>
      </c>
      <c r="X241" s="22">
        <v>64381</v>
      </c>
      <c r="Y241" s="22">
        <v>0</v>
      </c>
      <c r="Z241" s="22">
        <v>0</v>
      </c>
      <c r="AA241" s="22">
        <v>0</v>
      </c>
      <c r="AB241" s="22">
        <v>0</v>
      </c>
      <c r="AC241" s="22">
        <v>96502</v>
      </c>
      <c r="AD241" s="22">
        <v>9693</v>
      </c>
      <c r="AE241" s="22">
        <v>13250</v>
      </c>
      <c r="AF241" s="22">
        <v>0</v>
      </c>
      <c r="AG241" s="22">
        <v>65240</v>
      </c>
      <c r="AH241" s="22">
        <v>2163</v>
      </c>
      <c r="AI241" s="22">
        <v>186848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42927</v>
      </c>
      <c r="I242" s="22">
        <v>0</v>
      </c>
      <c r="J242" s="22">
        <v>0</v>
      </c>
      <c r="K242" s="22">
        <v>0</v>
      </c>
      <c r="L242" s="22">
        <v>0</v>
      </c>
      <c r="M242" s="22">
        <v>42927</v>
      </c>
      <c r="N242" s="22">
        <v>3205</v>
      </c>
      <c r="O242" s="22">
        <v>18785</v>
      </c>
      <c r="P242" s="22">
        <v>51743</v>
      </c>
      <c r="Q242" s="22">
        <v>0</v>
      </c>
      <c r="R242" s="22">
        <v>0</v>
      </c>
      <c r="S242" s="22">
        <v>0</v>
      </c>
      <c r="T242" s="22">
        <v>116660</v>
      </c>
      <c r="U242" s="22">
        <v>115241</v>
      </c>
      <c r="V242" s="22">
        <v>0</v>
      </c>
      <c r="W242" s="22">
        <v>15513</v>
      </c>
      <c r="X242" s="22">
        <v>21768</v>
      </c>
      <c r="Y242" s="22">
        <v>10040</v>
      </c>
      <c r="Z242" s="22">
        <v>0</v>
      </c>
      <c r="AA242" s="22">
        <v>0</v>
      </c>
      <c r="AB242" s="22">
        <v>0</v>
      </c>
      <c r="AC242" s="22">
        <v>162562</v>
      </c>
      <c r="AD242" s="22">
        <v>37642</v>
      </c>
      <c r="AE242" s="22">
        <v>10935</v>
      </c>
      <c r="AF242" s="22">
        <v>0</v>
      </c>
      <c r="AG242" s="22">
        <v>2045</v>
      </c>
      <c r="AH242" s="22">
        <v>1801</v>
      </c>
      <c r="AI242" s="22">
        <v>214985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50756</v>
      </c>
      <c r="F243" s="22">
        <v>0</v>
      </c>
      <c r="G243" s="22">
        <v>32638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83394</v>
      </c>
      <c r="N243" s="22">
        <v>0</v>
      </c>
      <c r="O243" s="22">
        <v>115765</v>
      </c>
      <c r="P243" s="22">
        <v>123066</v>
      </c>
      <c r="Q243" s="22">
        <v>0</v>
      </c>
      <c r="R243" s="22">
        <v>467</v>
      </c>
      <c r="S243" s="22">
        <v>8125</v>
      </c>
      <c r="T243" s="22">
        <v>330817</v>
      </c>
      <c r="U243" s="22">
        <v>96082</v>
      </c>
      <c r="V243" s="22">
        <v>0</v>
      </c>
      <c r="W243" s="22">
        <v>62139</v>
      </c>
      <c r="X243" s="22">
        <v>30767</v>
      </c>
      <c r="Y243" s="22">
        <v>0</v>
      </c>
      <c r="Z243" s="22">
        <v>0</v>
      </c>
      <c r="AA243" s="22">
        <v>0</v>
      </c>
      <c r="AB243" s="22">
        <v>0</v>
      </c>
      <c r="AC243" s="22">
        <v>188988</v>
      </c>
      <c r="AD243" s="22">
        <v>21338</v>
      </c>
      <c r="AE243" s="22">
        <v>24545</v>
      </c>
      <c r="AF243" s="22">
        <v>0</v>
      </c>
      <c r="AG243" s="22">
        <v>16852</v>
      </c>
      <c r="AH243" s="22">
        <v>17680</v>
      </c>
      <c r="AI243" s="22">
        <v>269403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179849</v>
      </c>
      <c r="F244" s="22">
        <v>0</v>
      </c>
      <c r="G244" s="22">
        <v>61573</v>
      </c>
      <c r="H244" s="22">
        <v>218962</v>
      </c>
      <c r="I244" s="22">
        <v>0</v>
      </c>
      <c r="J244" s="22">
        <v>0</v>
      </c>
      <c r="K244" s="22">
        <v>0</v>
      </c>
      <c r="L244" s="22">
        <v>0</v>
      </c>
      <c r="M244" s="22">
        <v>460384</v>
      </c>
      <c r="N244" s="22">
        <v>0</v>
      </c>
      <c r="O244" s="22">
        <v>105909</v>
      </c>
      <c r="P244" s="22">
        <v>9250</v>
      </c>
      <c r="Q244" s="22">
        <v>0</v>
      </c>
      <c r="R244" s="22">
        <v>44241</v>
      </c>
      <c r="S244" s="22">
        <v>0</v>
      </c>
      <c r="T244" s="22">
        <v>619784</v>
      </c>
      <c r="U244" s="22">
        <v>70332</v>
      </c>
      <c r="V244" s="22">
        <v>0</v>
      </c>
      <c r="W244" s="22">
        <v>44647</v>
      </c>
      <c r="X244" s="22">
        <v>52485</v>
      </c>
      <c r="Y244" s="22">
        <v>0</v>
      </c>
      <c r="Z244" s="22">
        <v>0</v>
      </c>
      <c r="AA244" s="22">
        <v>0</v>
      </c>
      <c r="AB244" s="22">
        <v>0</v>
      </c>
      <c r="AC244" s="22">
        <v>167464</v>
      </c>
      <c r="AD244" s="22">
        <v>18507</v>
      </c>
      <c r="AE244" s="22">
        <v>18151</v>
      </c>
      <c r="AF244" s="22">
        <v>0</v>
      </c>
      <c r="AG244" s="22">
        <v>12903</v>
      </c>
      <c r="AH244" s="22">
        <v>0</v>
      </c>
      <c r="AI244" s="22">
        <v>217025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16665</v>
      </c>
      <c r="S245" s="22">
        <v>0</v>
      </c>
      <c r="T245" s="22">
        <v>16665</v>
      </c>
      <c r="U245" s="22">
        <v>9075</v>
      </c>
      <c r="V245" s="22">
        <v>0</v>
      </c>
      <c r="W245" s="22">
        <v>3113</v>
      </c>
      <c r="X245" s="22">
        <v>29043</v>
      </c>
      <c r="Y245" s="22">
        <v>0</v>
      </c>
      <c r="Z245" s="22">
        <v>0</v>
      </c>
      <c r="AA245" s="22">
        <v>0</v>
      </c>
      <c r="AB245" s="22">
        <v>0</v>
      </c>
      <c r="AC245" s="22">
        <v>41231</v>
      </c>
      <c r="AD245" s="22">
        <v>2857</v>
      </c>
      <c r="AE245" s="22">
        <v>844</v>
      </c>
      <c r="AF245" s="22">
        <v>0</v>
      </c>
      <c r="AG245" s="22">
        <v>1111</v>
      </c>
      <c r="AH245" s="22">
        <v>1322</v>
      </c>
      <c r="AI245" s="22">
        <v>47365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30647</v>
      </c>
      <c r="F246" s="22">
        <v>0</v>
      </c>
      <c r="G246" s="22">
        <v>19053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49700</v>
      </c>
      <c r="N246" s="22">
        <v>0</v>
      </c>
      <c r="O246" s="22">
        <v>4500</v>
      </c>
      <c r="P246" s="22">
        <v>20295</v>
      </c>
      <c r="Q246" s="22">
        <v>606</v>
      </c>
      <c r="R246" s="22">
        <v>0</v>
      </c>
      <c r="S246" s="22">
        <v>0</v>
      </c>
      <c r="T246" s="22">
        <v>75101</v>
      </c>
      <c r="U246" s="22">
        <v>45834</v>
      </c>
      <c r="V246" s="22">
        <v>0</v>
      </c>
      <c r="W246" s="22">
        <v>23187</v>
      </c>
      <c r="X246" s="22">
        <v>10564</v>
      </c>
      <c r="Y246" s="22">
        <v>0</v>
      </c>
      <c r="Z246" s="22">
        <v>0</v>
      </c>
      <c r="AA246" s="22">
        <v>0</v>
      </c>
      <c r="AB246" s="22">
        <v>1197</v>
      </c>
      <c r="AC246" s="22">
        <v>80782</v>
      </c>
      <c r="AD246" s="22">
        <v>14433</v>
      </c>
      <c r="AE246" s="22">
        <v>20352</v>
      </c>
      <c r="AF246" s="22">
        <v>0</v>
      </c>
      <c r="AG246" s="22">
        <v>937</v>
      </c>
      <c r="AH246" s="22">
        <v>6527</v>
      </c>
      <c r="AI246" s="22">
        <v>123031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30513</v>
      </c>
      <c r="Q247" s="22">
        <v>0</v>
      </c>
      <c r="R247" s="22">
        <v>0</v>
      </c>
      <c r="S247" s="22">
        <v>0</v>
      </c>
      <c r="T247" s="22">
        <v>30513</v>
      </c>
      <c r="U247" s="22">
        <v>136663</v>
      </c>
      <c r="V247" s="22">
        <v>0</v>
      </c>
      <c r="W247" s="22">
        <v>25477</v>
      </c>
      <c r="X247" s="22">
        <v>12839</v>
      </c>
      <c r="Y247" s="22">
        <v>0</v>
      </c>
      <c r="Z247" s="22">
        <v>0</v>
      </c>
      <c r="AA247" s="22">
        <v>0</v>
      </c>
      <c r="AB247" s="22">
        <v>0</v>
      </c>
      <c r="AC247" s="22">
        <v>174979</v>
      </c>
      <c r="AD247" s="22">
        <v>7532</v>
      </c>
      <c r="AE247" s="22">
        <v>33390</v>
      </c>
      <c r="AF247" s="22">
        <v>0</v>
      </c>
      <c r="AG247" s="22">
        <v>924</v>
      </c>
      <c r="AH247" s="22">
        <v>5607</v>
      </c>
      <c r="AI247" s="22">
        <v>222432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165815</v>
      </c>
      <c r="F248" s="22">
        <v>0</v>
      </c>
      <c r="G248" s="22">
        <v>0</v>
      </c>
      <c r="H248" s="22">
        <v>101413</v>
      </c>
      <c r="I248" s="22">
        <v>0</v>
      </c>
      <c r="J248" s="22">
        <v>0</v>
      </c>
      <c r="K248" s="22">
        <v>0</v>
      </c>
      <c r="L248" s="22">
        <v>0</v>
      </c>
      <c r="M248" s="22">
        <v>267228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25500</v>
      </c>
      <c r="T248" s="22">
        <v>292728</v>
      </c>
      <c r="U248" s="22">
        <v>22049</v>
      </c>
      <c r="V248" s="22">
        <v>0</v>
      </c>
      <c r="W248" s="22">
        <v>13676</v>
      </c>
      <c r="X248" s="22">
        <v>15101</v>
      </c>
      <c r="Y248" s="22">
        <v>0</v>
      </c>
      <c r="Z248" s="22">
        <v>0</v>
      </c>
      <c r="AA248" s="22">
        <v>0</v>
      </c>
      <c r="AB248" s="22">
        <v>0</v>
      </c>
      <c r="AC248" s="22">
        <v>50826</v>
      </c>
      <c r="AD248" s="22">
        <v>2688</v>
      </c>
      <c r="AE248" s="22">
        <v>24647</v>
      </c>
      <c r="AF248" s="22">
        <v>0</v>
      </c>
      <c r="AG248" s="22">
        <v>4756</v>
      </c>
      <c r="AH248" s="22">
        <v>1821</v>
      </c>
      <c r="AI248" s="22">
        <v>84738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65099</v>
      </c>
      <c r="F249" s="22">
        <v>0</v>
      </c>
      <c r="G249" s="22">
        <v>19401</v>
      </c>
      <c r="H249" s="22">
        <v>102397</v>
      </c>
      <c r="I249" s="22">
        <v>0</v>
      </c>
      <c r="J249" s="22">
        <v>0</v>
      </c>
      <c r="K249" s="22">
        <v>0</v>
      </c>
      <c r="L249" s="22">
        <v>0</v>
      </c>
      <c r="M249" s="22">
        <v>186897</v>
      </c>
      <c r="N249" s="22">
        <v>0</v>
      </c>
      <c r="O249" s="22">
        <v>15407</v>
      </c>
      <c r="P249" s="22">
        <v>0</v>
      </c>
      <c r="Q249" s="22">
        <v>0</v>
      </c>
      <c r="R249" s="22">
        <v>0</v>
      </c>
      <c r="S249" s="22">
        <v>0</v>
      </c>
      <c r="T249" s="22">
        <v>202304</v>
      </c>
      <c r="U249" s="22">
        <v>7284</v>
      </c>
      <c r="V249" s="22">
        <v>0</v>
      </c>
      <c r="W249" s="22">
        <v>47137</v>
      </c>
      <c r="X249" s="22">
        <v>16973</v>
      </c>
      <c r="Y249" s="22">
        <v>1962</v>
      </c>
      <c r="Z249" s="22">
        <v>0</v>
      </c>
      <c r="AA249" s="22">
        <v>0</v>
      </c>
      <c r="AB249" s="22">
        <v>0</v>
      </c>
      <c r="AC249" s="22">
        <v>73356</v>
      </c>
      <c r="AD249" s="22">
        <v>8544</v>
      </c>
      <c r="AE249" s="22">
        <v>9965</v>
      </c>
      <c r="AF249" s="22">
        <v>0</v>
      </c>
      <c r="AG249" s="22">
        <v>3095</v>
      </c>
      <c r="AH249" s="22">
        <v>826</v>
      </c>
      <c r="AI249" s="22">
        <v>95786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21742</v>
      </c>
      <c r="V250" s="22">
        <v>0</v>
      </c>
      <c r="W250" s="22">
        <v>183496</v>
      </c>
      <c r="X250" s="22">
        <v>12742</v>
      </c>
      <c r="Y250" s="22">
        <v>0</v>
      </c>
      <c r="Z250" s="22">
        <v>0</v>
      </c>
      <c r="AA250" s="22">
        <v>0</v>
      </c>
      <c r="AB250" s="22">
        <v>0</v>
      </c>
      <c r="AC250" s="22">
        <v>217980</v>
      </c>
      <c r="AD250" s="22">
        <v>42328</v>
      </c>
      <c r="AE250" s="22">
        <v>45245</v>
      </c>
      <c r="AF250" s="22">
        <v>0</v>
      </c>
      <c r="AG250" s="22">
        <v>15678</v>
      </c>
      <c r="AH250" s="22">
        <v>1966</v>
      </c>
      <c r="AI250" s="22">
        <v>323197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7400</v>
      </c>
      <c r="P251" s="22">
        <v>6995</v>
      </c>
      <c r="Q251" s="22">
        <v>0</v>
      </c>
      <c r="R251" s="22">
        <v>85444</v>
      </c>
      <c r="S251" s="22">
        <v>0</v>
      </c>
      <c r="T251" s="22">
        <v>99839</v>
      </c>
      <c r="U251" s="22">
        <v>54883</v>
      </c>
      <c r="V251" s="22">
        <v>0</v>
      </c>
      <c r="W251" s="22">
        <v>0</v>
      </c>
      <c r="X251" s="22">
        <v>34100</v>
      </c>
      <c r="Y251" s="22">
        <v>0</v>
      </c>
      <c r="Z251" s="22">
        <v>0</v>
      </c>
      <c r="AA251" s="22">
        <v>0</v>
      </c>
      <c r="AB251" s="22">
        <v>0</v>
      </c>
      <c r="AC251" s="22">
        <v>88983</v>
      </c>
      <c r="AD251" s="22">
        <v>17817</v>
      </c>
      <c r="AE251" s="22">
        <v>20049</v>
      </c>
      <c r="AF251" s="22">
        <v>0</v>
      </c>
      <c r="AG251" s="22">
        <v>5978</v>
      </c>
      <c r="AH251" s="22">
        <v>3333</v>
      </c>
      <c r="AI251" s="22">
        <v>136160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45172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45172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45172</v>
      </c>
      <c r="U252" s="22">
        <v>53575</v>
      </c>
      <c r="V252" s="22">
        <v>0</v>
      </c>
      <c r="W252" s="22">
        <v>38792</v>
      </c>
      <c r="X252" s="22">
        <v>15816</v>
      </c>
      <c r="Y252" s="22">
        <v>0</v>
      </c>
      <c r="Z252" s="22">
        <v>0</v>
      </c>
      <c r="AA252" s="22">
        <v>0</v>
      </c>
      <c r="AB252" s="22">
        <v>0</v>
      </c>
      <c r="AC252" s="22">
        <v>108183</v>
      </c>
      <c r="AD252" s="22">
        <v>9817</v>
      </c>
      <c r="AE252" s="22">
        <v>17182</v>
      </c>
      <c r="AF252" s="22">
        <v>0</v>
      </c>
      <c r="AG252" s="22">
        <v>172</v>
      </c>
      <c r="AH252" s="22">
        <v>14187</v>
      </c>
      <c r="AI252" s="22">
        <v>149541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383906</v>
      </c>
      <c r="F253" s="22">
        <v>0</v>
      </c>
      <c r="G253" s="22">
        <v>171159</v>
      </c>
      <c r="H253" s="22">
        <v>143569</v>
      </c>
      <c r="I253" s="22">
        <v>0</v>
      </c>
      <c r="J253" s="22">
        <v>0</v>
      </c>
      <c r="K253" s="22">
        <v>0</v>
      </c>
      <c r="L253" s="22">
        <v>0</v>
      </c>
      <c r="M253" s="22">
        <v>698634</v>
      </c>
      <c r="N253" s="22">
        <v>0</v>
      </c>
      <c r="O253" s="22">
        <v>0</v>
      </c>
      <c r="P253" s="22">
        <v>0</v>
      </c>
      <c r="Q253" s="22">
        <v>0</v>
      </c>
      <c r="R253" s="22">
        <v>6815</v>
      </c>
      <c r="S253" s="22">
        <v>0</v>
      </c>
      <c r="T253" s="22">
        <v>705449</v>
      </c>
      <c r="U253" s="22">
        <v>62531</v>
      </c>
      <c r="V253" s="22">
        <v>0</v>
      </c>
      <c r="W253" s="22">
        <v>34489</v>
      </c>
      <c r="X253" s="22">
        <v>21381</v>
      </c>
      <c r="Y253" s="22">
        <v>0</v>
      </c>
      <c r="Z253" s="22">
        <v>0</v>
      </c>
      <c r="AA253" s="22">
        <v>0</v>
      </c>
      <c r="AB253" s="22">
        <v>0</v>
      </c>
      <c r="AC253" s="22">
        <v>118401</v>
      </c>
      <c r="AD253" s="22">
        <v>47860</v>
      </c>
      <c r="AE253" s="22">
        <v>3225</v>
      </c>
      <c r="AF253" s="22">
        <v>0</v>
      </c>
      <c r="AG253" s="22">
        <v>3279</v>
      </c>
      <c r="AH253" s="22">
        <v>1045</v>
      </c>
      <c r="AI253" s="22">
        <v>173810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81863</v>
      </c>
      <c r="F254" s="22">
        <v>0</v>
      </c>
      <c r="G254" s="22">
        <v>0</v>
      </c>
      <c r="H254" s="22">
        <v>41371</v>
      </c>
      <c r="I254" s="22">
        <v>0</v>
      </c>
      <c r="J254" s="22">
        <v>0</v>
      </c>
      <c r="K254" s="22">
        <v>0</v>
      </c>
      <c r="L254" s="22">
        <v>0</v>
      </c>
      <c r="M254" s="22">
        <v>123234</v>
      </c>
      <c r="N254" s="22">
        <v>0</v>
      </c>
      <c r="O254" s="22">
        <v>2632</v>
      </c>
      <c r="P254" s="22">
        <v>5053</v>
      </c>
      <c r="Q254" s="22">
        <v>20679</v>
      </c>
      <c r="R254" s="22">
        <v>0</v>
      </c>
      <c r="S254" s="22">
        <v>28510</v>
      </c>
      <c r="T254" s="22">
        <v>180108</v>
      </c>
      <c r="U254" s="22">
        <v>86925</v>
      </c>
      <c r="V254" s="22">
        <v>0</v>
      </c>
      <c r="W254" s="22">
        <v>8154</v>
      </c>
      <c r="X254" s="22">
        <v>57828</v>
      </c>
      <c r="Y254" s="22">
        <v>0</v>
      </c>
      <c r="Z254" s="22">
        <v>0</v>
      </c>
      <c r="AA254" s="22">
        <v>0</v>
      </c>
      <c r="AB254" s="22">
        <v>0</v>
      </c>
      <c r="AC254" s="22">
        <v>152907</v>
      </c>
      <c r="AD254" s="22">
        <v>14575</v>
      </c>
      <c r="AE254" s="22">
        <v>80680</v>
      </c>
      <c r="AF254" s="22">
        <v>0</v>
      </c>
      <c r="AG254" s="22">
        <v>0</v>
      </c>
      <c r="AH254" s="22">
        <v>22373</v>
      </c>
      <c r="AI254" s="22">
        <v>270535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52900</v>
      </c>
      <c r="F255" s="22">
        <v>0</v>
      </c>
      <c r="G255" s="22">
        <v>57114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110014</v>
      </c>
      <c r="N255" s="22">
        <v>0</v>
      </c>
      <c r="O255" s="22">
        <v>10704</v>
      </c>
      <c r="P255" s="22">
        <v>6650</v>
      </c>
      <c r="Q255" s="22">
        <v>0</v>
      </c>
      <c r="R255" s="22">
        <v>0</v>
      </c>
      <c r="S255" s="22">
        <v>14500</v>
      </c>
      <c r="T255" s="22">
        <v>141868</v>
      </c>
      <c r="U255" s="22">
        <v>20958</v>
      </c>
      <c r="V255" s="22">
        <v>0</v>
      </c>
      <c r="W255" s="22">
        <v>67446</v>
      </c>
      <c r="X255" s="22">
        <v>25774</v>
      </c>
      <c r="Y255" s="22">
        <v>0</v>
      </c>
      <c r="Z255" s="22">
        <v>0</v>
      </c>
      <c r="AA255" s="22">
        <v>0</v>
      </c>
      <c r="AB255" s="22">
        <v>0</v>
      </c>
      <c r="AC255" s="22">
        <v>114178</v>
      </c>
      <c r="AD255" s="22">
        <v>13191</v>
      </c>
      <c r="AE255" s="22">
        <v>17277</v>
      </c>
      <c r="AF255" s="22">
        <v>0</v>
      </c>
      <c r="AG255" s="22">
        <v>0</v>
      </c>
      <c r="AH255" s="22">
        <v>9021</v>
      </c>
      <c r="AI255" s="22">
        <v>153667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100000</v>
      </c>
      <c r="F256" s="22">
        <v>0</v>
      </c>
      <c r="G256" s="22">
        <v>248946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348946</v>
      </c>
      <c r="N256" s="22">
        <v>25834</v>
      </c>
      <c r="O256" s="22">
        <v>0</v>
      </c>
      <c r="P256" s="22">
        <v>77946</v>
      </c>
      <c r="Q256" s="22">
        <v>0</v>
      </c>
      <c r="R256" s="22">
        <v>0</v>
      </c>
      <c r="S256" s="22">
        <v>37640</v>
      </c>
      <c r="T256" s="22">
        <v>490366</v>
      </c>
      <c r="U256" s="22">
        <v>113734</v>
      </c>
      <c r="V256" s="22">
        <v>0</v>
      </c>
      <c r="W256" s="22">
        <v>26492</v>
      </c>
      <c r="X256" s="22">
        <v>19699</v>
      </c>
      <c r="Y256" s="22">
        <v>1457</v>
      </c>
      <c r="Z256" s="22">
        <v>0</v>
      </c>
      <c r="AA256" s="22">
        <v>0</v>
      </c>
      <c r="AB256" s="22">
        <v>0</v>
      </c>
      <c r="AC256" s="22">
        <v>161382</v>
      </c>
      <c r="AD256" s="22">
        <v>22636</v>
      </c>
      <c r="AE256" s="22">
        <v>37014</v>
      </c>
      <c r="AF256" s="22">
        <v>0</v>
      </c>
      <c r="AG256" s="22">
        <v>463</v>
      </c>
      <c r="AH256" s="22">
        <v>13571</v>
      </c>
      <c r="AI256" s="22">
        <v>235066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38095</v>
      </c>
      <c r="I257" s="22">
        <v>0</v>
      </c>
      <c r="J257" s="22">
        <v>0</v>
      </c>
      <c r="K257" s="22">
        <v>0</v>
      </c>
      <c r="L257" s="22">
        <v>0</v>
      </c>
      <c r="M257" s="22">
        <v>38095</v>
      </c>
      <c r="N257" s="22">
        <v>5217</v>
      </c>
      <c r="O257" s="22">
        <v>0</v>
      </c>
      <c r="P257" s="22">
        <v>29724</v>
      </c>
      <c r="Q257" s="22">
        <v>0</v>
      </c>
      <c r="R257" s="22">
        <v>253627</v>
      </c>
      <c r="S257" s="22">
        <v>0</v>
      </c>
      <c r="T257" s="22">
        <v>326663</v>
      </c>
      <c r="U257" s="22">
        <v>115826</v>
      </c>
      <c r="V257" s="22">
        <v>0</v>
      </c>
      <c r="W257" s="22">
        <v>7186</v>
      </c>
      <c r="X257" s="22">
        <v>30806</v>
      </c>
      <c r="Y257" s="22">
        <v>0</v>
      </c>
      <c r="Z257" s="22">
        <v>0</v>
      </c>
      <c r="AA257" s="22">
        <v>0</v>
      </c>
      <c r="AB257" s="22">
        <v>0</v>
      </c>
      <c r="AC257" s="22">
        <v>153818</v>
      </c>
      <c r="AD257" s="22">
        <v>54685</v>
      </c>
      <c r="AE257" s="22">
        <v>38537</v>
      </c>
      <c r="AF257" s="22">
        <v>0</v>
      </c>
      <c r="AG257" s="22">
        <v>49145</v>
      </c>
      <c r="AH257" s="22">
        <v>46660</v>
      </c>
      <c r="AI257" s="22">
        <v>342845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19390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19390</v>
      </c>
      <c r="N258" s="22">
        <v>0</v>
      </c>
      <c r="O258" s="22">
        <v>0</v>
      </c>
      <c r="P258" s="22">
        <v>59500</v>
      </c>
      <c r="Q258" s="22">
        <v>0</v>
      </c>
      <c r="R258" s="22">
        <v>38254</v>
      </c>
      <c r="S258" s="22">
        <v>0</v>
      </c>
      <c r="T258" s="22">
        <v>117144</v>
      </c>
      <c r="U258" s="22">
        <v>133225</v>
      </c>
      <c r="V258" s="22">
        <v>0</v>
      </c>
      <c r="W258" s="22">
        <v>14096</v>
      </c>
      <c r="X258" s="22">
        <v>35003</v>
      </c>
      <c r="Y258" s="22">
        <v>0</v>
      </c>
      <c r="Z258" s="22">
        <v>0</v>
      </c>
      <c r="AA258" s="22">
        <v>0</v>
      </c>
      <c r="AB258" s="22">
        <v>0</v>
      </c>
      <c r="AC258" s="22">
        <v>182324</v>
      </c>
      <c r="AD258" s="22">
        <v>14472</v>
      </c>
      <c r="AE258" s="22">
        <v>25580</v>
      </c>
      <c r="AF258" s="22">
        <v>0</v>
      </c>
      <c r="AG258" s="22">
        <v>9235</v>
      </c>
      <c r="AH258" s="22">
        <v>11672</v>
      </c>
      <c r="AI258" s="22">
        <v>243283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21500</v>
      </c>
      <c r="P259" s="22">
        <v>132462</v>
      </c>
      <c r="Q259" s="22">
        <v>0</v>
      </c>
      <c r="R259" s="22">
        <v>0</v>
      </c>
      <c r="S259" s="22">
        <v>0</v>
      </c>
      <c r="T259" s="22">
        <v>153962</v>
      </c>
      <c r="U259" s="22">
        <v>12505</v>
      </c>
      <c r="V259" s="22">
        <v>0</v>
      </c>
      <c r="W259" s="22">
        <v>89243</v>
      </c>
      <c r="X259" s="22">
        <v>1461</v>
      </c>
      <c r="Y259" s="22">
        <v>0</v>
      </c>
      <c r="Z259" s="22">
        <v>0</v>
      </c>
      <c r="AA259" s="22">
        <v>0</v>
      </c>
      <c r="AB259" s="22">
        <v>0</v>
      </c>
      <c r="AC259" s="22">
        <v>103209</v>
      </c>
      <c r="AD259" s="22">
        <v>1395</v>
      </c>
      <c r="AE259" s="22">
        <v>19271</v>
      </c>
      <c r="AF259" s="22">
        <v>0</v>
      </c>
      <c r="AG259" s="22">
        <v>7858</v>
      </c>
      <c r="AH259" s="22">
        <v>3270</v>
      </c>
      <c r="AI259" s="22">
        <v>135003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203715</v>
      </c>
      <c r="O260" s="22">
        <v>0</v>
      </c>
      <c r="P260" s="22">
        <v>2420</v>
      </c>
      <c r="Q260" s="22">
        <v>0</v>
      </c>
      <c r="R260" s="22">
        <v>0</v>
      </c>
      <c r="S260" s="22">
        <v>54917</v>
      </c>
      <c r="T260" s="22">
        <v>261052</v>
      </c>
      <c r="U260" s="22">
        <v>52487</v>
      </c>
      <c r="V260" s="22">
        <v>0</v>
      </c>
      <c r="W260" s="22">
        <v>45557</v>
      </c>
      <c r="X260" s="22">
        <v>101585</v>
      </c>
      <c r="Y260" s="22">
        <v>9880</v>
      </c>
      <c r="Z260" s="22">
        <v>0</v>
      </c>
      <c r="AA260" s="22">
        <v>0</v>
      </c>
      <c r="AB260" s="22">
        <v>0</v>
      </c>
      <c r="AC260" s="22">
        <v>209509</v>
      </c>
      <c r="AD260" s="22">
        <v>35561</v>
      </c>
      <c r="AE260" s="22">
        <v>6070</v>
      </c>
      <c r="AF260" s="22">
        <v>0</v>
      </c>
      <c r="AG260" s="22">
        <v>27263</v>
      </c>
      <c r="AH260" s="22">
        <v>2746</v>
      </c>
      <c r="AI260" s="22">
        <v>281149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125704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125704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125704</v>
      </c>
      <c r="U261" s="22">
        <v>35390</v>
      </c>
      <c r="V261" s="22">
        <v>0</v>
      </c>
      <c r="W261" s="22">
        <v>34158</v>
      </c>
      <c r="X261" s="22">
        <v>15590</v>
      </c>
      <c r="Y261" s="22">
        <v>0</v>
      </c>
      <c r="Z261" s="22">
        <v>0</v>
      </c>
      <c r="AA261" s="22">
        <v>0</v>
      </c>
      <c r="AB261" s="22">
        <v>0</v>
      </c>
      <c r="AC261" s="22">
        <v>85138</v>
      </c>
      <c r="AD261" s="22">
        <v>4930</v>
      </c>
      <c r="AE261" s="22">
        <v>21180</v>
      </c>
      <c r="AF261" s="22">
        <v>0</v>
      </c>
      <c r="AG261" s="22">
        <v>520</v>
      </c>
      <c r="AH261" s="22">
        <v>7200</v>
      </c>
      <c r="AI261" s="22">
        <v>118968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501223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501223</v>
      </c>
      <c r="N262" s="22">
        <v>0</v>
      </c>
      <c r="O262" s="22">
        <v>126201</v>
      </c>
      <c r="P262" s="22">
        <v>19064</v>
      </c>
      <c r="Q262" s="22">
        <v>0</v>
      </c>
      <c r="R262" s="22">
        <v>0</v>
      </c>
      <c r="S262" s="22">
        <v>0</v>
      </c>
      <c r="T262" s="22">
        <v>646488</v>
      </c>
      <c r="U262" s="22">
        <v>107972</v>
      </c>
      <c r="V262" s="22">
        <v>0</v>
      </c>
      <c r="W262" s="22">
        <v>39145</v>
      </c>
      <c r="X262" s="22">
        <v>59227</v>
      </c>
      <c r="Y262" s="22">
        <v>2567</v>
      </c>
      <c r="Z262" s="22">
        <v>0</v>
      </c>
      <c r="AA262" s="22">
        <v>0</v>
      </c>
      <c r="AB262" s="22">
        <v>0</v>
      </c>
      <c r="AC262" s="22">
        <v>208911</v>
      </c>
      <c r="AD262" s="22">
        <v>120303</v>
      </c>
      <c r="AE262" s="22">
        <v>49714</v>
      </c>
      <c r="AF262" s="22">
        <v>0</v>
      </c>
      <c r="AG262" s="22">
        <v>19018</v>
      </c>
      <c r="AH262" s="22">
        <v>9091</v>
      </c>
      <c r="AI262" s="22">
        <v>407037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482506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482506</v>
      </c>
      <c r="N263" s="22">
        <v>-41037</v>
      </c>
      <c r="O263" s="22">
        <v>638470</v>
      </c>
      <c r="P263" s="22">
        <v>9365</v>
      </c>
      <c r="Q263" s="22">
        <v>0</v>
      </c>
      <c r="R263" s="22">
        <v>0</v>
      </c>
      <c r="S263" s="22">
        <v>44170</v>
      </c>
      <c r="T263" s="22">
        <v>1133474</v>
      </c>
      <c r="U263" s="22">
        <v>247760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247760</v>
      </c>
      <c r="AD263" s="22">
        <v>48579</v>
      </c>
      <c r="AE263" s="22">
        <v>9816</v>
      </c>
      <c r="AF263" s="22">
        <v>0</v>
      </c>
      <c r="AG263" s="22">
        <v>4783</v>
      </c>
      <c r="AH263" s="22">
        <v>34658</v>
      </c>
      <c r="AI263" s="22">
        <v>345596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5240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5240</v>
      </c>
      <c r="N264" s="22">
        <v>46782</v>
      </c>
      <c r="O264" s="22">
        <v>103168</v>
      </c>
      <c r="P264" s="22">
        <v>51400</v>
      </c>
      <c r="Q264" s="22">
        <v>0</v>
      </c>
      <c r="R264" s="22">
        <v>0</v>
      </c>
      <c r="S264" s="22">
        <v>0</v>
      </c>
      <c r="T264" s="22">
        <v>206590</v>
      </c>
      <c r="U264" s="22">
        <v>15880</v>
      </c>
      <c r="V264" s="22">
        <v>0</v>
      </c>
      <c r="W264" s="22">
        <v>34191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50071</v>
      </c>
      <c r="AD264" s="22">
        <v>5222</v>
      </c>
      <c r="AE264" s="22">
        <v>5979</v>
      </c>
      <c r="AF264" s="22">
        <v>0</v>
      </c>
      <c r="AG264" s="22">
        <v>306</v>
      </c>
      <c r="AH264" s="22">
        <v>0</v>
      </c>
      <c r="AI264" s="22">
        <v>61578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185794</v>
      </c>
      <c r="F265" s="22">
        <v>0</v>
      </c>
      <c r="G265" s="22">
        <v>0</v>
      </c>
      <c r="H265" s="22">
        <v>92124</v>
      </c>
      <c r="I265" s="22">
        <v>0</v>
      </c>
      <c r="J265" s="22">
        <v>0</v>
      </c>
      <c r="K265" s="22">
        <v>0</v>
      </c>
      <c r="L265" s="22">
        <v>0</v>
      </c>
      <c r="M265" s="22">
        <v>277918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277918</v>
      </c>
      <c r="U265" s="22">
        <v>19453</v>
      </c>
      <c r="V265" s="22">
        <v>0</v>
      </c>
      <c r="W265" s="22">
        <v>37179</v>
      </c>
      <c r="X265" s="22">
        <v>27053</v>
      </c>
      <c r="Y265" s="22">
        <v>0</v>
      </c>
      <c r="Z265" s="22">
        <v>0</v>
      </c>
      <c r="AA265" s="22">
        <v>0</v>
      </c>
      <c r="AB265" s="22">
        <v>0</v>
      </c>
      <c r="AC265" s="22">
        <v>83685</v>
      </c>
      <c r="AD265" s="22">
        <v>2447</v>
      </c>
      <c r="AE265" s="22">
        <v>6430</v>
      </c>
      <c r="AF265" s="22">
        <v>0</v>
      </c>
      <c r="AG265" s="22">
        <v>0</v>
      </c>
      <c r="AH265" s="22">
        <v>23487</v>
      </c>
      <c r="AI265" s="22">
        <v>116049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42859</v>
      </c>
      <c r="V266" s="22">
        <v>0</v>
      </c>
      <c r="W266" s="22">
        <v>39165</v>
      </c>
      <c r="X266" s="22">
        <v>9837</v>
      </c>
      <c r="Y266" s="22">
        <v>0</v>
      </c>
      <c r="Z266" s="22">
        <v>0</v>
      </c>
      <c r="AA266" s="22">
        <v>0</v>
      </c>
      <c r="AB266" s="22">
        <v>0</v>
      </c>
      <c r="AC266" s="22">
        <v>91861</v>
      </c>
      <c r="AD266" s="22">
        <v>1911</v>
      </c>
      <c r="AE266" s="22">
        <v>17366</v>
      </c>
      <c r="AF266" s="22">
        <v>0</v>
      </c>
      <c r="AG266" s="22">
        <v>5898</v>
      </c>
      <c r="AH266" s="22">
        <v>26387</v>
      </c>
      <c r="AI266" s="22">
        <v>143423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367670</v>
      </c>
      <c r="F267" s="22">
        <v>0</v>
      </c>
      <c r="G267" s="22">
        <v>103486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471156</v>
      </c>
      <c r="N267" s="22">
        <v>-56243</v>
      </c>
      <c r="O267" s="22">
        <v>0</v>
      </c>
      <c r="P267" s="22">
        <v>0</v>
      </c>
      <c r="Q267" s="22">
        <v>24000</v>
      </c>
      <c r="R267" s="22">
        <v>0</v>
      </c>
      <c r="S267" s="22">
        <v>0</v>
      </c>
      <c r="T267" s="22">
        <v>438913</v>
      </c>
      <c r="U267" s="22">
        <v>32318</v>
      </c>
      <c r="V267" s="22">
        <v>0</v>
      </c>
      <c r="W267" s="22">
        <v>0</v>
      </c>
      <c r="X267" s="22">
        <v>42400</v>
      </c>
      <c r="Y267" s="22">
        <v>1193</v>
      </c>
      <c r="Z267" s="22">
        <v>0</v>
      </c>
      <c r="AA267" s="22">
        <v>0</v>
      </c>
      <c r="AB267" s="22">
        <v>0</v>
      </c>
      <c r="AC267" s="22">
        <v>75911</v>
      </c>
      <c r="AD267" s="22">
        <v>11290</v>
      </c>
      <c r="AE267" s="22">
        <v>15630</v>
      </c>
      <c r="AF267" s="22">
        <v>0</v>
      </c>
      <c r="AG267" s="22">
        <v>0</v>
      </c>
      <c r="AH267" s="22">
        <v>34269</v>
      </c>
      <c r="AI267" s="22">
        <v>137100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310773</v>
      </c>
      <c r="F268" s="22">
        <v>0</v>
      </c>
      <c r="G268" s="22">
        <v>603133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913906</v>
      </c>
      <c r="N268" s="22">
        <v>1651331</v>
      </c>
      <c r="O268" s="22">
        <v>0</v>
      </c>
      <c r="P268" s="22">
        <v>61459</v>
      </c>
      <c r="Q268" s="22">
        <v>0</v>
      </c>
      <c r="R268" s="22">
        <v>3141</v>
      </c>
      <c r="S268" s="22">
        <v>0</v>
      </c>
      <c r="T268" s="22">
        <v>2629837</v>
      </c>
      <c r="U268" s="22">
        <v>152886</v>
      </c>
      <c r="V268" s="22">
        <v>0</v>
      </c>
      <c r="W268" s="22">
        <v>474690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627576</v>
      </c>
      <c r="AD268" s="22">
        <v>35650</v>
      </c>
      <c r="AE268" s="22">
        <v>77850</v>
      </c>
      <c r="AF268" s="22">
        <v>0</v>
      </c>
      <c r="AG268" s="22">
        <v>9850</v>
      </c>
      <c r="AH268" s="22">
        <v>9734</v>
      </c>
      <c r="AI268" s="22">
        <v>760660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259893</v>
      </c>
      <c r="F269" s="22">
        <v>0</v>
      </c>
      <c r="G269" s="22">
        <v>0</v>
      </c>
      <c r="H269" s="22">
        <v>401762</v>
      </c>
      <c r="I269" s="22">
        <v>0</v>
      </c>
      <c r="J269" s="22">
        <v>0</v>
      </c>
      <c r="K269" s="22">
        <v>0</v>
      </c>
      <c r="L269" s="22">
        <v>0</v>
      </c>
      <c r="M269" s="22">
        <v>661655</v>
      </c>
      <c r="N269" s="22">
        <v>-84524</v>
      </c>
      <c r="O269" s="22">
        <v>54376</v>
      </c>
      <c r="P269" s="22">
        <v>0</v>
      </c>
      <c r="Q269" s="22">
        <v>0</v>
      </c>
      <c r="R269" s="22">
        <v>0</v>
      </c>
      <c r="S269" s="22">
        <v>0</v>
      </c>
      <c r="T269" s="22">
        <v>631507</v>
      </c>
      <c r="U269" s="22">
        <v>288378</v>
      </c>
      <c r="V269" s="22">
        <v>0</v>
      </c>
      <c r="W269" s="22">
        <v>0</v>
      </c>
      <c r="X269" s="22">
        <v>17736</v>
      </c>
      <c r="Y269" s="22">
        <v>1605</v>
      </c>
      <c r="Z269" s="22">
        <v>0</v>
      </c>
      <c r="AA269" s="22">
        <v>0</v>
      </c>
      <c r="AB269" s="22">
        <v>0</v>
      </c>
      <c r="AC269" s="22">
        <v>307719</v>
      </c>
      <c r="AD269" s="22">
        <v>46600</v>
      </c>
      <c r="AE269" s="22">
        <v>989</v>
      </c>
      <c r="AF269" s="22">
        <v>0</v>
      </c>
      <c r="AG269" s="22">
        <v>35755</v>
      </c>
      <c r="AH269" s="22">
        <v>29300</v>
      </c>
      <c r="AI269" s="22">
        <v>420363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49548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49548</v>
      </c>
      <c r="N270" s="22">
        <v>0</v>
      </c>
      <c r="O270" s="22">
        <v>0</v>
      </c>
      <c r="P270" s="22">
        <v>9926</v>
      </c>
      <c r="Q270" s="22">
        <v>0</v>
      </c>
      <c r="R270" s="22">
        <v>7223</v>
      </c>
      <c r="S270" s="22">
        <v>0</v>
      </c>
      <c r="T270" s="22">
        <v>66697</v>
      </c>
      <c r="U270" s="22">
        <v>54716</v>
      </c>
      <c r="V270" s="22">
        <v>0</v>
      </c>
      <c r="W270" s="22">
        <v>16942</v>
      </c>
      <c r="X270" s="22">
        <v>18725</v>
      </c>
      <c r="Y270" s="22">
        <v>0</v>
      </c>
      <c r="Z270" s="22">
        <v>0</v>
      </c>
      <c r="AA270" s="22">
        <v>0</v>
      </c>
      <c r="AB270" s="22">
        <v>0</v>
      </c>
      <c r="AC270" s="22">
        <v>90383</v>
      </c>
      <c r="AD270" s="22">
        <v>4836</v>
      </c>
      <c r="AE270" s="22">
        <v>18050</v>
      </c>
      <c r="AF270" s="22">
        <v>0</v>
      </c>
      <c r="AG270" s="22">
        <v>144</v>
      </c>
      <c r="AH270" s="22">
        <v>3300</v>
      </c>
      <c r="AI270" s="22">
        <v>116713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22159972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22159972</v>
      </c>
      <c r="U271" s="22">
        <v>38208</v>
      </c>
      <c r="V271" s="22">
        <v>0</v>
      </c>
      <c r="W271" s="22">
        <v>388188</v>
      </c>
      <c r="X271" s="22">
        <v>9663</v>
      </c>
      <c r="Y271" s="22">
        <v>41</v>
      </c>
      <c r="Z271" s="22">
        <v>0</v>
      </c>
      <c r="AA271" s="22">
        <v>0</v>
      </c>
      <c r="AB271" s="22">
        <v>0</v>
      </c>
      <c r="AC271" s="22">
        <v>436100</v>
      </c>
      <c r="AD271" s="22">
        <v>18573</v>
      </c>
      <c r="AE271" s="22">
        <v>25449</v>
      </c>
      <c r="AF271" s="22">
        <v>0</v>
      </c>
      <c r="AG271" s="22">
        <v>0</v>
      </c>
      <c r="AH271" s="22">
        <v>41669</v>
      </c>
      <c r="AI271" s="22">
        <v>521791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17349</v>
      </c>
      <c r="H272" s="22">
        <v>24642</v>
      </c>
      <c r="I272" s="22">
        <v>0</v>
      </c>
      <c r="J272" s="22">
        <v>0</v>
      </c>
      <c r="K272" s="22">
        <v>0</v>
      </c>
      <c r="L272" s="22">
        <v>0</v>
      </c>
      <c r="M272" s="22">
        <v>41991</v>
      </c>
      <c r="N272" s="22">
        <v>0</v>
      </c>
      <c r="O272" s="22">
        <v>8152</v>
      </c>
      <c r="P272" s="22">
        <v>6925</v>
      </c>
      <c r="Q272" s="22">
        <v>0</v>
      </c>
      <c r="R272" s="22">
        <v>0</v>
      </c>
      <c r="S272" s="22">
        <v>0</v>
      </c>
      <c r="T272" s="22">
        <v>57068</v>
      </c>
      <c r="U272" s="22">
        <v>26485</v>
      </c>
      <c r="V272" s="22">
        <v>0</v>
      </c>
      <c r="W272" s="22">
        <v>21698</v>
      </c>
      <c r="X272" s="22">
        <v>6036</v>
      </c>
      <c r="Y272" s="22">
        <v>0</v>
      </c>
      <c r="Z272" s="22">
        <v>0</v>
      </c>
      <c r="AA272" s="22">
        <v>1064</v>
      </c>
      <c r="AB272" s="22">
        <v>136</v>
      </c>
      <c r="AC272" s="22">
        <v>55419</v>
      </c>
      <c r="AD272" s="22">
        <v>27342</v>
      </c>
      <c r="AE272" s="22">
        <v>8215</v>
      </c>
      <c r="AF272" s="22">
        <v>0</v>
      </c>
      <c r="AG272" s="22">
        <v>3598</v>
      </c>
      <c r="AH272" s="22">
        <v>2431</v>
      </c>
      <c r="AI272" s="22">
        <v>97005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81580</v>
      </c>
      <c r="I273" s="22">
        <v>0</v>
      </c>
      <c r="J273" s="22">
        <v>0</v>
      </c>
      <c r="K273" s="22">
        <v>0</v>
      </c>
      <c r="L273" s="22">
        <v>0</v>
      </c>
      <c r="M273" s="22">
        <v>81580</v>
      </c>
      <c r="N273" s="22">
        <v>0</v>
      </c>
      <c r="O273" s="22">
        <v>0</v>
      </c>
      <c r="P273" s="22">
        <v>16300</v>
      </c>
      <c r="Q273" s="22">
        <v>7</v>
      </c>
      <c r="R273" s="22">
        <v>0</v>
      </c>
      <c r="S273" s="22">
        <v>0</v>
      </c>
      <c r="T273" s="22">
        <v>97887</v>
      </c>
      <c r="U273" s="22">
        <v>43283</v>
      </c>
      <c r="V273" s="22">
        <v>0</v>
      </c>
      <c r="W273" s="22">
        <v>43379</v>
      </c>
      <c r="X273" s="22">
        <v>23561</v>
      </c>
      <c r="Y273" s="22">
        <v>14483</v>
      </c>
      <c r="Z273" s="22">
        <v>0</v>
      </c>
      <c r="AA273" s="22">
        <v>0</v>
      </c>
      <c r="AB273" s="22">
        <v>0</v>
      </c>
      <c r="AC273" s="22">
        <v>124706</v>
      </c>
      <c r="AD273" s="22">
        <v>4123</v>
      </c>
      <c r="AE273" s="22">
        <v>21636</v>
      </c>
      <c r="AF273" s="22">
        <v>0</v>
      </c>
      <c r="AG273" s="22">
        <v>11640</v>
      </c>
      <c r="AH273" s="22">
        <v>14865</v>
      </c>
      <c r="AI273" s="22">
        <v>176970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95813</v>
      </c>
      <c r="H274" s="22">
        <v>403415</v>
      </c>
      <c r="I274" s="22">
        <v>0</v>
      </c>
      <c r="J274" s="22">
        <v>0</v>
      </c>
      <c r="K274" s="22">
        <v>0</v>
      </c>
      <c r="L274" s="22">
        <v>0</v>
      </c>
      <c r="M274" s="22">
        <v>499228</v>
      </c>
      <c r="N274" s="22">
        <v>0</v>
      </c>
      <c r="O274" s="22">
        <v>83099</v>
      </c>
      <c r="P274" s="22">
        <v>4584</v>
      </c>
      <c r="Q274" s="22">
        <v>0</v>
      </c>
      <c r="R274" s="22">
        <v>1110328</v>
      </c>
      <c r="S274" s="22">
        <v>0</v>
      </c>
      <c r="T274" s="22">
        <v>1697239</v>
      </c>
      <c r="U274" s="22">
        <v>100563</v>
      </c>
      <c r="V274" s="22">
        <v>0</v>
      </c>
      <c r="W274" s="22">
        <v>68657</v>
      </c>
      <c r="X274" s="22">
        <v>24857</v>
      </c>
      <c r="Y274" s="22">
        <v>0</v>
      </c>
      <c r="Z274" s="22">
        <v>0</v>
      </c>
      <c r="AA274" s="22">
        <v>0</v>
      </c>
      <c r="AB274" s="22">
        <v>0</v>
      </c>
      <c r="AC274" s="22">
        <v>194077</v>
      </c>
      <c r="AD274" s="22">
        <v>118677</v>
      </c>
      <c r="AE274" s="22">
        <v>29271</v>
      </c>
      <c r="AF274" s="22">
        <v>0</v>
      </c>
      <c r="AG274" s="22">
        <v>120842</v>
      </c>
      <c r="AH274" s="22">
        <v>23747</v>
      </c>
      <c r="AI274" s="22">
        <v>486614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62222</v>
      </c>
      <c r="F275" s="22">
        <v>0</v>
      </c>
      <c r="G275" s="22">
        <v>0</v>
      </c>
      <c r="H275" s="22">
        <v>143742</v>
      </c>
      <c r="I275" s="22">
        <v>0</v>
      </c>
      <c r="J275" s="22">
        <v>0</v>
      </c>
      <c r="K275" s="22">
        <v>0</v>
      </c>
      <c r="L275" s="22">
        <v>0</v>
      </c>
      <c r="M275" s="22">
        <v>205964</v>
      </c>
      <c r="N275" s="22">
        <v>4500</v>
      </c>
      <c r="O275" s="22">
        <v>0</v>
      </c>
      <c r="P275" s="22">
        <v>118605</v>
      </c>
      <c r="Q275" s="22">
        <v>0</v>
      </c>
      <c r="R275" s="22">
        <v>0</v>
      </c>
      <c r="S275" s="22">
        <v>0</v>
      </c>
      <c r="T275" s="22">
        <v>329069</v>
      </c>
      <c r="U275" s="22">
        <v>186046</v>
      </c>
      <c r="V275" s="22">
        <v>0</v>
      </c>
      <c r="W275" s="22">
        <v>0</v>
      </c>
      <c r="X275" s="22">
        <v>23219</v>
      </c>
      <c r="Y275" s="22">
        <v>0</v>
      </c>
      <c r="Z275" s="22">
        <v>0</v>
      </c>
      <c r="AA275" s="22">
        <v>0</v>
      </c>
      <c r="AB275" s="22">
        <v>0</v>
      </c>
      <c r="AC275" s="22">
        <v>209265</v>
      </c>
      <c r="AD275" s="22">
        <v>42185</v>
      </c>
      <c r="AE275" s="22">
        <v>26237</v>
      </c>
      <c r="AF275" s="22">
        <v>0</v>
      </c>
      <c r="AG275" s="22">
        <v>22579</v>
      </c>
      <c r="AH275" s="22">
        <v>1639</v>
      </c>
      <c r="AI275" s="22">
        <v>301905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237513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237513</v>
      </c>
      <c r="N276" s="22">
        <v>7852</v>
      </c>
      <c r="O276" s="22">
        <v>0</v>
      </c>
      <c r="P276" s="22">
        <v>3100</v>
      </c>
      <c r="Q276" s="22">
        <v>0</v>
      </c>
      <c r="R276" s="22">
        <v>3649</v>
      </c>
      <c r="S276" s="22">
        <v>0</v>
      </c>
      <c r="T276" s="22">
        <v>252114</v>
      </c>
      <c r="U276" s="22">
        <v>122046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122046</v>
      </c>
      <c r="AD276" s="22">
        <v>20781</v>
      </c>
      <c r="AE276" s="22">
        <v>10091</v>
      </c>
      <c r="AF276" s="22">
        <v>0</v>
      </c>
      <c r="AG276" s="22">
        <v>10842</v>
      </c>
      <c r="AH276" s="22">
        <v>9553</v>
      </c>
      <c r="AI276" s="22">
        <v>173313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290160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290160</v>
      </c>
      <c r="N277" s="22">
        <v>556004</v>
      </c>
      <c r="O277" s="22">
        <v>0</v>
      </c>
      <c r="P277" s="22">
        <v>64992</v>
      </c>
      <c r="Q277" s="22">
        <v>0</v>
      </c>
      <c r="R277" s="22">
        <v>0</v>
      </c>
      <c r="S277" s="22">
        <v>0</v>
      </c>
      <c r="T277" s="22">
        <v>911156</v>
      </c>
      <c r="U277" s="22">
        <v>76907</v>
      </c>
      <c r="V277" s="22">
        <v>0</v>
      </c>
      <c r="W277" s="22">
        <v>20568</v>
      </c>
      <c r="X277" s="22">
        <v>15561</v>
      </c>
      <c r="Y277" s="22">
        <v>0</v>
      </c>
      <c r="Z277" s="22">
        <v>0</v>
      </c>
      <c r="AA277" s="22">
        <v>0</v>
      </c>
      <c r="AB277" s="22">
        <v>0</v>
      </c>
      <c r="AC277" s="22">
        <v>113036</v>
      </c>
      <c r="AD277" s="22">
        <v>49852</v>
      </c>
      <c r="AE277" s="22">
        <v>14915</v>
      </c>
      <c r="AF277" s="22">
        <v>0</v>
      </c>
      <c r="AG277" s="22">
        <v>7647</v>
      </c>
      <c r="AH277" s="22">
        <v>41714</v>
      </c>
      <c r="AI277" s="22">
        <v>227164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36081</v>
      </c>
      <c r="F278" s="22">
        <v>0</v>
      </c>
      <c r="G278" s="22">
        <v>38436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74517</v>
      </c>
      <c r="N278" s="22">
        <v>0</v>
      </c>
      <c r="O278" s="22">
        <v>46937</v>
      </c>
      <c r="P278" s="22">
        <v>63100</v>
      </c>
      <c r="Q278" s="22">
        <v>0</v>
      </c>
      <c r="R278" s="22">
        <v>0</v>
      </c>
      <c r="S278" s="22">
        <v>0</v>
      </c>
      <c r="T278" s="22">
        <v>184554</v>
      </c>
      <c r="U278" s="22">
        <v>305995</v>
      </c>
      <c r="V278" s="22">
        <v>0</v>
      </c>
      <c r="W278" s="22">
        <v>13088</v>
      </c>
      <c r="X278" s="22">
        <v>15615</v>
      </c>
      <c r="Y278" s="22">
        <v>3818</v>
      </c>
      <c r="Z278" s="22">
        <v>0</v>
      </c>
      <c r="AA278" s="22">
        <v>0</v>
      </c>
      <c r="AB278" s="22">
        <v>0</v>
      </c>
      <c r="AC278" s="22">
        <v>338516</v>
      </c>
      <c r="AD278" s="22">
        <v>100812</v>
      </c>
      <c r="AE278" s="22">
        <v>68136</v>
      </c>
      <c r="AF278" s="22">
        <v>0</v>
      </c>
      <c r="AG278" s="22">
        <v>2251</v>
      </c>
      <c r="AH278" s="22">
        <v>10517</v>
      </c>
      <c r="AI278" s="22">
        <v>520232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179923</v>
      </c>
      <c r="I279" s="22">
        <v>0</v>
      </c>
      <c r="J279" s="22">
        <v>0</v>
      </c>
      <c r="K279" s="22">
        <v>0</v>
      </c>
      <c r="L279" s="22">
        <v>0</v>
      </c>
      <c r="M279" s="22">
        <v>179923</v>
      </c>
      <c r="N279" s="22">
        <v>0</v>
      </c>
      <c r="O279" s="22">
        <v>0</v>
      </c>
      <c r="P279" s="22">
        <v>26503</v>
      </c>
      <c r="Q279" s="22">
        <v>0</v>
      </c>
      <c r="R279" s="22">
        <v>0</v>
      </c>
      <c r="S279" s="22">
        <v>0</v>
      </c>
      <c r="T279" s="22">
        <v>206426</v>
      </c>
      <c r="U279" s="22">
        <v>97966</v>
      </c>
      <c r="V279" s="22">
        <v>0</v>
      </c>
      <c r="W279" s="22">
        <v>5390</v>
      </c>
      <c r="X279" s="22">
        <v>10316</v>
      </c>
      <c r="Y279" s="22">
        <v>0</v>
      </c>
      <c r="Z279" s="22">
        <v>0</v>
      </c>
      <c r="AA279" s="22">
        <v>0</v>
      </c>
      <c r="AB279" s="22">
        <v>0</v>
      </c>
      <c r="AC279" s="22">
        <v>113672</v>
      </c>
      <c r="AD279" s="22">
        <v>14991</v>
      </c>
      <c r="AE279" s="22">
        <v>35770</v>
      </c>
      <c r="AF279" s="22">
        <v>0</v>
      </c>
      <c r="AG279" s="22">
        <v>3193</v>
      </c>
      <c r="AH279" s="22">
        <v>10447</v>
      </c>
      <c r="AI279" s="22">
        <v>178073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10300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10300</v>
      </c>
      <c r="N280" s="22">
        <v>83684</v>
      </c>
      <c r="O280" s="22">
        <v>0</v>
      </c>
      <c r="P280" s="22">
        <v>41882</v>
      </c>
      <c r="Q280" s="22">
        <v>0</v>
      </c>
      <c r="R280" s="22">
        <v>0</v>
      </c>
      <c r="S280" s="22">
        <v>0</v>
      </c>
      <c r="T280" s="22">
        <v>135866</v>
      </c>
      <c r="U280" s="22">
        <v>91239</v>
      </c>
      <c r="V280" s="22">
        <v>0</v>
      </c>
      <c r="W280" s="22">
        <v>27897</v>
      </c>
      <c r="X280" s="22">
        <v>4174</v>
      </c>
      <c r="Y280" s="22">
        <v>0</v>
      </c>
      <c r="Z280" s="22">
        <v>0</v>
      </c>
      <c r="AA280" s="22">
        <v>0</v>
      </c>
      <c r="AB280" s="22">
        <v>0</v>
      </c>
      <c r="AC280" s="22">
        <v>123310</v>
      </c>
      <c r="AD280" s="22">
        <v>10642</v>
      </c>
      <c r="AE280" s="22">
        <v>9753</v>
      </c>
      <c r="AF280" s="22">
        <v>0</v>
      </c>
      <c r="AG280" s="22">
        <v>3232</v>
      </c>
      <c r="AH280" s="22">
        <v>950</v>
      </c>
      <c r="AI280" s="22">
        <v>147887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1020696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1020696</v>
      </c>
      <c r="N281" s="22">
        <v>0</v>
      </c>
      <c r="O281" s="22">
        <v>37530</v>
      </c>
      <c r="P281" s="22">
        <v>0</v>
      </c>
      <c r="Q281" s="22">
        <v>0</v>
      </c>
      <c r="R281" s="22">
        <v>331007</v>
      </c>
      <c r="S281" s="22">
        <v>0</v>
      </c>
      <c r="T281" s="22">
        <v>1389233</v>
      </c>
      <c r="U281" s="22">
        <v>214218</v>
      </c>
      <c r="V281" s="22">
        <v>0</v>
      </c>
      <c r="W281" s="22">
        <v>66532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280750</v>
      </c>
      <c r="AD281" s="22">
        <v>21786</v>
      </c>
      <c r="AE281" s="22">
        <v>41611</v>
      </c>
      <c r="AF281" s="22">
        <v>0</v>
      </c>
      <c r="AG281" s="22">
        <v>39210</v>
      </c>
      <c r="AH281" s="22">
        <v>4494</v>
      </c>
      <c r="AI281" s="22">
        <v>387851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45579</v>
      </c>
      <c r="F282" s="22">
        <v>0</v>
      </c>
      <c r="G282" s="22">
        <v>69601</v>
      </c>
      <c r="H282" s="22">
        <v>45044</v>
      </c>
      <c r="I282" s="22">
        <v>0</v>
      </c>
      <c r="J282" s="22">
        <v>0</v>
      </c>
      <c r="K282" s="22">
        <v>0</v>
      </c>
      <c r="L282" s="22">
        <v>0</v>
      </c>
      <c r="M282" s="22">
        <v>160224</v>
      </c>
      <c r="N282" s="22">
        <v>0</v>
      </c>
      <c r="O282" s="22">
        <v>0</v>
      </c>
      <c r="P282" s="22">
        <v>10049</v>
      </c>
      <c r="Q282" s="22">
        <v>0</v>
      </c>
      <c r="R282" s="22">
        <v>0</v>
      </c>
      <c r="S282" s="22">
        <v>0</v>
      </c>
      <c r="T282" s="22">
        <v>170273</v>
      </c>
      <c r="U282" s="22">
        <v>59673</v>
      </c>
      <c r="V282" s="22">
        <v>0</v>
      </c>
      <c r="W282" s="22">
        <v>51774</v>
      </c>
      <c r="X282" s="22">
        <v>47763</v>
      </c>
      <c r="Y282" s="22">
        <v>0</v>
      </c>
      <c r="Z282" s="22">
        <v>0</v>
      </c>
      <c r="AA282" s="22">
        <v>0</v>
      </c>
      <c r="AB282" s="22">
        <v>0</v>
      </c>
      <c r="AC282" s="22">
        <v>159210</v>
      </c>
      <c r="AD282" s="22">
        <v>32895</v>
      </c>
      <c r="AE282" s="22">
        <v>15405</v>
      </c>
      <c r="AF282" s="22">
        <v>0</v>
      </c>
      <c r="AG282" s="22">
        <v>17230</v>
      </c>
      <c r="AH282" s="22">
        <v>16468</v>
      </c>
      <c r="AI282" s="22">
        <v>241208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61966</v>
      </c>
      <c r="V283" s="22">
        <v>0</v>
      </c>
      <c r="W283" s="22">
        <v>13554</v>
      </c>
      <c r="X283" s="22">
        <v>1715</v>
      </c>
      <c r="Y283" s="22">
        <v>0</v>
      </c>
      <c r="Z283" s="22">
        <v>0</v>
      </c>
      <c r="AA283" s="22">
        <v>0</v>
      </c>
      <c r="AB283" s="22">
        <v>0</v>
      </c>
      <c r="AC283" s="22">
        <v>77235</v>
      </c>
      <c r="AD283" s="22">
        <v>4583</v>
      </c>
      <c r="AE283" s="22">
        <v>11221</v>
      </c>
      <c r="AF283" s="22">
        <v>0</v>
      </c>
      <c r="AG283" s="22">
        <v>0</v>
      </c>
      <c r="AH283" s="22">
        <v>4771</v>
      </c>
      <c r="AI283" s="22">
        <v>97810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353452</v>
      </c>
      <c r="F284" s="22">
        <v>0</v>
      </c>
      <c r="G284" s="22">
        <v>565031</v>
      </c>
      <c r="H284" s="22">
        <v>162175</v>
      </c>
      <c r="I284" s="22">
        <v>0</v>
      </c>
      <c r="J284" s="22">
        <v>0</v>
      </c>
      <c r="K284" s="22">
        <v>0</v>
      </c>
      <c r="L284" s="22">
        <v>0</v>
      </c>
      <c r="M284" s="22">
        <v>1080658</v>
      </c>
      <c r="N284" s="22">
        <v>0</v>
      </c>
      <c r="O284" s="22">
        <v>333540</v>
      </c>
      <c r="P284" s="22">
        <v>109187</v>
      </c>
      <c r="Q284" s="22">
        <v>0</v>
      </c>
      <c r="R284" s="22">
        <v>446755</v>
      </c>
      <c r="S284" s="22">
        <v>3125</v>
      </c>
      <c r="T284" s="22">
        <v>1973265</v>
      </c>
      <c r="U284" s="22">
        <v>219063</v>
      </c>
      <c r="V284" s="22">
        <v>0</v>
      </c>
      <c r="W284" s="22">
        <v>145598</v>
      </c>
      <c r="X284" s="22">
        <v>54405</v>
      </c>
      <c r="Y284" s="22">
        <v>0</v>
      </c>
      <c r="Z284" s="22">
        <v>0</v>
      </c>
      <c r="AA284" s="22">
        <v>4617</v>
      </c>
      <c r="AB284" s="22">
        <v>0</v>
      </c>
      <c r="AC284" s="22">
        <v>423683</v>
      </c>
      <c r="AD284" s="22">
        <v>78126</v>
      </c>
      <c r="AE284" s="22">
        <v>61273</v>
      </c>
      <c r="AF284" s="22">
        <v>0</v>
      </c>
      <c r="AG284" s="22">
        <v>42085</v>
      </c>
      <c r="AH284" s="22">
        <v>6684</v>
      </c>
      <c r="AI284" s="22">
        <v>611851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80977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80977</v>
      </c>
      <c r="N285" s="22">
        <v>0</v>
      </c>
      <c r="O285" s="22">
        <v>0</v>
      </c>
      <c r="P285" s="22">
        <v>24042</v>
      </c>
      <c r="Q285" s="22">
        <v>0</v>
      </c>
      <c r="R285" s="22">
        <v>0</v>
      </c>
      <c r="S285" s="22">
        <v>0</v>
      </c>
      <c r="T285" s="22">
        <v>105019</v>
      </c>
      <c r="U285" s="22">
        <v>27924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27924</v>
      </c>
      <c r="AD285" s="22">
        <v>62023</v>
      </c>
      <c r="AE285" s="22">
        <v>17045</v>
      </c>
      <c r="AF285" s="22">
        <v>0</v>
      </c>
      <c r="AG285" s="22">
        <v>0</v>
      </c>
      <c r="AH285" s="22">
        <v>2302</v>
      </c>
      <c r="AI285" s="22">
        <v>109294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8985</v>
      </c>
      <c r="Q286" s="22">
        <v>0</v>
      </c>
      <c r="R286" s="22">
        <v>0</v>
      </c>
      <c r="S286" s="22">
        <v>0</v>
      </c>
      <c r="T286" s="22">
        <v>8985</v>
      </c>
      <c r="U286" s="22">
        <v>57402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57402</v>
      </c>
      <c r="AD286" s="22">
        <v>366</v>
      </c>
      <c r="AE286" s="22">
        <v>3445</v>
      </c>
      <c r="AF286" s="22">
        <v>0</v>
      </c>
      <c r="AG286" s="22">
        <v>0</v>
      </c>
      <c r="AH286" s="22">
        <v>0</v>
      </c>
      <c r="AI286" s="22">
        <v>61213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17179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17179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17179</v>
      </c>
      <c r="U287" s="22">
        <v>18270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18270</v>
      </c>
      <c r="AD287" s="22">
        <v>137</v>
      </c>
      <c r="AE287" s="22">
        <v>2153</v>
      </c>
      <c r="AF287" s="22">
        <v>0</v>
      </c>
      <c r="AG287" s="22">
        <v>7666</v>
      </c>
      <c r="AH287" s="22">
        <v>0</v>
      </c>
      <c r="AI287" s="22">
        <v>28226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54230</v>
      </c>
      <c r="P288" s="22">
        <v>0</v>
      </c>
      <c r="Q288" s="22">
        <v>0</v>
      </c>
      <c r="R288" s="22">
        <v>5106</v>
      </c>
      <c r="S288" s="22">
        <v>0</v>
      </c>
      <c r="T288" s="22">
        <v>59336</v>
      </c>
      <c r="U288" s="22">
        <v>30682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30682</v>
      </c>
      <c r="AD288" s="22">
        <v>1843</v>
      </c>
      <c r="AE288" s="22">
        <v>640</v>
      </c>
      <c r="AF288" s="22">
        <v>0</v>
      </c>
      <c r="AG288" s="22">
        <v>5420</v>
      </c>
      <c r="AH288" s="22">
        <v>0</v>
      </c>
      <c r="AI288" s="22">
        <v>38585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8726</v>
      </c>
      <c r="F289" s="22">
        <v>0</v>
      </c>
      <c r="G289" s="22">
        <v>0</v>
      </c>
      <c r="H289" s="22">
        <v>36872</v>
      </c>
      <c r="I289" s="22">
        <v>0</v>
      </c>
      <c r="J289" s="22">
        <v>0</v>
      </c>
      <c r="K289" s="22">
        <v>0</v>
      </c>
      <c r="L289" s="22">
        <v>0</v>
      </c>
      <c r="M289" s="22">
        <v>45598</v>
      </c>
      <c r="N289" s="22">
        <v>6612</v>
      </c>
      <c r="O289" s="22">
        <v>0</v>
      </c>
      <c r="P289" s="22">
        <v>6910</v>
      </c>
      <c r="Q289" s="22">
        <v>0</v>
      </c>
      <c r="R289" s="22">
        <v>0</v>
      </c>
      <c r="S289" s="22">
        <v>0</v>
      </c>
      <c r="T289" s="22">
        <v>59120</v>
      </c>
      <c r="U289" s="22">
        <v>19760</v>
      </c>
      <c r="V289" s="22">
        <v>0</v>
      </c>
      <c r="W289" s="22">
        <v>0</v>
      </c>
      <c r="X289" s="22">
        <v>30910</v>
      </c>
      <c r="Y289" s="22">
        <v>0</v>
      </c>
      <c r="Z289" s="22">
        <v>0</v>
      </c>
      <c r="AA289" s="22">
        <v>0</v>
      </c>
      <c r="AB289" s="22">
        <v>0</v>
      </c>
      <c r="AC289" s="22">
        <v>50670</v>
      </c>
      <c r="AD289" s="22">
        <v>3832</v>
      </c>
      <c r="AE289" s="22">
        <v>1571</v>
      </c>
      <c r="AF289" s="22">
        <v>0</v>
      </c>
      <c r="AG289" s="22">
        <v>0</v>
      </c>
      <c r="AH289" s="22">
        <v>0</v>
      </c>
      <c r="AI289" s="22">
        <v>56073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32530</v>
      </c>
      <c r="S290" s="22">
        <v>0</v>
      </c>
      <c r="T290" s="22">
        <v>32530</v>
      </c>
      <c r="U290" s="22">
        <v>26611</v>
      </c>
      <c r="V290" s="22">
        <v>0</v>
      </c>
      <c r="W290" s="22">
        <v>0</v>
      </c>
      <c r="X290" s="22">
        <v>1648</v>
      </c>
      <c r="Y290" s="22">
        <v>0</v>
      </c>
      <c r="Z290" s="22">
        <v>0</v>
      </c>
      <c r="AA290" s="22">
        <v>0</v>
      </c>
      <c r="AB290" s="22">
        <v>0</v>
      </c>
      <c r="AC290" s="22">
        <v>28259</v>
      </c>
      <c r="AD290" s="22">
        <v>82</v>
      </c>
      <c r="AE290" s="22">
        <v>118</v>
      </c>
      <c r="AF290" s="22">
        <v>0</v>
      </c>
      <c r="AG290" s="22">
        <v>1326</v>
      </c>
      <c r="AH290" s="22">
        <v>0</v>
      </c>
      <c r="AI290" s="22">
        <v>29785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3402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3402</v>
      </c>
      <c r="AD291" s="22">
        <v>3575</v>
      </c>
      <c r="AE291" s="22">
        <v>2147</v>
      </c>
      <c r="AF291" s="22">
        <v>0</v>
      </c>
      <c r="AG291" s="22">
        <v>0</v>
      </c>
      <c r="AH291" s="22">
        <v>0</v>
      </c>
      <c r="AI291" s="22">
        <v>9124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17036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17036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17036</v>
      </c>
      <c r="U292" s="22">
        <v>6489</v>
      </c>
      <c r="V292" s="22">
        <v>0</v>
      </c>
      <c r="W292" s="22">
        <v>83</v>
      </c>
      <c r="X292" s="22">
        <v>118</v>
      </c>
      <c r="Y292" s="22">
        <v>864</v>
      </c>
      <c r="Z292" s="22">
        <v>0</v>
      </c>
      <c r="AA292" s="22">
        <v>0</v>
      </c>
      <c r="AB292" s="22">
        <v>0</v>
      </c>
      <c r="AC292" s="22">
        <v>7554</v>
      </c>
      <c r="AD292" s="22">
        <v>659</v>
      </c>
      <c r="AE292" s="22">
        <v>2957</v>
      </c>
      <c r="AF292" s="22">
        <v>0</v>
      </c>
      <c r="AG292" s="22">
        <v>0</v>
      </c>
      <c r="AH292" s="22">
        <v>0</v>
      </c>
      <c r="AI292" s="22">
        <v>11170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7701</v>
      </c>
      <c r="V293" s="22">
        <v>0</v>
      </c>
      <c r="W293" s="22">
        <v>0</v>
      </c>
      <c r="X293" s="22">
        <v>9191</v>
      </c>
      <c r="Y293" s="22">
        <v>0</v>
      </c>
      <c r="Z293" s="22">
        <v>0</v>
      </c>
      <c r="AA293" s="22">
        <v>2260</v>
      </c>
      <c r="AB293" s="22">
        <v>0</v>
      </c>
      <c r="AC293" s="22">
        <v>19152</v>
      </c>
      <c r="AD293" s="22">
        <v>609</v>
      </c>
      <c r="AE293" s="22">
        <v>1530</v>
      </c>
      <c r="AF293" s="22">
        <v>0</v>
      </c>
      <c r="AG293" s="22">
        <v>0</v>
      </c>
      <c r="AH293" s="22">
        <v>0</v>
      </c>
      <c r="AI293" s="22">
        <v>21291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936027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936027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936027</v>
      </c>
      <c r="U294" s="22">
        <v>15793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15793</v>
      </c>
      <c r="AD294" s="22">
        <v>0</v>
      </c>
      <c r="AE294" s="22">
        <v>0</v>
      </c>
      <c r="AF294" s="22">
        <v>0</v>
      </c>
      <c r="AG294" s="22">
        <v>4479</v>
      </c>
      <c r="AH294" s="22">
        <v>0</v>
      </c>
      <c r="AI294" s="22">
        <v>20272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251630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251630</v>
      </c>
      <c r="N295" s="22">
        <v>0</v>
      </c>
      <c r="O295" s="22">
        <v>0</v>
      </c>
      <c r="P295" s="22">
        <v>1600</v>
      </c>
      <c r="Q295" s="22">
        <v>0</v>
      </c>
      <c r="R295" s="22">
        <v>0</v>
      </c>
      <c r="S295" s="22">
        <v>0</v>
      </c>
      <c r="T295" s="22">
        <v>253230</v>
      </c>
      <c r="U295" s="22">
        <v>20801</v>
      </c>
      <c r="V295" s="22">
        <v>0</v>
      </c>
      <c r="W295" s="22">
        <v>57</v>
      </c>
      <c r="X295" s="22">
        <v>0</v>
      </c>
      <c r="Y295" s="22">
        <v>97</v>
      </c>
      <c r="Z295" s="22">
        <v>0</v>
      </c>
      <c r="AA295" s="22">
        <v>0</v>
      </c>
      <c r="AB295" s="22">
        <v>0</v>
      </c>
      <c r="AC295" s="22">
        <v>20955</v>
      </c>
      <c r="AD295" s="22">
        <v>16979</v>
      </c>
      <c r="AE295" s="22">
        <v>1241</v>
      </c>
      <c r="AF295" s="22">
        <v>0</v>
      </c>
      <c r="AG295" s="22">
        <v>3930</v>
      </c>
      <c r="AH295" s="22">
        <v>1782</v>
      </c>
      <c r="AI295" s="22">
        <v>44887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8512</v>
      </c>
      <c r="O296" s="22">
        <v>0</v>
      </c>
      <c r="P296" s="22">
        <v>7143</v>
      </c>
      <c r="Q296" s="22">
        <v>0</v>
      </c>
      <c r="R296" s="22">
        <v>30765</v>
      </c>
      <c r="S296" s="22">
        <v>12500</v>
      </c>
      <c r="T296" s="22">
        <v>58920</v>
      </c>
      <c r="U296" s="22">
        <v>25194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25194</v>
      </c>
      <c r="AD296" s="22">
        <v>1024</v>
      </c>
      <c r="AE296" s="22">
        <v>5995</v>
      </c>
      <c r="AF296" s="22">
        <v>0</v>
      </c>
      <c r="AG296" s="22">
        <v>26545</v>
      </c>
      <c r="AH296" s="22">
        <v>2200</v>
      </c>
      <c r="AI296" s="22">
        <v>60958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565262</v>
      </c>
      <c r="I297" s="22">
        <v>0</v>
      </c>
      <c r="J297" s="22">
        <v>0</v>
      </c>
      <c r="K297" s="22">
        <v>0</v>
      </c>
      <c r="L297" s="22">
        <v>0</v>
      </c>
      <c r="M297" s="22">
        <v>565262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565262</v>
      </c>
      <c r="U297" s="22">
        <v>45458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45458</v>
      </c>
      <c r="AD297" s="22">
        <v>0</v>
      </c>
      <c r="AE297" s="22">
        <v>1755</v>
      </c>
      <c r="AF297" s="22">
        <v>0</v>
      </c>
      <c r="AG297" s="22">
        <v>6304</v>
      </c>
      <c r="AH297" s="22">
        <v>0</v>
      </c>
      <c r="AI297" s="22">
        <v>53517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113238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113238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113238</v>
      </c>
      <c r="U298" s="22">
        <v>58584</v>
      </c>
      <c r="V298" s="22">
        <v>0</v>
      </c>
      <c r="W298" s="22">
        <v>0</v>
      </c>
      <c r="X298" s="22">
        <v>0</v>
      </c>
      <c r="Y298" s="22">
        <v>7973</v>
      </c>
      <c r="Z298" s="22">
        <v>0</v>
      </c>
      <c r="AA298" s="22">
        <v>0</v>
      </c>
      <c r="AB298" s="22">
        <v>0</v>
      </c>
      <c r="AC298" s="22">
        <v>66557</v>
      </c>
      <c r="AD298" s="22">
        <v>12890</v>
      </c>
      <c r="AE298" s="22">
        <v>20665</v>
      </c>
      <c r="AF298" s="22">
        <v>0</v>
      </c>
      <c r="AG298" s="22">
        <v>0</v>
      </c>
      <c r="AH298" s="22">
        <v>0</v>
      </c>
      <c r="AI298" s="22">
        <v>100112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6911</v>
      </c>
      <c r="Q299" s="22">
        <v>0</v>
      </c>
      <c r="R299" s="22">
        <v>0</v>
      </c>
      <c r="S299" s="22">
        <v>0</v>
      </c>
      <c r="T299" s="22">
        <v>6911</v>
      </c>
      <c r="U299" s="22">
        <v>6226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6226</v>
      </c>
      <c r="AD299" s="22">
        <v>4648</v>
      </c>
      <c r="AE299" s="22">
        <v>11340</v>
      </c>
      <c r="AF299" s="22">
        <v>0</v>
      </c>
      <c r="AG299" s="22">
        <v>13758</v>
      </c>
      <c r="AH299" s="22">
        <v>0</v>
      </c>
      <c r="AI299" s="22">
        <v>35972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15650</v>
      </c>
      <c r="S300" s="22">
        <v>0</v>
      </c>
      <c r="T300" s="22">
        <v>15650</v>
      </c>
      <c r="U300" s="22">
        <v>41411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41411</v>
      </c>
      <c r="AD300" s="22">
        <v>2341</v>
      </c>
      <c r="AE300" s="22">
        <v>0</v>
      </c>
      <c r="AF300" s="22">
        <v>0</v>
      </c>
      <c r="AG300" s="22">
        <v>2536</v>
      </c>
      <c r="AH300" s="22">
        <v>0</v>
      </c>
      <c r="AI300" s="22">
        <v>46288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103745</v>
      </c>
      <c r="V301" s="22">
        <v>0</v>
      </c>
      <c r="W301" s="22">
        <v>0</v>
      </c>
      <c r="X301" s="22">
        <v>0</v>
      </c>
      <c r="Y301" s="22">
        <v>3244</v>
      </c>
      <c r="Z301" s="22">
        <v>0</v>
      </c>
      <c r="AA301" s="22">
        <v>0</v>
      </c>
      <c r="AB301" s="22">
        <v>0</v>
      </c>
      <c r="AC301" s="22">
        <v>106989</v>
      </c>
      <c r="AD301" s="22">
        <v>4086</v>
      </c>
      <c r="AE301" s="22">
        <v>0</v>
      </c>
      <c r="AF301" s="22">
        <v>0</v>
      </c>
      <c r="AG301" s="22">
        <v>5085</v>
      </c>
      <c r="AH301" s="22">
        <v>0</v>
      </c>
      <c r="AI301" s="22">
        <v>116160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15008</v>
      </c>
      <c r="Q302" s="22">
        <v>0</v>
      </c>
      <c r="R302" s="22">
        <v>0</v>
      </c>
      <c r="S302" s="22">
        <v>0</v>
      </c>
      <c r="T302" s="22">
        <v>15008</v>
      </c>
      <c r="U302" s="22">
        <v>48068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48068</v>
      </c>
      <c r="AD302" s="22">
        <v>2027</v>
      </c>
      <c r="AE302" s="22">
        <v>1427</v>
      </c>
      <c r="AF302" s="22">
        <v>0</v>
      </c>
      <c r="AG302" s="22">
        <v>0</v>
      </c>
      <c r="AH302" s="22">
        <v>0</v>
      </c>
      <c r="AI302" s="22">
        <v>51522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4065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4065</v>
      </c>
      <c r="AD303" s="22">
        <v>120</v>
      </c>
      <c r="AE303" s="22">
        <v>3395</v>
      </c>
      <c r="AF303" s="22">
        <v>0</v>
      </c>
      <c r="AG303" s="22">
        <v>25006</v>
      </c>
      <c r="AH303" s="22">
        <v>0</v>
      </c>
      <c r="AI303" s="22">
        <v>32586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88022</v>
      </c>
      <c r="O304" s="22">
        <v>0</v>
      </c>
      <c r="P304" s="22">
        <v>6910</v>
      </c>
      <c r="Q304" s="22">
        <v>0</v>
      </c>
      <c r="R304" s="22">
        <v>0</v>
      </c>
      <c r="S304" s="22">
        <v>0</v>
      </c>
      <c r="T304" s="22">
        <v>94932</v>
      </c>
      <c r="U304" s="22">
        <v>47951</v>
      </c>
      <c r="V304" s="22">
        <v>0</v>
      </c>
      <c r="W304" s="22">
        <v>0</v>
      </c>
      <c r="X304" s="22">
        <v>5818</v>
      </c>
      <c r="Y304" s="22">
        <v>0</v>
      </c>
      <c r="Z304" s="22">
        <v>0</v>
      </c>
      <c r="AA304" s="22">
        <v>0</v>
      </c>
      <c r="AB304" s="22">
        <v>0</v>
      </c>
      <c r="AC304" s="22">
        <v>53769</v>
      </c>
      <c r="AD304" s="22">
        <v>3832</v>
      </c>
      <c r="AE304" s="22">
        <v>1459</v>
      </c>
      <c r="AF304" s="22">
        <v>0</v>
      </c>
      <c r="AG304" s="22">
        <v>4996</v>
      </c>
      <c r="AH304" s="22">
        <v>0</v>
      </c>
      <c r="AI304" s="22">
        <v>64056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2166</v>
      </c>
      <c r="P305" s="22">
        <v>49051</v>
      </c>
      <c r="Q305" s="22">
        <v>34655</v>
      </c>
      <c r="R305" s="22">
        <v>74191</v>
      </c>
      <c r="S305" s="22">
        <v>0</v>
      </c>
      <c r="T305" s="22">
        <v>160063</v>
      </c>
      <c r="U305" s="22">
        <v>11091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11091</v>
      </c>
      <c r="AD305" s="22">
        <v>3776</v>
      </c>
      <c r="AE305" s="22">
        <v>5925</v>
      </c>
      <c r="AF305" s="22">
        <v>0</v>
      </c>
      <c r="AG305" s="22">
        <v>4337</v>
      </c>
      <c r="AH305" s="22">
        <v>0</v>
      </c>
      <c r="AI305" s="22">
        <v>25129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3456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3456</v>
      </c>
      <c r="N306" s="22">
        <v>3030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6486</v>
      </c>
      <c r="U306" s="22">
        <v>13989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13989</v>
      </c>
      <c r="AD306" s="22">
        <v>0</v>
      </c>
      <c r="AE306" s="22">
        <v>811</v>
      </c>
      <c r="AF306" s="22">
        <v>0</v>
      </c>
      <c r="AG306" s="22">
        <v>3744</v>
      </c>
      <c r="AH306" s="22">
        <v>0</v>
      </c>
      <c r="AI306" s="22">
        <v>18544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144359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144359</v>
      </c>
      <c r="N307" s="22">
        <v>0</v>
      </c>
      <c r="O307" s="22">
        <v>0</v>
      </c>
      <c r="P307" s="22">
        <v>3182</v>
      </c>
      <c r="Q307" s="22">
        <v>0</v>
      </c>
      <c r="R307" s="22">
        <v>0</v>
      </c>
      <c r="S307" s="22">
        <v>0</v>
      </c>
      <c r="T307" s="22">
        <v>147541</v>
      </c>
      <c r="U307" s="22">
        <v>19542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19542</v>
      </c>
      <c r="AD307" s="22">
        <v>467</v>
      </c>
      <c r="AE307" s="22">
        <v>-514</v>
      </c>
      <c r="AF307" s="22">
        <v>0</v>
      </c>
      <c r="AG307" s="22">
        <v>0</v>
      </c>
      <c r="AH307" s="22">
        <v>0</v>
      </c>
      <c r="AI307" s="22">
        <v>19495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17752</v>
      </c>
      <c r="F308" s="22">
        <v>0</v>
      </c>
      <c r="G308" s="22">
        <v>0</v>
      </c>
      <c r="H308" s="22">
        <v>2444015</v>
      </c>
      <c r="I308" s="22">
        <v>0</v>
      </c>
      <c r="J308" s="22">
        <v>0</v>
      </c>
      <c r="K308" s="22">
        <v>0</v>
      </c>
      <c r="L308" s="22">
        <v>0</v>
      </c>
      <c r="M308" s="22">
        <v>2461767</v>
      </c>
      <c r="N308" s="22">
        <v>0</v>
      </c>
      <c r="O308" s="22">
        <v>0</v>
      </c>
      <c r="P308" s="22">
        <v>7723</v>
      </c>
      <c r="Q308" s="22">
        <v>0</v>
      </c>
      <c r="R308" s="22">
        <v>0</v>
      </c>
      <c r="S308" s="22">
        <v>0</v>
      </c>
      <c r="T308" s="22">
        <v>2469490</v>
      </c>
      <c r="U308" s="22">
        <v>27494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27494</v>
      </c>
      <c r="AD308" s="22">
        <v>16234</v>
      </c>
      <c r="AE308" s="22">
        <v>38783</v>
      </c>
      <c r="AF308" s="22">
        <v>0</v>
      </c>
      <c r="AG308" s="22">
        <v>4205</v>
      </c>
      <c r="AH308" s="22">
        <v>1786</v>
      </c>
      <c r="AI308" s="22">
        <v>88502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40078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40078</v>
      </c>
      <c r="AD309" s="22">
        <v>192</v>
      </c>
      <c r="AE309" s="22">
        <v>1957</v>
      </c>
      <c r="AF309" s="22">
        <v>0</v>
      </c>
      <c r="AG309" s="22">
        <v>0</v>
      </c>
      <c r="AH309" s="22">
        <v>0</v>
      </c>
      <c r="AI309" s="22">
        <v>42227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34179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34179</v>
      </c>
      <c r="N310" s="22">
        <v>4925</v>
      </c>
      <c r="O310" s="22">
        <v>0</v>
      </c>
      <c r="P310" s="22">
        <v>0</v>
      </c>
      <c r="Q310" s="22">
        <v>91525</v>
      </c>
      <c r="R310" s="22">
        <v>2933</v>
      </c>
      <c r="S310" s="22">
        <v>0</v>
      </c>
      <c r="T310" s="22">
        <v>133562</v>
      </c>
      <c r="U310" s="22">
        <v>10491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10491</v>
      </c>
      <c r="AD310" s="22">
        <v>500</v>
      </c>
      <c r="AE310" s="22">
        <v>6696</v>
      </c>
      <c r="AF310" s="22">
        <v>0</v>
      </c>
      <c r="AG310" s="22">
        <v>868</v>
      </c>
      <c r="AH310" s="22">
        <v>3008</v>
      </c>
      <c r="AI310" s="22">
        <v>21563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32595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32595</v>
      </c>
      <c r="N311" s="22">
        <v>0</v>
      </c>
      <c r="O311" s="22">
        <v>0</v>
      </c>
      <c r="P311" s="22">
        <v>6911</v>
      </c>
      <c r="Q311" s="22">
        <v>0</v>
      </c>
      <c r="R311" s="22">
        <v>0</v>
      </c>
      <c r="S311" s="22">
        <v>36226</v>
      </c>
      <c r="T311" s="22">
        <v>75732</v>
      </c>
      <c r="U311" s="22">
        <v>94535</v>
      </c>
      <c r="V311" s="22">
        <v>0</v>
      </c>
      <c r="W311" s="22">
        <v>0</v>
      </c>
      <c r="X311" s="22">
        <v>30194</v>
      </c>
      <c r="Y311" s="22">
        <v>0</v>
      </c>
      <c r="Z311" s="22">
        <v>0</v>
      </c>
      <c r="AA311" s="22">
        <v>0</v>
      </c>
      <c r="AB311" s="22">
        <v>0</v>
      </c>
      <c r="AC311" s="22">
        <v>124729</v>
      </c>
      <c r="AD311" s="22">
        <v>3837</v>
      </c>
      <c r="AE311" s="22">
        <v>2758</v>
      </c>
      <c r="AF311" s="22">
        <v>0</v>
      </c>
      <c r="AG311" s="22">
        <v>27857</v>
      </c>
      <c r="AH311" s="22">
        <v>3432</v>
      </c>
      <c r="AI311" s="22">
        <v>162613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1844055</v>
      </c>
      <c r="I312" s="22">
        <v>0</v>
      </c>
      <c r="J312" s="22">
        <v>0</v>
      </c>
      <c r="K312" s="22">
        <v>0</v>
      </c>
      <c r="L312" s="22">
        <v>0</v>
      </c>
      <c r="M312" s="22">
        <v>1844055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1844055</v>
      </c>
      <c r="U312" s="22">
        <v>12323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12323</v>
      </c>
      <c r="AD312" s="22">
        <v>0</v>
      </c>
      <c r="AE312" s="22">
        <v>1539</v>
      </c>
      <c r="AF312" s="22">
        <v>0</v>
      </c>
      <c r="AG312" s="22">
        <v>5023</v>
      </c>
      <c r="AH312" s="22">
        <v>0</v>
      </c>
      <c r="AI312" s="22">
        <v>18885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7591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7591</v>
      </c>
      <c r="N313" s="22">
        <v>0</v>
      </c>
      <c r="O313" s="22">
        <v>4783</v>
      </c>
      <c r="P313" s="22">
        <v>21500</v>
      </c>
      <c r="Q313" s="22">
        <v>0</v>
      </c>
      <c r="R313" s="22">
        <v>13502</v>
      </c>
      <c r="S313" s="22">
        <v>0</v>
      </c>
      <c r="T313" s="22">
        <v>47376</v>
      </c>
      <c r="U313" s="22">
        <v>39249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39249</v>
      </c>
      <c r="AD313" s="22">
        <v>12054</v>
      </c>
      <c r="AE313" s="22">
        <v>7906</v>
      </c>
      <c r="AF313" s="22">
        <v>0</v>
      </c>
      <c r="AG313" s="22">
        <v>16472</v>
      </c>
      <c r="AH313" s="22">
        <v>0</v>
      </c>
      <c r="AI313" s="22">
        <v>75681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244358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244358</v>
      </c>
      <c r="N314" s="22">
        <v>0</v>
      </c>
      <c r="O314" s="22">
        <v>0</v>
      </c>
      <c r="P314" s="22">
        <v>2600</v>
      </c>
      <c r="Q314" s="22">
        <v>0</v>
      </c>
      <c r="R314" s="22">
        <v>20929</v>
      </c>
      <c r="S314" s="22">
        <v>0</v>
      </c>
      <c r="T314" s="22">
        <v>267887</v>
      </c>
      <c r="U314" s="22">
        <v>57093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57093</v>
      </c>
      <c r="AD314" s="22">
        <v>2224</v>
      </c>
      <c r="AE314" s="22">
        <v>2103</v>
      </c>
      <c r="AF314" s="22">
        <v>0</v>
      </c>
      <c r="AG314" s="22">
        <v>5759</v>
      </c>
      <c r="AH314" s="22">
        <v>0</v>
      </c>
      <c r="AI314" s="22">
        <v>67179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27683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27683</v>
      </c>
      <c r="AD315" s="22">
        <v>836</v>
      </c>
      <c r="AE315" s="22">
        <v>0</v>
      </c>
      <c r="AF315" s="22">
        <v>0</v>
      </c>
      <c r="AG315" s="22">
        <v>0</v>
      </c>
      <c r="AH315" s="22">
        <v>0</v>
      </c>
      <c r="AI315" s="22">
        <v>28519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635898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635898</v>
      </c>
      <c r="U316" s="22">
        <v>37504</v>
      </c>
      <c r="V316" s="22">
        <v>0</v>
      </c>
      <c r="W316" s="22">
        <v>0</v>
      </c>
      <c r="X316" s="22">
        <v>880</v>
      </c>
      <c r="Y316" s="22">
        <v>0</v>
      </c>
      <c r="Z316" s="22">
        <v>0</v>
      </c>
      <c r="AA316" s="22">
        <v>0</v>
      </c>
      <c r="AB316" s="22">
        <v>0</v>
      </c>
      <c r="AC316" s="22">
        <v>38384</v>
      </c>
      <c r="AD316" s="22">
        <v>222</v>
      </c>
      <c r="AE316" s="22">
        <v>1938</v>
      </c>
      <c r="AF316" s="22">
        <v>0</v>
      </c>
      <c r="AG316" s="22">
        <v>3865</v>
      </c>
      <c r="AH316" s="22">
        <v>0</v>
      </c>
      <c r="AI316" s="22">
        <v>44409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141016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141016</v>
      </c>
      <c r="N317" s="22">
        <v>508927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649943</v>
      </c>
      <c r="U317" s="22">
        <v>11164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11164</v>
      </c>
      <c r="AD317" s="22">
        <v>3309</v>
      </c>
      <c r="AE317" s="22">
        <v>5916</v>
      </c>
      <c r="AF317" s="22">
        <v>0</v>
      </c>
      <c r="AG317" s="22">
        <v>11843</v>
      </c>
      <c r="AH317" s="22">
        <v>2766</v>
      </c>
      <c r="AI317" s="22">
        <v>34998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230413</v>
      </c>
      <c r="I318" s="22">
        <v>0</v>
      </c>
      <c r="J318" s="22">
        <v>0</v>
      </c>
      <c r="K318" s="22">
        <v>0</v>
      </c>
      <c r="L318" s="22">
        <v>0</v>
      </c>
      <c r="M318" s="22">
        <v>230413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230413</v>
      </c>
      <c r="U318" s="22">
        <v>7707</v>
      </c>
      <c r="V318" s="22">
        <v>0</v>
      </c>
      <c r="W318" s="22">
        <v>0</v>
      </c>
      <c r="X318" s="22">
        <v>3334</v>
      </c>
      <c r="Y318" s="22">
        <v>0</v>
      </c>
      <c r="Z318" s="22">
        <v>0</v>
      </c>
      <c r="AA318" s="22">
        <v>0</v>
      </c>
      <c r="AB318" s="22">
        <v>0</v>
      </c>
      <c r="AC318" s="22">
        <v>11041</v>
      </c>
      <c r="AD318" s="22">
        <v>16619</v>
      </c>
      <c r="AE318" s="22">
        <v>6584</v>
      </c>
      <c r="AF318" s="22">
        <v>0</v>
      </c>
      <c r="AG318" s="22">
        <v>5509</v>
      </c>
      <c r="AH318" s="22">
        <v>4706</v>
      </c>
      <c r="AI318" s="22">
        <v>44459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16328</v>
      </c>
      <c r="Q319" s="22">
        <v>0</v>
      </c>
      <c r="R319" s="22">
        <v>0</v>
      </c>
      <c r="S319" s="22">
        <v>0</v>
      </c>
      <c r="T319" s="22">
        <v>16328</v>
      </c>
      <c r="U319" s="22">
        <v>74868</v>
      </c>
      <c r="V319" s="22">
        <v>0</v>
      </c>
      <c r="W319" s="22">
        <v>0</v>
      </c>
      <c r="X319" s="22">
        <v>5342</v>
      </c>
      <c r="Y319" s="22">
        <v>0</v>
      </c>
      <c r="Z319" s="22">
        <v>0</v>
      </c>
      <c r="AA319" s="22">
        <v>0</v>
      </c>
      <c r="AB319" s="22">
        <v>0</v>
      </c>
      <c r="AC319" s="22">
        <v>80210</v>
      </c>
      <c r="AD319" s="22">
        <v>12594</v>
      </c>
      <c r="AE319" s="22">
        <v>24606</v>
      </c>
      <c r="AF319" s="22">
        <v>0</v>
      </c>
      <c r="AG319" s="22">
        <v>3345</v>
      </c>
      <c r="AH319" s="22">
        <v>3878</v>
      </c>
      <c r="AI319" s="22">
        <v>124633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282649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282649</v>
      </c>
      <c r="N320" s="22">
        <v>0</v>
      </c>
      <c r="O320" s="22">
        <v>17070</v>
      </c>
      <c r="P320" s="22">
        <v>51982</v>
      </c>
      <c r="Q320" s="22">
        <v>0</v>
      </c>
      <c r="R320" s="22">
        <v>31234</v>
      </c>
      <c r="S320" s="22">
        <v>0</v>
      </c>
      <c r="T320" s="22">
        <v>382935</v>
      </c>
      <c r="U320" s="22">
        <v>57811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57811</v>
      </c>
      <c r="AD320" s="22">
        <v>17035</v>
      </c>
      <c r="AE320" s="22">
        <v>16445</v>
      </c>
      <c r="AF320" s="22">
        <v>0</v>
      </c>
      <c r="AG320" s="22">
        <v>2406</v>
      </c>
      <c r="AH320" s="22">
        <v>10747</v>
      </c>
      <c r="AI320" s="22">
        <v>104444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476310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476310</v>
      </c>
      <c r="N321" s="22">
        <v>-209501</v>
      </c>
      <c r="O321" s="22">
        <v>0</v>
      </c>
      <c r="P321" s="22">
        <v>4422</v>
      </c>
      <c r="Q321" s="22">
        <v>0</v>
      </c>
      <c r="R321" s="22">
        <v>0</v>
      </c>
      <c r="S321" s="22">
        <v>0</v>
      </c>
      <c r="T321" s="22">
        <v>271231</v>
      </c>
      <c r="U321" s="22">
        <v>14594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14594</v>
      </c>
      <c r="AD321" s="22">
        <v>340</v>
      </c>
      <c r="AE321" s="22">
        <v>5998</v>
      </c>
      <c r="AF321" s="22">
        <v>0</v>
      </c>
      <c r="AG321" s="22">
        <v>5729</v>
      </c>
      <c r="AH321" s="22">
        <v>3760</v>
      </c>
      <c r="AI321" s="22">
        <v>30421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57665</v>
      </c>
      <c r="V322" s="22">
        <v>0</v>
      </c>
      <c r="W322" s="22">
        <v>0</v>
      </c>
      <c r="X322" s="22">
        <v>0</v>
      </c>
      <c r="Y322" s="22">
        <v>1132</v>
      </c>
      <c r="Z322" s="22">
        <v>0</v>
      </c>
      <c r="AA322" s="22">
        <v>0</v>
      </c>
      <c r="AB322" s="22">
        <v>0</v>
      </c>
      <c r="AC322" s="22">
        <v>58797</v>
      </c>
      <c r="AD322" s="22">
        <v>1268</v>
      </c>
      <c r="AE322" s="22">
        <v>3120</v>
      </c>
      <c r="AF322" s="22">
        <v>0</v>
      </c>
      <c r="AG322" s="22">
        <v>6505</v>
      </c>
      <c r="AH322" s="22">
        <v>0</v>
      </c>
      <c r="AI322" s="22">
        <v>69690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2705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2705</v>
      </c>
      <c r="N324" s="22">
        <v>13089</v>
      </c>
      <c r="O324" s="22">
        <v>0</v>
      </c>
      <c r="P324" s="22">
        <v>23404</v>
      </c>
      <c r="Q324" s="22">
        <v>0</v>
      </c>
      <c r="R324" s="22">
        <v>0</v>
      </c>
      <c r="S324" s="22">
        <v>0</v>
      </c>
      <c r="T324" s="22">
        <v>39198</v>
      </c>
      <c r="U324" s="22">
        <v>36545</v>
      </c>
      <c r="V324" s="22">
        <v>0</v>
      </c>
      <c r="W324" s="22">
        <v>0</v>
      </c>
      <c r="X324" s="22">
        <v>0</v>
      </c>
      <c r="Y324" s="22">
        <v>536</v>
      </c>
      <c r="Z324" s="22">
        <v>0</v>
      </c>
      <c r="AA324" s="22">
        <v>0</v>
      </c>
      <c r="AB324" s="22">
        <v>0</v>
      </c>
      <c r="AC324" s="22">
        <v>37081</v>
      </c>
      <c r="AD324" s="22">
        <v>173</v>
      </c>
      <c r="AE324" s="22">
        <v>1357</v>
      </c>
      <c r="AF324" s="22">
        <v>0</v>
      </c>
      <c r="AG324" s="22">
        <v>3343</v>
      </c>
      <c r="AH324" s="22">
        <v>0</v>
      </c>
      <c r="AI324" s="22">
        <v>41954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83454</v>
      </c>
      <c r="O325" s="22">
        <v>0</v>
      </c>
      <c r="P325" s="22">
        <v>6910</v>
      </c>
      <c r="Q325" s="22">
        <v>0</v>
      </c>
      <c r="R325" s="22">
        <v>0</v>
      </c>
      <c r="S325" s="22">
        <v>0</v>
      </c>
      <c r="T325" s="22">
        <v>90364</v>
      </c>
      <c r="U325" s="22">
        <v>31403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31403</v>
      </c>
      <c r="AD325" s="22">
        <v>3832</v>
      </c>
      <c r="AE325" s="22">
        <v>2168</v>
      </c>
      <c r="AF325" s="22">
        <v>0</v>
      </c>
      <c r="AG325" s="22">
        <v>11766</v>
      </c>
      <c r="AH325" s="22">
        <v>0</v>
      </c>
      <c r="AI325" s="22">
        <v>49169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34648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34648</v>
      </c>
      <c r="N326" s="22">
        <v>0</v>
      </c>
      <c r="O326" s="22">
        <v>0</v>
      </c>
      <c r="P326" s="22">
        <v>7921</v>
      </c>
      <c r="Q326" s="22">
        <v>0</v>
      </c>
      <c r="R326" s="22">
        <v>0</v>
      </c>
      <c r="S326" s="22">
        <v>0</v>
      </c>
      <c r="T326" s="22">
        <v>42569</v>
      </c>
      <c r="U326" s="22">
        <v>6042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6042</v>
      </c>
      <c r="AD326" s="22">
        <v>37932</v>
      </c>
      <c r="AE326" s="22">
        <v>13196</v>
      </c>
      <c r="AF326" s="22">
        <v>0</v>
      </c>
      <c r="AG326" s="22">
        <v>11005</v>
      </c>
      <c r="AH326" s="22">
        <v>0</v>
      </c>
      <c r="AI326" s="22">
        <v>68175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240070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240070</v>
      </c>
      <c r="N327" s="22">
        <v>0</v>
      </c>
      <c r="O327" s="22">
        <v>0</v>
      </c>
      <c r="P327" s="22">
        <v>13909</v>
      </c>
      <c r="Q327" s="22">
        <v>0</v>
      </c>
      <c r="R327" s="22">
        <v>0</v>
      </c>
      <c r="S327" s="22">
        <v>0</v>
      </c>
      <c r="T327" s="22">
        <v>253979</v>
      </c>
      <c r="U327" s="22">
        <v>51005</v>
      </c>
      <c r="V327" s="22">
        <v>0</v>
      </c>
      <c r="W327" s="22">
        <v>1448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52453</v>
      </c>
      <c r="AD327" s="22">
        <v>1306</v>
      </c>
      <c r="AE327" s="22">
        <v>6679</v>
      </c>
      <c r="AF327" s="22">
        <v>0</v>
      </c>
      <c r="AG327" s="22">
        <v>0</v>
      </c>
      <c r="AH327" s="22">
        <v>1863</v>
      </c>
      <c r="AI327" s="22">
        <v>62301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25855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25855</v>
      </c>
      <c r="AD328" s="22">
        <v>1331</v>
      </c>
      <c r="AE328" s="22">
        <v>0</v>
      </c>
      <c r="AF328" s="22">
        <v>0</v>
      </c>
      <c r="AG328" s="22">
        <v>1630</v>
      </c>
      <c r="AH328" s="22">
        <v>0</v>
      </c>
      <c r="AI328" s="22">
        <v>28816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318645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318645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318645</v>
      </c>
      <c r="U329" s="22">
        <v>14603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14603</v>
      </c>
      <c r="AD329" s="22">
        <v>673</v>
      </c>
      <c r="AE329" s="22">
        <v>0</v>
      </c>
      <c r="AF329" s="22">
        <v>0</v>
      </c>
      <c r="AG329" s="22">
        <v>0</v>
      </c>
      <c r="AH329" s="22">
        <v>0</v>
      </c>
      <c r="AI329" s="22">
        <v>15276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22646</v>
      </c>
      <c r="O330" s="22">
        <v>0</v>
      </c>
      <c r="P330" s="22">
        <v>0</v>
      </c>
      <c r="Q330" s="22">
        <v>0</v>
      </c>
      <c r="R330" s="22">
        <v>13704</v>
      </c>
      <c r="S330" s="22">
        <v>0</v>
      </c>
      <c r="T330" s="22">
        <v>36350</v>
      </c>
      <c r="U330" s="22">
        <v>22523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22523</v>
      </c>
      <c r="AD330" s="22">
        <v>2537</v>
      </c>
      <c r="AE330" s="22">
        <v>0</v>
      </c>
      <c r="AF330" s="22">
        <v>0</v>
      </c>
      <c r="AG330" s="22">
        <v>8038</v>
      </c>
      <c r="AH330" s="22">
        <v>0</v>
      </c>
      <c r="AI330" s="22">
        <v>33098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3460</v>
      </c>
      <c r="Q331" s="22">
        <v>0</v>
      </c>
      <c r="R331" s="22">
        <v>0</v>
      </c>
      <c r="S331" s="22">
        <v>0</v>
      </c>
      <c r="T331" s="22">
        <v>3460</v>
      </c>
      <c r="U331" s="22">
        <v>14269</v>
      </c>
      <c r="V331" s="22">
        <v>0</v>
      </c>
      <c r="W331" s="22">
        <v>1226</v>
      </c>
      <c r="X331" s="22">
        <v>0</v>
      </c>
      <c r="Y331" s="22">
        <v>1888</v>
      </c>
      <c r="Z331" s="22">
        <v>0</v>
      </c>
      <c r="AA331" s="22">
        <v>0</v>
      </c>
      <c r="AB331" s="22">
        <v>0</v>
      </c>
      <c r="AC331" s="22">
        <v>17383</v>
      </c>
      <c r="AD331" s="22">
        <v>15569</v>
      </c>
      <c r="AE331" s="22">
        <v>1311</v>
      </c>
      <c r="AF331" s="22">
        <v>0</v>
      </c>
      <c r="AG331" s="22">
        <v>902</v>
      </c>
      <c r="AH331" s="22">
        <v>0</v>
      </c>
      <c r="AI331" s="22">
        <v>35165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178723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178723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178723</v>
      </c>
      <c r="U332" s="22">
        <v>39436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39436</v>
      </c>
      <c r="AD332" s="22">
        <v>1425</v>
      </c>
      <c r="AE332" s="22">
        <v>0</v>
      </c>
      <c r="AF332" s="22">
        <v>0</v>
      </c>
      <c r="AG332" s="22">
        <v>0</v>
      </c>
      <c r="AH332" s="22">
        <v>0</v>
      </c>
      <c r="AI332" s="22">
        <v>40861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19311</v>
      </c>
      <c r="S333" s="22">
        <v>0</v>
      </c>
      <c r="T333" s="22">
        <v>19311</v>
      </c>
      <c r="U333" s="22">
        <v>40470</v>
      </c>
      <c r="V333" s="22">
        <v>0</v>
      </c>
      <c r="W333" s="22">
        <v>8493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48963</v>
      </c>
      <c r="AD333" s="22">
        <v>4419</v>
      </c>
      <c r="AE333" s="22">
        <v>1888</v>
      </c>
      <c r="AF333" s="22">
        <v>0</v>
      </c>
      <c r="AG333" s="22">
        <v>4117</v>
      </c>
      <c r="AH333" s="22">
        <v>0</v>
      </c>
      <c r="AI333" s="22">
        <v>59387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203870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203870</v>
      </c>
      <c r="N334" s="22">
        <v>0</v>
      </c>
      <c r="O334" s="22">
        <v>0</v>
      </c>
      <c r="P334" s="22">
        <v>917</v>
      </c>
      <c r="Q334" s="22">
        <v>0</v>
      </c>
      <c r="R334" s="22">
        <v>0</v>
      </c>
      <c r="S334" s="22">
        <v>0</v>
      </c>
      <c r="T334" s="22">
        <v>204787</v>
      </c>
      <c r="U334" s="22">
        <v>34533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34533</v>
      </c>
      <c r="AD334" s="22">
        <v>1996</v>
      </c>
      <c r="AE334" s="22">
        <v>5377</v>
      </c>
      <c r="AF334" s="22">
        <v>0</v>
      </c>
      <c r="AG334" s="22">
        <v>4006</v>
      </c>
      <c r="AH334" s="22">
        <v>1468</v>
      </c>
      <c r="AI334" s="22">
        <v>47380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32698</v>
      </c>
      <c r="F335" s="22">
        <v>0</v>
      </c>
      <c r="G335" s="22">
        <v>30386</v>
      </c>
      <c r="H335" s="22">
        <v>0</v>
      </c>
      <c r="I335" s="22">
        <v>2100</v>
      </c>
      <c r="J335" s="22">
        <v>0</v>
      </c>
      <c r="K335" s="22">
        <v>0</v>
      </c>
      <c r="L335" s="22">
        <v>0</v>
      </c>
      <c r="M335" s="22">
        <v>65184</v>
      </c>
      <c r="N335" s="22">
        <v>0</v>
      </c>
      <c r="O335" s="22">
        <v>0</v>
      </c>
      <c r="P335" s="22">
        <v>7671</v>
      </c>
      <c r="Q335" s="22">
        <v>0</v>
      </c>
      <c r="R335" s="22">
        <v>0</v>
      </c>
      <c r="S335" s="22">
        <v>0</v>
      </c>
      <c r="T335" s="22">
        <v>72855</v>
      </c>
      <c r="U335" s="22">
        <v>3767</v>
      </c>
      <c r="V335" s="22">
        <v>0</v>
      </c>
      <c r="W335" s="22">
        <v>375</v>
      </c>
      <c r="X335" s="22">
        <v>0</v>
      </c>
      <c r="Y335" s="22">
        <v>6458</v>
      </c>
      <c r="Z335" s="22">
        <v>0</v>
      </c>
      <c r="AA335" s="22">
        <v>0</v>
      </c>
      <c r="AB335" s="22">
        <v>0</v>
      </c>
      <c r="AC335" s="22">
        <v>10600</v>
      </c>
      <c r="AD335" s="22">
        <v>5259</v>
      </c>
      <c r="AE335" s="22">
        <v>8822</v>
      </c>
      <c r="AF335" s="22">
        <v>0</v>
      </c>
      <c r="AG335" s="22">
        <v>6247</v>
      </c>
      <c r="AH335" s="22">
        <v>1190</v>
      </c>
      <c r="AI335" s="22">
        <v>32118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2771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2771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2771</v>
      </c>
      <c r="U336" s="22">
        <v>11007</v>
      </c>
      <c r="V336" s="22">
        <v>0</v>
      </c>
      <c r="W336" s="22">
        <v>0</v>
      </c>
      <c r="X336" s="22">
        <v>0</v>
      </c>
      <c r="Y336" s="22">
        <v>2296</v>
      </c>
      <c r="Z336" s="22">
        <v>0</v>
      </c>
      <c r="AA336" s="22">
        <v>0</v>
      </c>
      <c r="AB336" s="22">
        <v>0</v>
      </c>
      <c r="AC336" s="22">
        <v>13303</v>
      </c>
      <c r="AD336" s="22">
        <v>2615</v>
      </c>
      <c r="AE336" s="22">
        <v>3729</v>
      </c>
      <c r="AF336" s="22">
        <v>0</v>
      </c>
      <c r="AG336" s="22">
        <v>2990</v>
      </c>
      <c r="AH336" s="22">
        <v>1100</v>
      </c>
      <c r="AI336" s="22">
        <v>23737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10000</v>
      </c>
      <c r="AF337" s="22">
        <v>0</v>
      </c>
      <c r="AG337" s="22">
        <v>103244</v>
      </c>
      <c r="AH337" s="22">
        <v>0</v>
      </c>
      <c r="AI337" s="22">
        <v>113244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72639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72639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116328</v>
      </c>
      <c r="AE338" s="22">
        <v>3959</v>
      </c>
      <c r="AF338" s="22">
        <v>0</v>
      </c>
      <c r="AG338" s="22">
        <v>11922</v>
      </c>
      <c r="AH338" s="22">
        <v>39260</v>
      </c>
      <c r="AI338" s="22">
        <v>171469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49100</v>
      </c>
      <c r="S344" s="22">
        <v>0</v>
      </c>
      <c r="T344" s="22">
        <v>49100</v>
      </c>
      <c r="U344" s="22">
        <v>0</v>
      </c>
      <c r="V344" s="22">
        <v>0</v>
      </c>
      <c r="W344" s="22">
        <v>9439</v>
      </c>
      <c r="X344" s="22">
        <v>16822</v>
      </c>
      <c r="Y344" s="22">
        <v>0</v>
      </c>
      <c r="Z344" s="22">
        <v>0</v>
      </c>
      <c r="AA344" s="22">
        <v>0</v>
      </c>
      <c r="AB344" s="22">
        <v>0</v>
      </c>
      <c r="AC344" s="22">
        <v>26261</v>
      </c>
      <c r="AD344" s="22">
        <v>1224</v>
      </c>
      <c r="AE344" s="22">
        <v>18861</v>
      </c>
      <c r="AF344" s="22">
        <v>0</v>
      </c>
      <c r="AG344" s="22">
        <v>6425</v>
      </c>
      <c r="AH344" s="22">
        <v>86335</v>
      </c>
      <c r="AI344" s="22">
        <v>139106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5500815</v>
      </c>
      <c r="F345" s="22">
        <v>0</v>
      </c>
      <c r="G345" s="22">
        <v>323438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5824253</v>
      </c>
      <c r="N345" s="22">
        <v>0</v>
      </c>
      <c r="O345" s="22">
        <v>1033370</v>
      </c>
      <c r="P345" s="22">
        <v>2916239</v>
      </c>
      <c r="Q345" s="22">
        <v>0</v>
      </c>
      <c r="R345" s="22">
        <v>727468</v>
      </c>
      <c r="S345" s="22">
        <v>1332969</v>
      </c>
      <c r="T345" s="22">
        <v>11834299</v>
      </c>
      <c r="U345" s="22">
        <v>3090349</v>
      </c>
      <c r="V345" s="22">
        <v>0</v>
      </c>
      <c r="W345" s="22">
        <v>73692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3164041</v>
      </c>
      <c r="AD345" s="22">
        <v>712130</v>
      </c>
      <c r="AE345" s="22">
        <v>2697791</v>
      </c>
      <c r="AF345" s="22">
        <v>0</v>
      </c>
      <c r="AG345" s="22">
        <v>0</v>
      </c>
      <c r="AH345" s="22">
        <v>1512259</v>
      </c>
      <c r="AI345" s="22">
        <v>8086221</v>
      </c>
      <c r="AJ345" s="22">
        <v>0</v>
      </c>
      <c r="AK345" s="22">
        <v>0</v>
      </c>
      <c r="AL345" s="22">
        <v>0</v>
      </c>
    </row>
    <row r="346" spans="1:3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883C6-774E-460D-94DA-8375251B43A9}">
  <dimension ref="A1:AL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1175</v>
      </c>
      <c r="D1" s="20" t="s">
        <v>1232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1177</v>
      </c>
      <c r="F2" s="21" t="s">
        <v>1178</v>
      </c>
      <c r="G2" s="21" t="s">
        <v>1179</v>
      </c>
      <c r="H2" s="21" t="s">
        <v>1180</v>
      </c>
      <c r="I2" s="21" t="s">
        <v>1181</v>
      </c>
      <c r="J2" s="21" t="s">
        <v>1182</v>
      </c>
      <c r="K2" s="21" t="s">
        <v>1183</v>
      </c>
      <c r="L2" s="21" t="s">
        <v>1184</v>
      </c>
      <c r="M2" s="21" t="s">
        <v>1185</v>
      </c>
      <c r="N2" s="21" t="s">
        <v>1186</v>
      </c>
      <c r="O2" s="21" t="s">
        <v>1187</v>
      </c>
      <c r="P2" s="21" t="s">
        <v>1188</v>
      </c>
      <c r="Q2" s="21" t="s">
        <v>64</v>
      </c>
      <c r="R2" s="21" t="s">
        <v>1189</v>
      </c>
      <c r="S2" s="21" t="s">
        <v>1190</v>
      </c>
      <c r="T2" s="21" t="s">
        <v>1191</v>
      </c>
      <c r="U2" s="21" t="s">
        <v>1177</v>
      </c>
      <c r="V2" s="21" t="s">
        <v>1178</v>
      </c>
      <c r="W2" s="21" t="s">
        <v>1179</v>
      </c>
      <c r="X2" s="21" t="s">
        <v>1180</v>
      </c>
      <c r="Y2" s="21" t="s">
        <v>1181</v>
      </c>
      <c r="Z2" s="21" t="s">
        <v>1182</v>
      </c>
      <c r="AA2" s="21" t="s">
        <v>1183</v>
      </c>
      <c r="AB2" s="21" t="s">
        <v>1184</v>
      </c>
      <c r="AC2" s="21" t="s">
        <v>1192</v>
      </c>
      <c r="AD2" s="21" t="s">
        <v>1187</v>
      </c>
      <c r="AE2" s="21" t="s">
        <v>1188</v>
      </c>
      <c r="AF2" s="21" t="s">
        <v>64</v>
      </c>
      <c r="AG2" s="21" t="s">
        <v>1189</v>
      </c>
      <c r="AH2" s="21" t="s">
        <v>1190</v>
      </c>
      <c r="AI2" s="21" t="s">
        <v>1193</v>
      </c>
      <c r="AJ2" s="21" t="s">
        <v>1194</v>
      </c>
      <c r="AK2" s="21" t="s">
        <v>1195</v>
      </c>
      <c r="AL2" s="21" t="s">
        <v>1196</v>
      </c>
    </row>
    <row r="3" spans="1:38" x14ac:dyDescent="0.25">
      <c r="A3" s="21"/>
      <c r="B3" s="21"/>
      <c r="C3" s="21"/>
      <c r="D3" s="21" t="s">
        <v>88</v>
      </c>
      <c r="E3" s="21" t="s">
        <v>1197</v>
      </c>
      <c r="F3" s="21" t="s">
        <v>1198</v>
      </c>
      <c r="G3" s="21" t="s">
        <v>1199</v>
      </c>
      <c r="H3" s="21" t="s">
        <v>1200</v>
      </c>
      <c r="I3" s="21" t="s">
        <v>1201</v>
      </c>
      <c r="J3" s="21" t="s">
        <v>1202</v>
      </c>
      <c r="K3" s="21" t="s">
        <v>1203</v>
      </c>
      <c r="L3" s="21" t="s">
        <v>1204</v>
      </c>
      <c r="M3" s="21" t="s">
        <v>1205</v>
      </c>
      <c r="N3" s="21" t="s">
        <v>1206</v>
      </c>
      <c r="O3" s="21" t="s">
        <v>1207</v>
      </c>
      <c r="P3" s="21" t="s">
        <v>1208</v>
      </c>
      <c r="Q3" s="21" t="s">
        <v>1209</v>
      </c>
      <c r="R3" s="21" t="s">
        <v>1210</v>
      </c>
      <c r="S3" s="21" t="s">
        <v>1211</v>
      </c>
      <c r="T3" s="21" t="s">
        <v>1212</v>
      </c>
      <c r="U3" s="21" t="s">
        <v>1213</v>
      </c>
      <c r="V3" s="21" t="s">
        <v>1214</v>
      </c>
      <c r="W3" s="21" t="s">
        <v>1215</v>
      </c>
      <c r="X3" s="21" t="s">
        <v>1216</v>
      </c>
      <c r="Y3" s="21" t="s">
        <v>1217</v>
      </c>
      <c r="Z3" s="21" t="s">
        <v>1218</v>
      </c>
      <c r="AA3" s="21" t="s">
        <v>1219</v>
      </c>
      <c r="AB3" s="21" t="s">
        <v>1220</v>
      </c>
      <c r="AC3" s="21" t="s">
        <v>1221</v>
      </c>
      <c r="AD3" s="21" t="s">
        <v>1222</v>
      </c>
      <c r="AE3" s="21" t="s">
        <v>1223</v>
      </c>
      <c r="AF3" s="21" t="s">
        <v>1224</v>
      </c>
      <c r="AG3" s="21" t="s">
        <v>1225</v>
      </c>
      <c r="AH3" s="21" t="s">
        <v>1226</v>
      </c>
      <c r="AI3" s="21" t="s">
        <v>1227</v>
      </c>
      <c r="AJ3" s="21" t="s">
        <v>1228</v>
      </c>
      <c r="AK3" s="21" t="s">
        <v>1229</v>
      </c>
      <c r="AL3" s="21" t="s">
        <v>1230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1049423</v>
      </c>
      <c r="Q4" s="22">
        <v>267216</v>
      </c>
      <c r="R4" s="22">
        <v>36168</v>
      </c>
      <c r="S4" s="22">
        <v>418346</v>
      </c>
      <c r="T4" s="22">
        <v>1771153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791053</v>
      </c>
      <c r="AF4" s="22">
        <v>0</v>
      </c>
      <c r="AG4" s="22">
        <v>29501</v>
      </c>
      <c r="AH4" s="22">
        <v>179906</v>
      </c>
      <c r="AI4" s="22">
        <v>1000460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582183</v>
      </c>
      <c r="F5" s="22">
        <v>0</v>
      </c>
      <c r="G5" s="22">
        <v>18007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600190</v>
      </c>
      <c r="N5" s="22">
        <v>0</v>
      </c>
      <c r="O5" s="22">
        <v>0</v>
      </c>
      <c r="P5" s="22">
        <v>166610</v>
      </c>
      <c r="Q5" s="22">
        <v>0</v>
      </c>
      <c r="R5" s="22">
        <v>14650</v>
      </c>
      <c r="S5" s="22">
        <v>0</v>
      </c>
      <c r="T5" s="22">
        <v>781450</v>
      </c>
      <c r="U5" s="22">
        <v>448346</v>
      </c>
      <c r="V5" s="22">
        <v>0</v>
      </c>
      <c r="W5" s="22">
        <v>8968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457314</v>
      </c>
      <c r="AD5" s="22">
        <v>0</v>
      </c>
      <c r="AE5" s="22">
        <v>42129</v>
      </c>
      <c r="AF5" s="22">
        <v>0</v>
      </c>
      <c r="AG5" s="22">
        <v>13918</v>
      </c>
      <c r="AH5" s="22">
        <v>70289</v>
      </c>
      <c r="AI5" s="22">
        <v>583650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22954000</v>
      </c>
      <c r="F6" s="22">
        <v>614000</v>
      </c>
      <c r="G6" s="22">
        <v>634000</v>
      </c>
      <c r="H6" s="22">
        <v>283000</v>
      </c>
      <c r="I6" s="22">
        <v>536000</v>
      </c>
      <c r="J6" s="22">
        <v>0</v>
      </c>
      <c r="K6" s="22">
        <v>0</v>
      </c>
      <c r="L6" s="22">
        <v>0</v>
      </c>
      <c r="M6" s="22">
        <v>25021000</v>
      </c>
      <c r="N6" s="22">
        <v>2602000</v>
      </c>
      <c r="O6" s="22">
        <v>13345000</v>
      </c>
      <c r="P6" s="22">
        <v>35368000</v>
      </c>
      <c r="Q6" s="22">
        <v>52099000</v>
      </c>
      <c r="R6" s="22">
        <v>3904000</v>
      </c>
      <c r="S6" s="22">
        <v>37360000</v>
      </c>
      <c r="T6" s="22">
        <v>169699000</v>
      </c>
      <c r="U6" s="22">
        <v>21136000</v>
      </c>
      <c r="V6" s="22">
        <v>201000</v>
      </c>
      <c r="W6" s="22">
        <v>626000</v>
      </c>
      <c r="X6" s="22">
        <v>255000</v>
      </c>
      <c r="Y6" s="22">
        <v>503000</v>
      </c>
      <c r="Z6" s="22">
        <v>0</v>
      </c>
      <c r="AA6" s="22">
        <v>0</v>
      </c>
      <c r="AB6" s="22">
        <v>0</v>
      </c>
      <c r="AC6" s="22">
        <v>22721000</v>
      </c>
      <c r="AD6" s="22">
        <v>9193000</v>
      </c>
      <c r="AE6" s="22">
        <v>34623000</v>
      </c>
      <c r="AF6" s="22">
        <v>0</v>
      </c>
      <c r="AG6" s="22">
        <v>2008000</v>
      </c>
      <c r="AH6" s="22">
        <v>30735000</v>
      </c>
      <c r="AI6" s="22">
        <v>99280000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683186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683186</v>
      </c>
      <c r="N7" s="22">
        <v>960</v>
      </c>
      <c r="O7" s="22">
        <v>0</v>
      </c>
      <c r="P7" s="22">
        <v>1240932</v>
      </c>
      <c r="Q7" s="22">
        <v>0</v>
      </c>
      <c r="R7" s="22">
        <v>0</v>
      </c>
      <c r="S7" s="22">
        <v>535895</v>
      </c>
      <c r="T7" s="22">
        <v>2460973</v>
      </c>
      <c r="U7" s="22">
        <v>659861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659861</v>
      </c>
      <c r="AD7" s="22">
        <v>0</v>
      </c>
      <c r="AE7" s="22">
        <v>678270</v>
      </c>
      <c r="AF7" s="22">
        <v>0</v>
      </c>
      <c r="AG7" s="22">
        <v>0</v>
      </c>
      <c r="AH7" s="22">
        <v>397635</v>
      </c>
      <c r="AI7" s="22">
        <v>1735766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3537343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3537343</v>
      </c>
      <c r="N8" s="22">
        <v>0</v>
      </c>
      <c r="O8" s="22">
        <v>0</v>
      </c>
      <c r="P8" s="22">
        <v>0</v>
      </c>
      <c r="Q8" s="22">
        <v>190075</v>
      </c>
      <c r="R8" s="22">
        <v>0</v>
      </c>
      <c r="S8" s="22">
        <v>173303</v>
      </c>
      <c r="T8" s="22">
        <v>3900721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160953</v>
      </c>
      <c r="AI8" s="22">
        <v>160953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733483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733483</v>
      </c>
      <c r="N9" s="22">
        <v>27615413</v>
      </c>
      <c r="O9" s="22">
        <v>0</v>
      </c>
      <c r="P9" s="22">
        <v>133795</v>
      </c>
      <c r="Q9" s="22">
        <v>0</v>
      </c>
      <c r="R9" s="22">
        <v>291658</v>
      </c>
      <c r="S9" s="22">
        <v>465356</v>
      </c>
      <c r="T9" s="22">
        <v>29239705</v>
      </c>
      <c r="U9" s="22">
        <v>215710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215710</v>
      </c>
      <c r="AD9" s="22">
        <v>0</v>
      </c>
      <c r="AE9" s="22">
        <v>40697</v>
      </c>
      <c r="AF9" s="22">
        <v>0</v>
      </c>
      <c r="AG9" s="22">
        <v>291658</v>
      </c>
      <c r="AH9" s="22">
        <v>442801</v>
      </c>
      <c r="AI9" s="22">
        <v>990866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60312000</v>
      </c>
      <c r="F10" s="22">
        <v>1721000</v>
      </c>
      <c r="G10" s="22">
        <v>0</v>
      </c>
      <c r="H10" s="22">
        <v>1663038000</v>
      </c>
      <c r="I10" s="22">
        <v>2210604000</v>
      </c>
      <c r="J10" s="22">
        <v>0</v>
      </c>
      <c r="K10" s="22">
        <v>0</v>
      </c>
      <c r="L10" s="22">
        <v>0</v>
      </c>
      <c r="M10" s="22">
        <v>3935675000</v>
      </c>
      <c r="N10" s="22">
        <v>143184000</v>
      </c>
      <c r="O10" s="22">
        <v>48667000</v>
      </c>
      <c r="P10" s="22">
        <v>111886000</v>
      </c>
      <c r="Q10" s="22">
        <v>240041000</v>
      </c>
      <c r="R10" s="22">
        <v>8987000</v>
      </c>
      <c r="S10" s="22">
        <v>42913000</v>
      </c>
      <c r="T10" s="22">
        <v>4531353000</v>
      </c>
      <c r="U10" s="22">
        <v>48534000</v>
      </c>
      <c r="V10" s="22">
        <v>0</v>
      </c>
      <c r="W10" s="22">
        <v>0</v>
      </c>
      <c r="X10" s="22">
        <v>299131000</v>
      </c>
      <c r="Y10" s="22">
        <v>473099000</v>
      </c>
      <c r="Z10" s="22">
        <v>0</v>
      </c>
      <c r="AA10" s="22">
        <v>0</v>
      </c>
      <c r="AB10" s="22">
        <v>0</v>
      </c>
      <c r="AC10" s="22">
        <v>820764000</v>
      </c>
      <c r="AD10" s="22">
        <v>24340000</v>
      </c>
      <c r="AE10" s="22">
        <v>68177000</v>
      </c>
      <c r="AF10" s="22">
        <v>0</v>
      </c>
      <c r="AG10" s="22">
        <v>5687000</v>
      </c>
      <c r="AH10" s="22">
        <v>25994000</v>
      </c>
      <c r="AI10" s="22">
        <v>944962000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217000</v>
      </c>
      <c r="F11" s="22">
        <v>0</v>
      </c>
      <c r="G11" s="22">
        <v>1107000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1324000</v>
      </c>
      <c r="N11" s="22">
        <v>0</v>
      </c>
      <c r="O11" s="22">
        <v>0</v>
      </c>
      <c r="P11" s="22">
        <v>322000</v>
      </c>
      <c r="Q11" s="22">
        <v>0</v>
      </c>
      <c r="R11" s="22">
        <v>115000</v>
      </c>
      <c r="S11" s="22">
        <v>255000</v>
      </c>
      <c r="T11" s="22">
        <v>2016000</v>
      </c>
      <c r="U11" s="22">
        <v>117000</v>
      </c>
      <c r="V11" s="22">
        <v>0</v>
      </c>
      <c r="W11" s="22">
        <v>69000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186000</v>
      </c>
      <c r="AD11" s="22">
        <v>0</v>
      </c>
      <c r="AE11" s="22">
        <v>207000</v>
      </c>
      <c r="AF11" s="22">
        <v>0</v>
      </c>
      <c r="AG11" s="22">
        <v>115000</v>
      </c>
      <c r="AH11" s="22">
        <v>142000</v>
      </c>
      <c r="AI11" s="22">
        <v>650000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2266069</v>
      </c>
      <c r="F12" s="22">
        <v>0</v>
      </c>
      <c r="G12" s="22">
        <v>0</v>
      </c>
      <c r="H12" s="22">
        <v>0</v>
      </c>
      <c r="I12" s="22">
        <v>307682</v>
      </c>
      <c r="J12" s="22">
        <v>0</v>
      </c>
      <c r="K12" s="22">
        <v>0</v>
      </c>
      <c r="L12" s="22">
        <v>0</v>
      </c>
      <c r="M12" s="22">
        <v>2573751</v>
      </c>
      <c r="N12" s="22">
        <v>13556677</v>
      </c>
      <c r="O12" s="22">
        <v>0</v>
      </c>
      <c r="P12" s="22">
        <v>1135912</v>
      </c>
      <c r="Q12" s="22">
        <v>11199</v>
      </c>
      <c r="R12" s="22">
        <v>65875</v>
      </c>
      <c r="S12" s="22">
        <v>1203172</v>
      </c>
      <c r="T12" s="22">
        <v>18546586</v>
      </c>
      <c r="U12" s="22">
        <v>2233897</v>
      </c>
      <c r="V12" s="22">
        <v>0</v>
      </c>
      <c r="W12" s="22">
        <v>0</v>
      </c>
      <c r="X12" s="22">
        <v>0</v>
      </c>
      <c r="Y12" s="22">
        <v>186790</v>
      </c>
      <c r="Z12" s="22">
        <v>0</v>
      </c>
      <c r="AA12" s="22">
        <v>0</v>
      </c>
      <c r="AB12" s="22">
        <v>0</v>
      </c>
      <c r="AC12" s="22">
        <v>2420687</v>
      </c>
      <c r="AD12" s="22">
        <v>0</v>
      </c>
      <c r="AE12" s="22">
        <v>1127236</v>
      </c>
      <c r="AF12" s="22">
        <v>0</v>
      </c>
      <c r="AG12" s="22">
        <v>65875</v>
      </c>
      <c r="AH12" s="22">
        <v>1203172</v>
      </c>
      <c r="AI12" s="22">
        <v>4816970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266938</v>
      </c>
      <c r="Q13" s="22">
        <v>0</v>
      </c>
      <c r="R13" s="22">
        <v>0</v>
      </c>
      <c r="S13" s="22">
        <v>129580</v>
      </c>
      <c r="T13" s="22">
        <v>396518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197103</v>
      </c>
      <c r="AF13" s="22">
        <v>0</v>
      </c>
      <c r="AG13" s="22">
        <v>0</v>
      </c>
      <c r="AH13" s="22">
        <v>128049</v>
      </c>
      <c r="AI13" s="22">
        <v>325152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21116</v>
      </c>
      <c r="Q14" s="22">
        <v>285000</v>
      </c>
      <c r="R14" s="22">
        <v>35166</v>
      </c>
      <c r="S14" s="22">
        <v>442343</v>
      </c>
      <c r="T14" s="22">
        <v>783625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14094</v>
      </c>
      <c r="AF14" s="22">
        <v>0</v>
      </c>
      <c r="AG14" s="22">
        <v>19428</v>
      </c>
      <c r="AH14" s="22">
        <v>332019</v>
      </c>
      <c r="AI14" s="22">
        <v>365541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1139000</v>
      </c>
      <c r="F15" s="22">
        <v>0</v>
      </c>
      <c r="G15" s="22">
        <v>45000</v>
      </c>
      <c r="H15" s="22">
        <v>23000</v>
      </c>
      <c r="I15" s="22">
        <v>0</v>
      </c>
      <c r="J15" s="22">
        <v>0</v>
      </c>
      <c r="K15" s="22">
        <v>376000</v>
      </c>
      <c r="L15" s="22">
        <v>0</v>
      </c>
      <c r="M15" s="22">
        <v>1583000</v>
      </c>
      <c r="N15" s="22">
        <v>0</v>
      </c>
      <c r="O15" s="22">
        <v>1338000</v>
      </c>
      <c r="P15" s="22">
        <v>1478000</v>
      </c>
      <c r="Q15" s="22">
        <v>416000</v>
      </c>
      <c r="R15" s="22">
        <v>287000</v>
      </c>
      <c r="S15" s="22">
        <v>5848000</v>
      </c>
      <c r="T15" s="22">
        <v>10950000</v>
      </c>
      <c r="U15" s="22">
        <v>1139000</v>
      </c>
      <c r="V15" s="22">
        <v>0</v>
      </c>
      <c r="W15" s="22">
        <v>30000</v>
      </c>
      <c r="X15" s="22">
        <v>10000</v>
      </c>
      <c r="Y15" s="22">
        <v>0</v>
      </c>
      <c r="Z15" s="22">
        <v>0</v>
      </c>
      <c r="AA15" s="22">
        <v>335000</v>
      </c>
      <c r="AB15" s="22">
        <v>0</v>
      </c>
      <c r="AC15" s="22">
        <v>1514000</v>
      </c>
      <c r="AD15" s="22">
        <v>833000</v>
      </c>
      <c r="AE15" s="22">
        <v>1155000</v>
      </c>
      <c r="AF15" s="22">
        <v>0</v>
      </c>
      <c r="AG15" s="22">
        <v>254000</v>
      </c>
      <c r="AH15" s="22">
        <v>5289000</v>
      </c>
      <c r="AI15" s="22">
        <v>9045000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216207</v>
      </c>
      <c r="P16" s="22">
        <v>173470</v>
      </c>
      <c r="Q16" s="22">
        <v>0</v>
      </c>
      <c r="R16" s="22">
        <v>0</v>
      </c>
      <c r="S16" s="22">
        <v>0</v>
      </c>
      <c r="T16" s="22">
        <v>389677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109051</v>
      </c>
      <c r="AE16" s="22">
        <v>132178</v>
      </c>
      <c r="AF16" s="22">
        <v>0</v>
      </c>
      <c r="AG16" s="22">
        <v>0</v>
      </c>
      <c r="AH16" s="22">
        <v>0</v>
      </c>
      <c r="AI16" s="22">
        <v>241229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1831000</v>
      </c>
      <c r="F17" s="22">
        <v>0</v>
      </c>
      <c r="G17" s="22">
        <v>148000</v>
      </c>
      <c r="H17" s="22">
        <v>277000</v>
      </c>
      <c r="I17" s="22">
        <v>0</v>
      </c>
      <c r="J17" s="22">
        <v>0</v>
      </c>
      <c r="K17" s="22">
        <v>20161000</v>
      </c>
      <c r="L17" s="22">
        <v>124810000</v>
      </c>
      <c r="M17" s="22">
        <v>147227000</v>
      </c>
      <c r="N17" s="22">
        <v>0</v>
      </c>
      <c r="O17" s="22">
        <v>2162000</v>
      </c>
      <c r="P17" s="22">
        <v>3129000</v>
      </c>
      <c r="Q17" s="22">
        <v>101000</v>
      </c>
      <c r="R17" s="22">
        <v>16000</v>
      </c>
      <c r="S17" s="22">
        <v>2600000</v>
      </c>
      <c r="T17" s="22">
        <v>155235000</v>
      </c>
      <c r="U17" s="22">
        <v>1040000</v>
      </c>
      <c r="V17" s="22">
        <v>0</v>
      </c>
      <c r="W17" s="22">
        <v>112000</v>
      </c>
      <c r="X17" s="22">
        <v>111000</v>
      </c>
      <c r="Y17" s="22">
        <v>0</v>
      </c>
      <c r="Z17" s="22">
        <v>0</v>
      </c>
      <c r="AA17" s="22">
        <v>20160000</v>
      </c>
      <c r="AB17" s="22">
        <v>94890000</v>
      </c>
      <c r="AC17" s="22">
        <v>116313000</v>
      </c>
      <c r="AD17" s="22">
        <v>1093000</v>
      </c>
      <c r="AE17" s="22">
        <v>1908000</v>
      </c>
      <c r="AF17" s="22">
        <v>0</v>
      </c>
      <c r="AG17" s="22">
        <v>16000</v>
      </c>
      <c r="AH17" s="22">
        <v>2286000</v>
      </c>
      <c r="AI17" s="22">
        <v>121616000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40818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40818</v>
      </c>
      <c r="N18" s="22">
        <v>0</v>
      </c>
      <c r="O18" s="22">
        <v>8976</v>
      </c>
      <c r="P18" s="22">
        <v>1577428</v>
      </c>
      <c r="Q18" s="22">
        <v>103928</v>
      </c>
      <c r="R18" s="22">
        <v>0</v>
      </c>
      <c r="S18" s="22">
        <v>5790090</v>
      </c>
      <c r="T18" s="22">
        <v>7521240</v>
      </c>
      <c r="U18" s="22">
        <v>40818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40818</v>
      </c>
      <c r="AD18" s="22">
        <v>490</v>
      </c>
      <c r="AE18" s="22">
        <v>1308571</v>
      </c>
      <c r="AF18" s="22">
        <v>0</v>
      </c>
      <c r="AG18" s="22">
        <v>0</v>
      </c>
      <c r="AH18" s="22">
        <v>4977937</v>
      </c>
      <c r="AI18" s="22">
        <v>6327816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451377</v>
      </c>
      <c r="F19" s="22">
        <v>0</v>
      </c>
      <c r="G19" s="22">
        <v>77320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528697</v>
      </c>
      <c r="N19" s="22">
        <v>0</v>
      </c>
      <c r="O19" s="22">
        <v>0</v>
      </c>
      <c r="P19" s="22">
        <v>682574</v>
      </c>
      <c r="Q19" s="22">
        <v>273000</v>
      </c>
      <c r="R19" s="22">
        <v>0</v>
      </c>
      <c r="S19" s="22">
        <v>379292</v>
      </c>
      <c r="T19" s="22">
        <v>1863563</v>
      </c>
      <c r="U19" s="22">
        <v>451377</v>
      </c>
      <c r="V19" s="22">
        <v>0</v>
      </c>
      <c r="W19" s="22">
        <v>57591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508968</v>
      </c>
      <c r="AD19" s="22">
        <v>0</v>
      </c>
      <c r="AE19" s="22">
        <v>401407</v>
      </c>
      <c r="AF19" s="22">
        <v>0</v>
      </c>
      <c r="AG19" s="22">
        <v>0</v>
      </c>
      <c r="AH19" s="22">
        <v>373460</v>
      </c>
      <c r="AI19" s="22">
        <v>1283835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13354643</v>
      </c>
      <c r="F20" s="22">
        <v>0</v>
      </c>
      <c r="G20" s="22">
        <v>157472</v>
      </c>
      <c r="H20" s="22">
        <v>2318473</v>
      </c>
      <c r="I20" s="22">
        <v>121082</v>
      </c>
      <c r="J20" s="22">
        <v>0</v>
      </c>
      <c r="K20" s="22">
        <v>0</v>
      </c>
      <c r="L20" s="22">
        <v>0</v>
      </c>
      <c r="M20" s="22">
        <v>15951670</v>
      </c>
      <c r="N20" s="22">
        <v>0</v>
      </c>
      <c r="O20" s="22">
        <v>0</v>
      </c>
      <c r="P20" s="22">
        <v>2744992</v>
      </c>
      <c r="Q20" s="22">
        <v>1000836</v>
      </c>
      <c r="R20" s="22">
        <v>0</v>
      </c>
      <c r="S20" s="22">
        <v>896970</v>
      </c>
      <c r="T20" s="22">
        <v>20594468</v>
      </c>
      <c r="U20" s="22">
        <v>12287231</v>
      </c>
      <c r="V20" s="22">
        <v>0</v>
      </c>
      <c r="W20" s="22">
        <v>36036</v>
      </c>
      <c r="X20" s="22">
        <v>1379652</v>
      </c>
      <c r="Y20" s="22">
        <v>45586</v>
      </c>
      <c r="Z20" s="22">
        <v>0</v>
      </c>
      <c r="AA20" s="22">
        <v>0</v>
      </c>
      <c r="AB20" s="22">
        <v>0</v>
      </c>
      <c r="AC20" s="22">
        <v>13748505</v>
      </c>
      <c r="AD20" s="22">
        <v>0</v>
      </c>
      <c r="AE20" s="22">
        <v>2592533</v>
      </c>
      <c r="AF20" s="22">
        <v>0</v>
      </c>
      <c r="AG20" s="22">
        <v>0</v>
      </c>
      <c r="AH20" s="22">
        <v>817253</v>
      </c>
      <c r="AI20" s="22">
        <v>17158291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555450</v>
      </c>
      <c r="Q21" s="22">
        <v>0</v>
      </c>
      <c r="R21" s="22">
        <v>0</v>
      </c>
      <c r="S21" s="22">
        <v>0</v>
      </c>
      <c r="T21" s="22">
        <v>555450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449315</v>
      </c>
      <c r="AF21" s="22">
        <v>0</v>
      </c>
      <c r="AG21" s="22">
        <v>0</v>
      </c>
      <c r="AH21" s="22">
        <v>0</v>
      </c>
      <c r="AI21" s="22">
        <v>449315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47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47</v>
      </c>
      <c r="N22" s="22">
        <v>1793816</v>
      </c>
      <c r="O22" s="22">
        <v>218079</v>
      </c>
      <c r="P22" s="22">
        <v>29720</v>
      </c>
      <c r="Q22" s="22">
        <v>14665</v>
      </c>
      <c r="R22" s="22">
        <v>0</v>
      </c>
      <c r="S22" s="22">
        <v>116895</v>
      </c>
      <c r="T22" s="22">
        <v>2173222</v>
      </c>
      <c r="U22" s="22">
        <v>45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45</v>
      </c>
      <c r="AD22" s="22">
        <v>35566</v>
      </c>
      <c r="AE22" s="22">
        <v>15842</v>
      </c>
      <c r="AF22" s="22">
        <v>0</v>
      </c>
      <c r="AG22" s="22">
        <v>0</v>
      </c>
      <c r="AH22" s="22">
        <v>116833</v>
      </c>
      <c r="AI22" s="22">
        <v>168286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13334</v>
      </c>
      <c r="Q23" s="22">
        <v>0</v>
      </c>
      <c r="R23" s="22">
        <v>0</v>
      </c>
      <c r="S23" s="22">
        <v>0</v>
      </c>
      <c r="T23" s="22">
        <v>13334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13334</v>
      </c>
      <c r="AF23" s="22">
        <v>0</v>
      </c>
      <c r="AG23" s="22">
        <v>0</v>
      </c>
      <c r="AH23" s="22">
        <v>0</v>
      </c>
      <c r="AI23" s="22">
        <v>13334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138339</v>
      </c>
      <c r="Q24" s="22">
        <v>0</v>
      </c>
      <c r="R24" s="22">
        <v>0</v>
      </c>
      <c r="S24" s="22">
        <v>257179</v>
      </c>
      <c r="T24" s="22">
        <v>395518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89944</v>
      </c>
      <c r="AF24" s="22">
        <v>0</v>
      </c>
      <c r="AG24" s="22">
        <v>0</v>
      </c>
      <c r="AH24" s="22">
        <v>204771</v>
      </c>
      <c r="AI24" s="22">
        <v>294715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11016633</v>
      </c>
      <c r="F25" s="22">
        <v>0</v>
      </c>
      <c r="G25" s="22">
        <v>2456</v>
      </c>
      <c r="H25" s="22">
        <v>0</v>
      </c>
      <c r="I25" s="22">
        <v>0</v>
      </c>
      <c r="J25" s="22">
        <v>0</v>
      </c>
      <c r="K25" s="22">
        <v>0</v>
      </c>
      <c r="L25" s="22">
        <v>393556</v>
      </c>
      <c r="M25" s="22">
        <v>11412645</v>
      </c>
      <c r="N25" s="22">
        <v>0</v>
      </c>
      <c r="O25" s="22">
        <v>576753</v>
      </c>
      <c r="P25" s="22">
        <v>3056468</v>
      </c>
      <c r="Q25" s="22">
        <v>92093</v>
      </c>
      <c r="R25" s="22">
        <v>522290</v>
      </c>
      <c r="S25" s="22">
        <v>2000325</v>
      </c>
      <c r="T25" s="22">
        <v>17660574</v>
      </c>
      <c r="U25" s="22">
        <v>11016635</v>
      </c>
      <c r="V25" s="22">
        <v>0</v>
      </c>
      <c r="W25" s="22">
        <v>2456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11019091</v>
      </c>
      <c r="AD25" s="22">
        <v>149104</v>
      </c>
      <c r="AE25" s="22">
        <v>2835787</v>
      </c>
      <c r="AF25" s="22">
        <v>0</v>
      </c>
      <c r="AG25" s="22">
        <v>492442</v>
      </c>
      <c r="AH25" s="22">
        <v>1972190</v>
      </c>
      <c r="AI25" s="22">
        <v>16468614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6999990</v>
      </c>
      <c r="F26" s="22">
        <v>0</v>
      </c>
      <c r="G26" s="22">
        <v>2292388</v>
      </c>
      <c r="H26" s="22">
        <v>742083</v>
      </c>
      <c r="I26" s="22">
        <v>509889</v>
      </c>
      <c r="J26" s="22">
        <v>0</v>
      </c>
      <c r="K26" s="22">
        <v>0</v>
      </c>
      <c r="L26" s="22">
        <v>0</v>
      </c>
      <c r="M26" s="22">
        <v>10544350</v>
      </c>
      <c r="N26" s="22">
        <v>0</v>
      </c>
      <c r="O26" s="22">
        <v>1252676</v>
      </c>
      <c r="P26" s="22">
        <v>3334096</v>
      </c>
      <c r="Q26" s="22">
        <v>102684</v>
      </c>
      <c r="R26" s="22">
        <v>1001769</v>
      </c>
      <c r="S26" s="22">
        <v>8797922</v>
      </c>
      <c r="T26" s="22">
        <v>25033497</v>
      </c>
      <c r="U26" s="22">
        <v>5581227</v>
      </c>
      <c r="V26" s="22">
        <v>0</v>
      </c>
      <c r="W26" s="22">
        <v>1199469</v>
      </c>
      <c r="X26" s="22">
        <v>394543</v>
      </c>
      <c r="Y26" s="22">
        <v>281987</v>
      </c>
      <c r="Z26" s="22">
        <v>0</v>
      </c>
      <c r="AA26" s="22">
        <v>0</v>
      </c>
      <c r="AB26" s="22">
        <v>0</v>
      </c>
      <c r="AC26" s="22">
        <v>7457226</v>
      </c>
      <c r="AD26" s="22">
        <v>213637</v>
      </c>
      <c r="AE26" s="22">
        <v>2853654</v>
      </c>
      <c r="AF26" s="22">
        <v>0</v>
      </c>
      <c r="AG26" s="22">
        <v>344745</v>
      </c>
      <c r="AH26" s="22">
        <v>7954599</v>
      </c>
      <c r="AI26" s="22">
        <v>18823861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51100</v>
      </c>
      <c r="Q27" s="22">
        <v>0</v>
      </c>
      <c r="R27" s="22">
        <v>0</v>
      </c>
      <c r="S27" s="22">
        <v>0</v>
      </c>
      <c r="T27" s="22">
        <v>51100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48100</v>
      </c>
      <c r="AF27" s="22">
        <v>0</v>
      </c>
      <c r="AG27" s="22">
        <v>0</v>
      </c>
      <c r="AH27" s="22">
        <v>0</v>
      </c>
      <c r="AI27" s="22">
        <v>48100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1406196</v>
      </c>
      <c r="Q28" s="22">
        <v>0</v>
      </c>
      <c r="R28" s="22">
        <v>0</v>
      </c>
      <c r="S28" s="22">
        <v>290704</v>
      </c>
      <c r="T28" s="22">
        <v>1696900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721700</v>
      </c>
      <c r="AF28" s="22">
        <v>0</v>
      </c>
      <c r="AG28" s="22">
        <v>0</v>
      </c>
      <c r="AH28" s="22">
        <v>263681</v>
      </c>
      <c r="AI28" s="22">
        <v>985381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14860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14860</v>
      </c>
      <c r="N29" s="22">
        <v>3714</v>
      </c>
      <c r="O29" s="22">
        <v>0</v>
      </c>
      <c r="P29" s="22">
        <v>442291</v>
      </c>
      <c r="Q29" s="22">
        <v>0</v>
      </c>
      <c r="R29" s="22">
        <v>0</v>
      </c>
      <c r="S29" s="22">
        <v>228835</v>
      </c>
      <c r="T29" s="22">
        <v>689700</v>
      </c>
      <c r="U29" s="22">
        <v>14603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14603</v>
      </c>
      <c r="AD29" s="22">
        <v>0</v>
      </c>
      <c r="AE29" s="22">
        <v>209946</v>
      </c>
      <c r="AF29" s="22">
        <v>0</v>
      </c>
      <c r="AG29" s="22">
        <v>0</v>
      </c>
      <c r="AH29" s="22">
        <v>196836</v>
      </c>
      <c r="AI29" s="22">
        <v>421385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22800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22800</v>
      </c>
      <c r="N30" s="22">
        <v>0</v>
      </c>
      <c r="O30" s="22">
        <v>0</v>
      </c>
      <c r="P30" s="22">
        <v>646200</v>
      </c>
      <c r="Q30" s="22">
        <v>0</v>
      </c>
      <c r="R30" s="22">
        <v>0</v>
      </c>
      <c r="S30" s="22">
        <v>0</v>
      </c>
      <c r="T30" s="22">
        <v>669000</v>
      </c>
      <c r="U30" s="22">
        <v>21286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21286</v>
      </c>
      <c r="AD30" s="22">
        <v>0</v>
      </c>
      <c r="AE30" s="22">
        <v>330597</v>
      </c>
      <c r="AF30" s="22">
        <v>0</v>
      </c>
      <c r="AG30" s="22">
        <v>0</v>
      </c>
      <c r="AH30" s="22">
        <v>0</v>
      </c>
      <c r="AI30" s="22">
        <v>351883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882151</v>
      </c>
      <c r="Q31" s="22">
        <v>0</v>
      </c>
      <c r="R31" s="22">
        <v>0</v>
      </c>
      <c r="S31" s="22">
        <v>130978</v>
      </c>
      <c r="T31" s="22">
        <v>1013129</v>
      </c>
      <c r="U31" s="22">
        <v>0</v>
      </c>
      <c r="V31" s="22">
        <v>0</v>
      </c>
      <c r="W31" s="22">
        <v>-3229</v>
      </c>
      <c r="X31" s="22">
        <v>3229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583117</v>
      </c>
      <c r="AF31" s="22">
        <v>0</v>
      </c>
      <c r="AG31" s="22">
        <v>0</v>
      </c>
      <c r="AH31" s="22">
        <v>130978</v>
      </c>
      <c r="AI31" s="22">
        <v>714095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36692</v>
      </c>
      <c r="T32" s="22">
        <v>36692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36692</v>
      </c>
      <c r="AI32" s="22">
        <v>36692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38508</v>
      </c>
      <c r="O34" s="22">
        <v>0</v>
      </c>
      <c r="P34" s="22">
        <v>1997858</v>
      </c>
      <c r="Q34" s="22">
        <v>0</v>
      </c>
      <c r="R34" s="22">
        <v>0</v>
      </c>
      <c r="S34" s="22">
        <v>228839</v>
      </c>
      <c r="T34" s="22">
        <v>2265205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955296</v>
      </c>
      <c r="AE34" s="22">
        <v>0</v>
      </c>
      <c r="AF34" s="22">
        <v>0</v>
      </c>
      <c r="AG34" s="22">
        <v>0</v>
      </c>
      <c r="AH34" s="22">
        <v>185816</v>
      </c>
      <c r="AI34" s="22">
        <v>1141112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2542688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2542688</v>
      </c>
      <c r="N35" s="22">
        <v>0</v>
      </c>
      <c r="O35" s="22">
        <v>0</v>
      </c>
      <c r="P35" s="22">
        <v>1271145</v>
      </c>
      <c r="Q35" s="22">
        <v>0</v>
      </c>
      <c r="R35" s="22">
        <v>0</v>
      </c>
      <c r="S35" s="22">
        <v>103634</v>
      </c>
      <c r="T35" s="22">
        <v>3917467</v>
      </c>
      <c r="U35" s="22">
        <v>2527981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2527981</v>
      </c>
      <c r="AD35" s="22">
        <v>0</v>
      </c>
      <c r="AE35" s="22">
        <v>431194</v>
      </c>
      <c r="AF35" s="22">
        <v>0</v>
      </c>
      <c r="AG35" s="22">
        <v>0</v>
      </c>
      <c r="AH35" s="22">
        <v>66697</v>
      </c>
      <c r="AI35" s="22">
        <v>3025872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270189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270189</v>
      </c>
      <c r="N36" s="22">
        <v>0</v>
      </c>
      <c r="O36" s="22">
        <v>-219177</v>
      </c>
      <c r="P36" s="22">
        <v>1008563</v>
      </c>
      <c r="Q36" s="22">
        <v>11861</v>
      </c>
      <c r="R36" s="22">
        <v>420792</v>
      </c>
      <c r="S36" s="22">
        <v>293275</v>
      </c>
      <c r="T36" s="22">
        <v>1785503</v>
      </c>
      <c r="U36" s="22">
        <v>0</v>
      </c>
      <c r="V36" s="22">
        <v>0</v>
      </c>
      <c r="W36" s="22">
        <v>23939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23939</v>
      </c>
      <c r="AD36" s="22">
        <v>10848</v>
      </c>
      <c r="AE36" s="22">
        <v>897147</v>
      </c>
      <c r="AF36" s="22">
        <v>0</v>
      </c>
      <c r="AG36" s="22">
        <v>318096</v>
      </c>
      <c r="AH36" s="22">
        <v>309857</v>
      </c>
      <c r="AI36" s="22">
        <v>1559887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174317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174317</v>
      </c>
      <c r="N37" s="22">
        <v>0</v>
      </c>
      <c r="O37" s="22">
        <v>0</v>
      </c>
      <c r="P37" s="22">
        <v>484235</v>
      </c>
      <c r="Q37" s="22">
        <v>0</v>
      </c>
      <c r="R37" s="22">
        <v>0</v>
      </c>
      <c r="S37" s="22">
        <v>357599</v>
      </c>
      <c r="T37" s="22">
        <v>1016151</v>
      </c>
      <c r="U37" s="22">
        <v>159574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159574</v>
      </c>
      <c r="AD37" s="22">
        <v>0</v>
      </c>
      <c r="AE37" s="22">
        <v>196699</v>
      </c>
      <c r="AF37" s="22">
        <v>0</v>
      </c>
      <c r="AG37" s="22">
        <v>0</v>
      </c>
      <c r="AH37" s="22">
        <v>317607</v>
      </c>
      <c r="AI37" s="22">
        <v>673880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93433</v>
      </c>
      <c r="Q38" s="22">
        <v>0</v>
      </c>
      <c r="R38" s="22">
        <v>0</v>
      </c>
      <c r="S38" s="22">
        <v>73400</v>
      </c>
      <c r="T38" s="22">
        <v>166833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57447</v>
      </c>
      <c r="AF38" s="22">
        <v>0</v>
      </c>
      <c r="AG38" s="22">
        <v>0</v>
      </c>
      <c r="AH38" s="22">
        <v>66302</v>
      </c>
      <c r="AI38" s="22">
        <v>123749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7467742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7467742</v>
      </c>
      <c r="N39" s="22">
        <v>0</v>
      </c>
      <c r="O39" s="22">
        <v>0</v>
      </c>
      <c r="P39" s="22">
        <v>555131</v>
      </c>
      <c r="Q39" s="22">
        <v>0</v>
      </c>
      <c r="R39" s="22">
        <v>0</v>
      </c>
      <c r="S39" s="22">
        <v>175155</v>
      </c>
      <c r="T39" s="22">
        <v>8198028</v>
      </c>
      <c r="U39" s="22">
        <v>6174158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6174158</v>
      </c>
      <c r="AD39" s="22">
        <v>0</v>
      </c>
      <c r="AE39" s="22">
        <v>99190</v>
      </c>
      <c r="AF39" s="22">
        <v>0</v>
      </c>
      <c r="AG39" s="22">
        <v>0</v>
      </c>
      <c r="AH39" s="22">
        <v>136402</v>
      </c>
      <c r="AI39" s="22">
        <v>6409750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564762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564762</v>
      </c>
      <c r="N40" s="22">
        <v>0</v>
      </c>
      <c r="O40" s="22">
        <v>26295</v>
      </c>
      <c r="P40" s="22">
        <v>296004</v>
      </c>
      <c r="Q40" s="22">
        <v>0</v>
      </c>
      <c r="R40" s="22">
        <v>0</v>
      </c>
      <c r="S40" s="22">
        <v>47805</v>
      </c>
      <c r="T40" s="22">
        <v>934866</v>
      </c>
      <c r="U40" s="22">
        <v>438153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438153</v>
      </c>
      <c r="AD40" s="22">
        <v>8414</v>
      </c>
      <c r="AE40" s="22">
        <v>53250</v>
      </c>
      <c r="AF40" s="22">
        <v>0</v>
      </c>
      <c r="AG40" s="22">
        <v>0</v>
      </c>
      <c r="AH40" s="22">
        <v>10519</v>
      </c>
      <c r="AI40" s="22">
        <v>510336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626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626</v>
      </c>
      <c r="N41" s="22">
        <v>0</v>
      </c>
      <c r="O41" s="22">
        <v>0</v>
      </c>
      <c r="P41" s="22">
        <v>505131</v>
      </c>
      <c r="Q41" s="22">
        <v>0</v>
      </c>
      <c r="R41" s="22">
        <v>0</v>
      </c>
      <c r="S41" s="22">
        <v>26741</v>
      </c>
      <c r="T41" s="22">
        <v>532498</v>
      </c>
      <c r="U41" s="22">
        <v>625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625</v>
      </c>
      <c r="AD41" s="22">
        <v>0</v>
      </c>
      <c r="AE41" s="22">
        <v>315348</v>
      </c>
      <c r="AF41" s="22">
        <v>0</v>
      </c>
      <c r="AG41" s="22">
        <v>0</v>
      </c>
      <c r="AH41" s="22">
        <v>26741</v>
      </c>
      <c r="AI41" s="22">
        <v>342714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198038</v>
      </c>
      <c r="F42" s="22">
        <v>0</v>
      </c>
      <c r="G42" s="22">
        <v>0</v>
      </c>
      <c r="H42" s="22">
        <v>33541</v>
      </c>
      <c r="I42" s="22">
        <v>0</v>
      </c>
      <c r="J42" s="22">
        <v>0</v>
      </c>
      <c r="K42" s="22">
        <v>0</v>
      </c>
      <c r="L42" s="22">
        <v>0</v>
      </c>
      <c r="M42" s="22">
        <v>231579</v>
      </c>
      <c r="N42" s="22">
        <v>0</v>
      </c>
      <c r="O42" s="22">
        <v>0</v>
      </c>
      <c r="P42" s="22">
        <v>1259510</v>
      </c>
      <c r="Q42" s="22">
        <v>3</v>
      </c>
      <c r="R42" s="22">
        <v>0</v>
      </c>
      <c r="S42" s="22">
        <v>71466</v>
      </c>
      <c r="T42" s="22">
        <v>1562558</v>
      </c>
      <c r="U42" s="22">
        <v>198038</v>
      </c>
      <c r="V42" s="22">
        <v>0</v>
      </c>
      <c r="W42" s="22">
        <v>0</v>
      </c>
      <c r="X42" s="22">
        <v>33541</v>
      </c>
      <c r="Y42" s="22">
        <v>0</v>
      </c>
      <c r="Z42" s="22">
        <v>0</v>
      </c>
      <c r="AA42" s="22">
        <v>0</v>
      </c>
      <c r="AB42" s="22">
        <v>0</v>
      </c>
      <c r="AC42" s="22">
        <v>231579</v>
      </c>
      <c r="AD42" s="22">
        <v>0</v>
      </c>
      <c r="AE42" s="22">
        <v>636390</v>
      </c>
      <c r="AF42" s="22">
        <v>0</v>
      </c>
      <c r="AG42" s="22">
        <v>0</v>
      </c>
      <c r="AH42" s="22">
        <v>70678</v>
      </c>
      <c r="AI42" s="22">
        <v>938647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10251257</v>
      </c>
      <c r="F43" s="22">
        <v>0</v>
      </c>
      <c r="G43" s="22">
        <v>26365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10277622</v>
      </c>
      <c r="N43" s="22">
        <v>0</v>
      </c>
      <c r="O43" s="22">
        <v>0</v>
      </c>
      <c r="P43" s="22">
        <v>1131513</v>
      </c>
      <c r="Q43" s="22">
        <v>0</v>
      </c>
      <c r="R43" s="22">
        <v>7589</v>
      </c>
      <c r="S43" s="22">
        <v>209094</v>
      </c>
      <c r="T43" s="22">
        <v>11625818</v>
      </c>
      <c r="U43" s="22">
        <v>5662635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5662635</v>
      </c>
      <c r="AD43" s="22">
        <v>0</v>
      </c>
      <c r="AE43" s="22">
        <v>604677</v>
      </c>
      <c r="AF43" s="22">
        <v>0</v>
      </c>
      <c r="AG43" s="22">
        <v>1671</v>
      </c>
      <c r="AH43" s="22">
        <v>197907</v>
      </c>
      <c r="AI43" s="22">
        <v>6466890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97939</v>
      </c>
      <c r="Q44" s="22">
        <v>0</v>
      </c>
      <c r="R44" s="22">
        <v>0</v>
      </c>
      <c r="S44" s="22">
        <v>138678</v>
      </c>
      <c r="T44" s="22">
        <v>236617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83800</v>
      </c>
      <c r="AF44" s="22">
        <v>0</v>
      </c>
      <c r="AG44" s="22">
        <v>0</v>
      </c>
      <c r="AH44" s="22">
        <v>130678</v>
      </c>
      <c r="AI44" s="22">
        <v>214478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3876611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3876611</v>
      </c>
      <c r="N45" s="22">
        <v>0</v>
      </c>
      <c r="O45" s="22">
        <v>0</v>
      </c>
      <c r="P45" s="22">
        <v>272696</v>
      </c>
      <c r="Q45" s="22">
        <v>0</v>
      </c>
      <c r="R45" s="22">
        <v>0</v>
      </c>
      <c r="S45" s="22">
        <v>944482</v>
      </c>
      <c r="T45" s="22">
        <v>5093789</v>
      </c>
      <c r="U45" s="22">
        <v>3327333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3327333</v>
      </c>
      <c r="AD45" s="22">
        <v>0</v>
      </c>
      <c r="AE45" s="22">
        <v>205120</v>
      </c>
      <c r="AF45" s="22">
        <v>0</v>
      </c>
      <c r="AG45" s="22">
        <v>0</v>
      </c>
      <c r="AH45" s="22">
        <v>889619</v>
      </c>
      <c r="AI45" s="22">
        <v>4422072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195353</v>
      </c>
      <c r="T46" s="22">
        <v>195353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116376</v>
      </c>
      <c r="AI46" s="22">
        <v>116376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1294177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1294177</v>
      </c>
      <c r="N47" s="22">
        <v>0</v>
      </c>
      <c r="O47" s="22">
        <v>8923</v>
      </c>
      <c r="P47" s="22">
        <v>849242</v>
      </c>
      <c r="Q47" s="22">
        <v>451815</v>
      </c>
      <c r="R47" s="22">
        <v>5947</v>
      </c>
      <c r="S47" s="22">
        <v>457163</v>
      </c>
      <c r="T47" s="22">
        <v>3067267</v>
      </c>
      <c r="U47" s="22">
        <v>1293841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1293841</v>
      </c>
      <c r="AD47" s="22">
        <v>8253</v>
      </c>
      <c r="AE47" s="22">
        <v>376472</v>
      </c>
      <c r="AF47" s="22">
        <v>0</v>
      </c>
      <c r="AG47" s="22">
        <v>5947</v>
      </c>
      <c r="AH47" s="22">
        <v>295380</v>
      </c>
      <c r="AI47" s="22">
        <v>1979893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784248</v>
      </c>
      <c r="Q48" s="22">
        <v>0</v>
      </c>
      <c r="R48" s="22">
        <v>0</v>
      </c>
      <c r="S48" s="22">
        <v>306706</v>
      </c>
      <c r="T48" s="22">
        <v>1090954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503521</v>
      </c>
      <c r="AF48" s="22">
        <v>0</v>
      </c>
      <c r="AG48" s="22">
        <v>0</v>
      </c>
      <c r="AH48" s="22">
        <v>306706</v>
      </c>
      <c r="AI48" s="22">
        <v>810227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1067340</v>
      </c>
      <c r="P49" s="22">
        <v>0</v>
      </c>
      <c r="Q49" s="22">
        <v>0</v>
      </c>
      <c r="R49" s="22">
        <v>24751</v>
      </c>
      <c r="S49" s="22">
        <v>0</v>
      </c>
      <c r="T49" s="22">
        <v>1092091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885606</v>
      </c>
      <c r="AF49" s="22">
        <v>0</v>
      </c>
      <c r="AG49" s="22">
        <v>0</v>
      </c>
      <c r="AH49" s="22">
        <v>1238</v>
      </c>
      <c r="AI49" s="22">
        <v>886844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2696403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2696403</v>
      </c>
      <c r="N50" s="22">
        <v>0</v>
      </c>
      <c r="O50" s="22">
        <v>0</v>
      </c>
      <c r="P50" s="22">
        <v>4618584</v>
      </c>
      <c r="Q50" s="22">
        <v>0</v>
      </c>
      <c r="R50" s="22">
        <v>0</v>
      </c>
      <c r="S50" s="22">
        <v>450434</v>
      </c>
      <c r="T50" s="22">
        <v>7765421</v>
      </c>
      <c r="U50" s="22">
        <v>1739619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1739619</v>
      </c>
      <c r="AD50" s="22">
        <v>0</v>
      </c>
      <c r="AE50" s="22">
        <v>4483505</v>
      </c>
      <c r="AF50" s="22">
        <v>0</v>
      </c>
      <c r="AG50" s="22">
        <v>0</v>
      </c>
      <c r="AH50" s="22">
        <v>227711</v>
      </c>
      <c r="AI50" s="22">
        <v>6450835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146188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146188</v>
      </c>
      <c r="N51" s="22">
        <v>0</v>
      </c>
      <c r="O51" s="22">
        <v>0</v>
      </c>
      <c r="P51" s="22">
        <v>1623848</v>
      </c>
      <c r="Q51" s="22">
        <v>0</v>
      </c>
      <c r="R51" s="22">
        <v>0</v>
      </c>
      <c r="S51" s="22">
        <v>215634</v>
      </c>
      <c r="T51" s="22">
        <v>1985670</v>
      </c>
      <c r="U51" s="22">
        <v>145413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145413</v>
      </c>
      <c r="AD51" s="22">
        <v>0</v>
      </c>
      <c r="AE51" s="22">
        <v>559816</v>
      </c>
      <c r="AF51" s="22">
        <v>0</v>
      </c>
      <c r="AG51" s="22">
        <v>0</v>
      </c>
      <c r="AH51" s="22">
        <v>184847</v>
      </c>
      <c r="AI51" s="22">
        <v>890076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4790086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4790086</v>
      </c>
      <c r="N52" s="22">
        <v>0</v>
      </c>
      <c r="O52" s="22">
        <v>122940</v>
      </c>
      <c r="P52" s="22">
        <v>518673</v>
      </c>
      <c r="Q52" s="22">
        <v>524732</v>
      </c>
      <c r="R52" s="22">
        <v>0</v>
      </c>
      <c r="S52" s="22">
        <v>389249</v>
      </c>
      <c r="T52" s="22">
        <v>6345680</v>
      </c>
      <c r="U52" s="22">
        <v>4461312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4461312</v>
      </c>
      <c r="AD52" s="22">
        <v>37077</v>
      </c>
      <c r="AE52" s="22">
        <v>411409</v>
      </c>
      <c r="AF52" s="22">
        <v>0</v>
      </c>
      <c r="AG52" s="22">
        <v>0</v>
      </c>
      <c r="AH52" s="22">
        <v>168803</v>
      </c>
      <c r="AI52" s="22">
        <v>5078601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268697</v>
      </c>
      <c r="P53" s="22">
        <v>483448</v>
      </c>
      <c r="Q53" s="22">
        <v>0</v>
      </c>
      <c r="R53" s="22">
        <v>0</v>
      </c>
      <c r="S53" s="22">
        <v>170566</v>
      </c>
      <c r="T53" s="22">
        <v>922711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111594</v>
      </c>
      <c r="AE53" s="22">
        <v>483448</v>
      </c>
      <c r="AF53" s="22">
        <v>0</v>
      </c>
      <c r="AG53" s="22">
        <v>0</v>
      </c>
      <c r="AH53" s="22">
        <v>159855</v>
      </c>
      <c r="AI53" s="22">
        <v>754897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992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992</v>
      </c>
      <c r="N54" s="22">
        <v>0</v>
      </c>
      <c r="O54" s="22">
        <v>0</v>
      </c>
      <c r="P54" s="22">
        <v>1461445</v>
      </c>
      <c r="Q54" s="22">
        <v>30</v>
      </c>
      <c r="R54" s="22">
        <v>0</v>
      </c>
      <c r="S54" s="22">
        <v>240512</v>
      </c>
      <c r="T54" s="22">
        <v>1702979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1073291</v>
      </c>
      <c r="AF54" s="22">
        <v>0</v>
      </c>
      <c r="AG54" s="22">
        <v>0</v>
      </c>
      <c r="AH54" s="22">
        <v>194774</v>
      </c>
      <c r="AI54" s="22">
        <v>1268065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21820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21820</v>
      </c>
      <c r="N55" s="22">
        <v>0</v>
      </c>
      <c r="O55" s="22">
        <v>0</v>
      </c>
      <c r="P55" s="22">
        <v>730278</v>
      </c>
      <c r="Q55" s="22">
        <v>9000</v>
      </c>
      <c r="R55" s="22">
        <v>0</v>
      </c>
      <c r="S55" s="22">
        <v>92700</v>
      </c>
      <c r="T55" s="22">
        <v>853798</v>
      </c>
      <c r="U55" s="22">
        <v>21820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21820</v>
      </c>
      <c r="AD55" s="22">
        <v>0</v>
      </c>
      <c r="AE55" s="22">
        <v>317546</v>
      </c>
      <c r="AF55" s="22">
        <v>0</v>
      </c>
      <c r="AG55" s="22">
        <v>0</v>
      </c>
      <c r="AH55" s="22">
        <v>92700</v>
      </c>
      <c r="AI55" s="22">
        <v>432066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7120034</v>
      </c>
      <c r="O56" s="22">
        <v>0</v>
      </c>
      <c r="P56" s="22">
        <v>292370</v>
      </c>
      <c r="Q56" s="22">
        <v>1218817</v>
      </c>
      <c r="R56" s="22">
        <v>0</v>
      </c>
      <c r="S56" s="22">
        <v>92952</v>
      </c>
      <c r="T56" s="22">
        <v>8724173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194870</v>
      </c>
      <c r="AF56" s="22">
        <v>0</v>
      </c>
      <c r="AG56" s="22">
        <v>0</v>
      </c>
      <c r="AH56" s="22">
        <v>85951</v>
      </c>
      <c r="AI56" s="22">
        <v>280821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35900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35900</v>
      </c>
      <c r="N57" s="22">
        <v>34965482</v>
      </c>
      <c r="O57" s="22">
        <v>0</v>
      </c>
      <c r="P57" s="22">
        <v>834608</v>
      </c>
      <c r="Q57" s="22">
        <v>2000</v>
      </c>
      <c r="R57" s="22">
        <v>0</v>
      </c>
      <c r="S57" s="22">
        <v>342872</v>
      </c>
      <c r="T57" s="22">
        <v>36180862</v>
      </c>
      <c r="U57" s="22">
        <v>35900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35900</v>
      </c>
      <c r="AD57" s="22">
        <v>0</v>
      </c>
      <c r="AE57" s="22">
        <v>476865</v>
      </c>
      <c r="AF57" s="22">
        <v>0</v>
      </c>
      <c r="AG57" s="22">
        <v>0</v>
      </c>
      <c r="AH57" s="22">
        <v>289872</v>
      </c>
      <c r="AI57" s="22">
        <v>802637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73903</v>
      </c>
      <c r="Q58" s="22">
        <v>0</v>
      </c>
      <c r="R58" s="22">
        <v>0</v>
      </c>
      <c r="S58" s="22">
        <v>182750</v>
      </c>
      <c r="T58" s="22">
        <v>256653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68805</v>
      </c>
      <c r="AF58" s="22">
        <v>0</v>
      </c>
      <c r="AG58" s="22">
        <v>0</v>
      </c>
      <c r="AH58" s="22">
        <v>161313</v>
      </c>
      <c r="AI58" s="22">
        <v>230118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174169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174169</v>
      </c>
      <c r="N59" s="22">
        <v>0</v>
      </c>
      <c r="O59" s="22">
        <v>0</v>
      </c>
      <c r="P59" s="22">
        <v>67885</v>
      </c>
      <c r="Q59" s="22">
        <v>0</v>
      </c>
      <c r="R59" s="22">
        <v>0</v>
      </c>
      <c r="S59" s="22">
        <v>83474</v>
      </c>
      <c r="T59" s="22">
        <v>325528</v>
      </c>
      <c r="U59" s="22">
        <v>169109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169109</v>
      </c>
      <c r="AD59" s="22">
        <v>0</v>
      </c>
      <c r="AE59" s="22">
        <v>61795</v>
      </c>
      <c r="AF59" s="22">
        <v>0</v>
      </c>
      <c r="AG59" s="22">
        <v>0</v>
      </c>
      <c r="AH59" s="22">
        <v>83474</v>
      </c>
      <c r="AI59" s="22">
        <v>314378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10941</v>
      </c>
      <c r="P60" s="22">
        <v>454538</v>
      </c>
      <c r="Q60" s="22">
        <v>60973</v>
      </c>
      <c r="R60" s="22">
        <v>0</v>
      </c>
      <c r="S60" s="22">
        <v>1354207</v>
      </c>
      <c r="T60" s="22">
        <v>1880659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454538</v>
      </c>
      <c r="AF60" s="22">
        <v>0</v>
      </c>
      <c r="AG60" s="22">
        <v>0</v>
      </c>
      <c r="AH60" s="22">
        <v>1258056</v>
      </c>
      <c r="AI60" s="22">
        <v>1712594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-48859</v>
      </c>
      <c r="F61" s="22">
        <v>0</v>
      </c>
      <c r="G61" s="22">
        <v>0</v>
      </c>
      <c r="H61" s="22">
        <v>0</v>
      </c>
      <c r="I61" s="22">
        <v>16363</v>
      </c>
      <c r="J61" s="22">
        <v>0</v>
      </c>
      <c r="K61" s="22">
        <v>0</v>
      </c>
      <c r="L61" s="22">
        <v>0</v>
      </c>
      <c r="M61" s="22">
        <v>-32496</v>
      </c>
      <c r="N61" s="22">
        <v>52053</v>
      </c>
      <c r="O61" s="22">
        <v>0</v>
      </c>
      <c r="P61" s="22">
        <v>1308732</v>
      </c>
      <c r="Q61" s="22">
        <v>-16363</v>
      </c>
      <c r="R61" s="22">
        <v>0</v>
      </c>
      <c r="S61" s="22">
        <v>108105</v>
      </c>
      <c r="T61" s="22">
        <v>1420031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356504</v>
      </c>
      <c r="AF61" s="22">
        <v>0</v>
      </c>
      <c r="AG61" s="22">
        <v>0</v>
      </c>
      <c r="AH61" s="22">
        <v>78368</v>
      </c>
      <c r="AI61" s="22">
        <v>434872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4126288</v>
      </c>
      <c r="F62" s="22">
        <v>0</v>
      </c>
      <c r="G62" s="22">
        <v>490823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4617111</v>
      </c>
      <c r="N62" s="22">
        <v>0</v>
      </c>
      <c r="O62" s="22">
        <v>0</v>
      </c>
      <c r="P62" s="22">
        <v>2006961</v>
      </c>
      <c r="Q62" s="22">
        <v>2034410</v>
      </c>
      <c r="R62" s="22">
        <v>0</v>
      </c>
      <c r="S62" s="22">
        <v>1081502</v>
      </c>
      <c r="T62" s="22">
        <v>9739984</v>
      </c>
      <c r="U62" s="22">
        <v>1987268</v>
      </c>
      <c r="V62" s="22">
        <v>0</v>
      </c>
      <c r="W62" s="22">
        <v>7635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1994903</v>
      </c>
      <c r="AD62" s="22">
        <v>0</v>
      </c>
      <c r="AE62" s="22">
        <v>1181621</v>
      </c>
      <c r="AF62" s="22">
        <v>0</v>
      </c>
      <c r="AG62" s="22">
        <v>0</v>
      </c>
      <c r="AH62" s="22">
        <v>586309</v>
      </c>
      <c r="AI62" s="22">
        <v>3762833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16990</v>
      </c>
      <c r="Q63" s="22">
        <v>0</v>
      </c>
      <c r="R63" s="22">
        <v>0</v>
      </c>
      <c r="S63" s="22">
        <v>0</v>
      </c>
      <c r="T63" s="22">
        <v>16990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16990</v>
      </c>
      <c r="AE63" s="22">
        <v>0</v>
      </c>
      <c r="AF63" s="22">
        <v>0</v>
      </c>
      <c r="AG63" s="22">
        <v>0</v>
      </c>
      <c r="AH63" s="22">
        <v>0</v>
      </c>
      <c r="AI63" s="22">
        <v>16990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-840547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-840547</v>
      </c>
      <c r="N64" s="22">
        <v>857547</v>
      </c>
      <c r="O64" s="22">
        <v>0</v>
      </c>
      <c r="P64" s="22">
        <v>0</v>
      </c>
      <c r="Q64" s="22">
        <v>124035</v>
      </c>
      <c r="R64" s="22">
        <v>0</v>
      </c>
      <c r="S64" s="22">
        <v>30101</v>
      </c>
      <c r="T64" s="22">
        <v>171136</v>
      </c>
      <c r="U64" s="22">
        <v>17000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17000</v>
      </c>
      <c r="AD64" s="22">
        <v>0</v>
      </c>
      <c r="AE64" s="22">
        <v>0</v>
      </c>
      <c r="AF64" s="22">
        <v>0</v>
      </c>
      <c r="AG64" s="22">
        <v>0</v>
      </c>
      <c r="AH64" s="22">
        <v>30101</v>
      </c>
      <c r="AI64" s="22">
        <v>47101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28503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28503</v>
      </c>
      <c r="N65" s="22">
        <v>0</v>
      </c>
      <c r="O65" s="22">
        <v>0</v>
      </c>
      <c r="P65" s="22">
        <v>1801048</v>
      </c>
      <c r="Q65" s="22">
        <v>0</v>
      </c>
      <c r="R65" s="22">
        <v>0</v>
      </c>
      <c r="S65" s="22">
        <v>122219</v>
      </c>
      <c r="T65" s="22">
        <v>1951770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332072</v>
      </c>
      <c r="AF65" s="22">
        <v>0</v>
      </c>
      <c r="AG65" s="22">
        <v>0</v>
      </c>
      <c r="AH65" s="22">
        <v>122219</v>
      </c>
      <c r="AI65" s="22">
        <v>454291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2394473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2394473</v>
      </c>
      <c r="N66" s="22">
        <v>0</v>
      </c>
      <c r="O66" s="22">
        <v>0</v>
      </c>
      <c r="P66" s="22">
        <v>1768026</v>
      </c>
      <c r="Q66" s="22">
        <v>0</v>
      </c>
      <c r="R66" s="22">
        <v>0</v>
      </c>
      <c r="S66" s="22">
        <v>252188</v>
      </c>
      <c r="T66" s="22">
        <v>4414687</v>
      </c>
      <c r="U66" s="22">
        <v>1376530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1376530</v>
      </c>
      <c r="AD66" s="22">
        <v>0</v>
      </c>
      <c r="AE66" s="22">
        <v>890980</v>
      </c>
      <c r="AF66" s="22">
        <v>0</v>
      </c>
      <c r="AG66" s="22">
        <v>0</v>
      </c>
      <c r="AH66" s="22">
        <v>147254</v>
      </c>
      <c r="AI66" s="22">
        <v>2414764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129612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129612</v>
      </c>
      <c r="N67" s="22">
        <v>221165</v>
      </c>
      <c r="O67" s="22">
        <v>0</v>
      </c>
      <c r="P67" s="22">
        <v>416478</v>
      </c>
      <c r="Q67" s="22">
        <v>0</v>
      </c>
      <c r="R67" s="22">
        <v>0</v>
      </c>
      <c r="S67" s="22">
        <v>35746</v>
      </c>
      <c r="T67" s="22">
        <v>803001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94859</v>
      </c>
      <c r="AF67" s="22">
        <v>0</v>
      </c>
      <c r="AG67" s="22">
        <v>0</v>
      </c>
      <c r="AH67" s="22">
        <v>21447</v>
      </c>
      <c r="AI67" s="22">
        <v>116306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14478</v>
      </c>
      <c r="F68" s="22">
        <v>0</v>
      </c>
      <c r="G68" s="22">
        <v>0</v>
      </c>
      <c r="H68" s="22">
        <v>366502</v>
      </c>
      <c r="I68" s="22">
        <v>0</v>
      </c>
      <c r="J68" s="22">
        <v>0</v>
      </c>
      <c r="K68" s="22">
        <v>0</v>
      </c>
      <c r="L68" s="22">
        <v>0</v>
      </c>
      <c r="M68" s="22">
        <v>380980</v>
      </c>
      <c r="N68" s="22">
        <v>0</v>
      </c>
      <c r="O68" s="22">
        <v>0</v>
      </c>
      <c r="P68" s="22">
        <v>8733</v>
      </c>
      <c r="Q68" s="22">
        <v>540101</v>
      </c>
      <c r="R68" s="22">
        <v>0</v>
      </c>
      <c r="S68" s="22">
        <v>391611</v>
      </c>
      <c r="T68" s="22">
        <v>1321425</v>
      </c>
      <c r="U68" s="22">
        <v>14478</v>
      </c>
      <c r="V68" s="22">
        <v>0</v>
      </c>
      <c r="W68" s="22">
        <v>256823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271301</v>
      </c>
      <c r="AD68" s="22">
        <v>0</v>
      </c>
      <c r="AE68" s="22">
        <v>1553</v>
      </c>
      <c r="AF68" s="22">
        <v>0</v>
      </c>
      <c r="AG68" s="22">
        <v>0</v>
      </c>
      <c r="AH68" s="22">
        <v>370718</v>
      </c>
      <c r="AI68" s="22">
        <v>643572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49698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49698</v>
      </c>
      <c r="N69" s="22">
        <v>95710</v>
      </c>
      <c r="O69" s="22">
        <v>0</v>
      </c>
      <c r="P69" s="22">
        <v>172574</v>
      </c>
      <c r="Q69" s="22">
        <v>17021</v>
      </c>
      <c r="R69" s="22">
        <v>0</v>
      </c>
      <c r="S69" s="22">
        <v>506216</v>
      </c>
      <c r="T69" s="22">
        <v>841219</v>
      </c>
      <c r="U69" s="22">
        <v>36140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36140</v>
      </c>
      <c r="AD69" s="22">
        <v>0</v>
      </c>
      <c r="AE69" s="22">
        <v>148147</v>
      </c>
      <c r="AF69" s="22">
        <v>0</v>
      </c>
      <c r="AG69" s="22">
        <v>0</v>
      </c>
      <c r="AH69" s="22">
        <v>495892</v>
      </c>
      <c r="AI69" s="22">
        <v>680179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496308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496308</v>
      </c>
      <c r="N70" s="22">
        <v>0</v>
      </c>
      <c r="O70" s="22">
        <v>0</v>
      </c>
      <c r="P70" s="22">
        <v>2216348</v>
      </c>
      <c r="Q70" s="22">
        <v>0</v>
      </c>
      <c r="R70" s="22">
        <v>0</v>
      </c>
      <c r="S70" s="22">
        <v>0</v>
      </c>
      <c r="T70" s="22">
        <v>2712656</v>
      </c>
      <c r="U70" s="22">
        <v>422863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422863</v>
      </c>
      <c r="AD70" s="22">
        <v>0</v>
      </c>
      <c r="AE70" s="22">
        <v>2216349</v>
      </c>
      <c r="AF70" s="22">
        <v>0</v>
      </c>
      <c r="AG70" s="22">
        <v>0</v>
      </c>
      <c r="AH70" s="22">
        <v>0</v>
      </c>
      <c r="AI70" s="22">
        <v>2639212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750000</v>
      </c>
      <c r="K71" s="22">
        <v>0</v>
      </c>
      <c r="L71" s="22">
        <v>0</v>
      </c>
      <c r="M71" s="22">
        <v>750000</v>
      </c>
      <c r="N71" s="22">
        <v>0</v>
      </c>
      <c r="O71" s="22">
        <v>0</v>
      </c>
      <c r="P71" s="22">
        <v>1225680</v>
      </c>
      <c r="Q71" s="22">
        <v>0</v>
      </c>
      <c r="R71" s="22">
        <v>41722</v>
      </c>
      <c r="S71" s="22">
        <v>126794</v>
      </c>
      <c r="T71" s="22">
        <v>2144196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673226</v>
      </c>
      <c r="AA71" s="22">
        <v>0</v>
      </c>
      <c r="AB71" s="22">
        <v>0</v>
      </c>
      <c r="AC71" s="22">
        <v>673226</v>
      </c>
      <c r="AD71" s="22">
        <v>0</v>
      </c>
      <c r="AE71" s="22">
        <v>553225</v>
      </c>
      <c r="AF71" s="22">
        <v>0</v>
      </c>
      <c r="AG71" s="22">
        <v>39219</v>
      </c>
      <c r="AH71" s="22">
        <v>100406</v>
      </c>
      <c r="AI71" s="22">
        <v>1366076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74144</v>
      </c>
      <c r="Q72" s="22">
        <v>0</v>
      </c>
      <c r="R72" s="22">
        <v>0</v>
      </c>
      <c r="S72" s="22">
        <v>219606</v>
      </c>
      <c r="T72" s="22">
        <v>293750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15706</v>
      </c>
      <c r="AF72" s="22">
        <v>0</v>
      </c>
      <c r="AG72" s="22">
        <v>0</v>
      </c>
      <c r="AH72" s="22">
        <v>145599</v>
      </c>
      <c r="AI72" s="22">
        <v>161305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18202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18202</v>
      </c>
      <c r="N73" s="22">
        <v>0</v>
      </c>
      <c r="O73" s="22">
        <v>0</v>
      </c>
      <c r="P73" s="22">
        <v>118799</v>
      </c>
      <c r="Q73" s="22">
        <v>0</v>
      </c>
      <c r="R73" s="22">
        <v>0</v>
      </c>
      <c r="S73" s="22">
        <v>155700</v>
      </c>
      <c r="T73" s="22">
        <v>292701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58645</v>
      </c>
      <c r="AF73" s="22">
        <v>0</v>
      </c>
      <c r="AG73" s="22">
        <v>0</v>
      </c>
      <c r="AH73" s="22">
        <v>155700</v>
      </c>
      <c r="AI73" s="22">
        <v>214345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-1301694</v>
      </c>
      <c r="F74" s="22">
        <v>0</v>
      </c>
      <c r="G74" s="22">
        <v>-3148525</v>
      </c>
      <c r="H74" s="22">
        <v>-2687684</v>
      </c>
      <c r="I74" s="22">
        <v>0</v>
      </c>
      <c r="J74" s="22">
        <v>0</v>
      </c>
      <c r="K74" s="22">
        <v>0</v>
      </c>
      <c r="L74" s="22">
        <v>0</v>
      </c>
      <c r="M74" s="22">
        <v>-7137903</v>
      </c>
      <c r="N74" s="22">
        <v>7508056</v>
      </c>
      <c r="O74" s="22">
        <v>0</v>
      </c>
      <c r="P74" s="22">
        <v>1437175</v>
      </c>
      <c r="Q74" s="22">
        <v>0</v>
      </c>
      <c r="R74" s="22">
        <v>15000</v>
      </c>
      <c r="S74" s="22">
        <v>60490</v>
      </c>
      <c r="T74" s="22">
        <v>1882818</v>
      </c>
      <c r="U74" s="22">
        <v>334330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334330</v>
      </c>
      <c r="AD74" s="22">
        <v>0</v>
      </c>
      <c r="AE74" s="22">
        <v>776725</v>
      </c>
      <c r="AF74" s="22">
        <v>0</v>
      </c>
      <c r="AG74" s="22">
        <v>12566</v>
      </c>
      <c r="AH74" s="22">
        <v>59490</v>
      </c>
      <c r="AI74" s="22">
        <v>1183111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3919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3919</v>
      </c>
      <c r="N75" s="22">
        <v>0</v>
      </c>
      <c r="O75" s="22">
        <v>0</v>
      </c>
      <c r="P75" s="22">
        <v>129104</v>
      </c>
      <c r="Q75" s="22">
        <v>0</v>
      </c>
      <c r="R75" s="22">
        <v>0</v>
      </c>
      <c r="S75" s="22">
        <v>227151</v>
      </c>
      <c r="T75" s="22">
        <v>360174</v>
      </c>
      <c r="U75" s="22">
        <v>3919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3919</v>
      </c>
      <c r="AD75" s="22">
        <v>0</v>
      </c>
      <c r="AE75" s="22">
        <v>10647</v>
      </c>
      <c r="AF75" s="22">
        <v>0</v>
      </c>
      <c r="AG75" s="22">
        <v>0</v>
      </c>
      <c r="AH75" s="22">
        <v>227150</v>
      </c>
      <c r="AI75" s="22">
        <v>241716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107827</v>
      </c>
      <c r="P76" s="22">
        <v>90299</v>
      </c>
      <c r="Q76" s="22">
        <v>0</v>
      </c>
      <c r="R76" s="22">
        <v>0</v>
      </c>
      <c r="S76" s="22">
        <v>134636</v>
      </c>
      <c r="T76" s="22">
        <v>332762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98112</v>
      </c>
      <c r="AE76" s="22">
        <v>83913</v>
      </c>
      <c r="AF76" s="22">
        <v>0</v>
      </c>
      <c r="AG76" s="22">
        <v>0</v>
      </c>
      <c r="AH76" s="22">
        <v>125480</v>
      </c>
      <c r="AI76" s="22">
        <v>307505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5491085</v>
      </c>
      <c r="Q77" s="22">
        <v>0</v>
      </c>
      <c r="R77" s="22">
        <v>0</v>
      </c>
      <c r="S77" s="22">
        <v>440476</v>
      </c>
      <c r="T77" s="22">
        <v>5931561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1556277</v>
      </c>
      <c r="AF77" s="22">
        <v>0</v>
      </c>
      <c r="AG77" s="22">
        <v>0</v>
      </c>
      <c r="AH77" s="22">
        <v>345764</v>
      </c>
      <c r="AI77" s="22">
        <v>1902041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1752586</v>
      </c>
      <c r="Q78" s="22">
        <v>0</v>
      </c>
      <c r="R78" s="22">
        <v>0</v>
      </c>
      <c r="S78" s="22">
        <v>52919</v>
      </c>
      <c r="T78" s="22">
        <v>1805505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843539</v>
      </c>
      <c r="AF78" s="22">
        <v>0</v>
      </c>
      <c r="AG78" s="22">
        <v>0</v>
      </c>
      <c r="AH78" s="22">
        <v>52919</v>
      </c>
      <c r="AI78" s="22">
        <v>896458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1427377</v>
      </c>
      <c r="Q79" s="22">
        <v>0</v>
      </c>
      <c r="R79" s="22">
        <v>0</v>
      </c>
      <c r="S79" s="22">
        <v>97523</v>
      </c>
      <c r="T79" s="22">
        <v>1524900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907787</v>
      </c>
      <c r="AF79" s="22">
        <v>0</v>
      </c>
      <c r="AG79" s="22">
        <v>0</v>
      </c>
      <c r="AH79" s="22">
        <v>97523</v>
      </c>
      <c r="AI79" s="22">
        <v>1005310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-2535352</v>
      </c>
      <c r="F80" s="22">
        <v>0</v>
      </c>
      <c r="G80" s="22">
        <v>-1137539</v>
      </c>
      <c r="H80" s="22">
        <v>-2352391</v>
      </c>
      <c r="I80" s="22">
        <v>0</v>
      </c>
      <c r="J80" s="22">
        <v>0</v>
      </c>
      <c r="K80" s="22">
        <v>0</v>
      </c>
      <c r="L80" s="22">
        <v>0</v>
      </c>
      <c r="M80" s="22">
        <v>-6025282</v>
      </c>
      <c r="N80" s="22">
        <v>1932510</v>
      </c>
      <c r="O80" s="22">
        <v>-930726</v>
      </c>
      <c r="P80" s="22">
        <v>57246</v>
      </c>
      <c r="Q80" s="22">
        <v>-23605</v>
      </c>
      <c r="R80" s="22">
        <v>-2</v>
      </c>
      <c r="S80" s="22">
        <v>-148381</v>
      </c>
      <c r="T80" s="22">
        <v>-5138240</v>
      </c>
      <c r="U80" s="22">
        <v>-1263140</v>
      </c>
      <c r="V80" s="22">
        <v>0</v>
      </c>
      <c r="W80" s="22">
        <v>-510272</v>
      </c>
      <c r="X80" s="22">
        <v>-615514</v>
      </c>
      <c r="Y80" s="22">
        <v>0</v>
      </c>
      <c r="Z80" s="22">
        <v>0</v>
      </c>
      <c r="AA80" s="22">
        <v>0</v>
      </c>
      <c r="AB80" s="22">
        <v>0</v>
      </c>
      <c r="AC80" s="22">
        <v>-2388926</v>
      </c>
      <c r="AD80" s="22">
        <v>-288808</v>
      </c>
      <c r="AE80" s="22">
        <v>171417</v>
      </c>
      <c r="AF80" s="22">
        <v>0</v>
      </c>
      <c r="AG80" s="22">
        <v>0</v>
      </c>
      <c r="AH80" s="22">
        <v>-58811</v>
      </c>
      <c r="AI80" s="22">
        <v>-2565128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-13939692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-13939692</v>
      </c>
      <c r="N81" s="22">
        <v>13939692</v>
      </c>
      <c r="O81" s="22">
        <v>0</v>
      </c>
      <c r="P81" s="22">
        <v>532626</v>
      </c>
      <c r="Q81" s="22">
        <v>0</v>
      </c>
      <c r="R81" s="22">
        <v>0</v>
      </c>
      <c r="S81" s="22">
        <v>238496</v>
      </c>
      <c r="T81" s="22">
        <v>771122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184847</v>
      </c>
      <c r="AF81" s="22">
        <v>0</v>
      </c>
      <c r="AG81" s="22">
        <v>0</v>
      </c>
      <c r="AH81" s="22">
        <v>195025</v>
      </c>
      <c r="AI81" s="22">
        <v>379872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276064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276064</v>
      </c>
      <c r="N82" s="22">
        <v>137888</v>
      </c>
      <c r="O82" s="22">
        <v>0</v>
      </c>
      <c r="P82" s="22">
        <v>301464</v>
      </c>
      <c r="Q82" s="22">
        <v>0</v>
      </c>
      <c r="R82" s="22">
        <v>0</v>
      </c>
      <c r="S82" s="22">
        <v>309161</v>
      </c>
      <c r="T82" s="22">
        <v>1024577</v>
      </c>
      <c r="U82" s="22">
        <v>351782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351782</v>
      </c>
      <c r="AD82" s="22">
        <v>0</v>
      </c>
      <c r="AE82" s="22">
        <v>237586</v>
      </c>
      <c r="AF82" s="22">
        <v>0</v>
      </c>
      <c r="AG82" s="22">
        <v>0</v>
      </c>
      <c r="AH82" s="22">
        <v>196059</v>
      </c>
      <c r="AI82" s="22">
        <v>785427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6402218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6402218</v>
      </c>
      <c r="N83" s="22">
        <v>0</v>
      </c>
      <c r="O83" s="22">
        <v>0</v>
      </c>
      <c r="P83" s="22">
        <v>545676</v>
      </c>
      <c r="Q83" s="22">
        <v>0</v>
      </c>
      <c r="R83" s="22">
        <v>0</v>
      </c>
      <c r="S83" s="22">
        <v>219981</v>
      </c>
      <c r="T83" s="22">
        <v>7167875</v>
      </c>
      <c r="U83" s="22">
        <v>4174375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4174375</v>
      </c>
      <c r="AD83" s="22">
        <v>0</v>
      </c>
      <c r="AE83" s="22">
        <v>268157</v>
      </c>
      <c r="AF83" s="22">
        <v>0</v>
      </c>
      <c r="AG83" s="22">
        <v>0</v>
      </c>
      <c r="AH83" s="22">
        <v>211805</v>
      </c>
      <c r="AI83" s="22">
        <v>4654337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173550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173550</v>
      </c>
      <c r="N84" s="22">
        <v>3237617</v>
      </c>
      <c r="O84" s="22">
        <v>0</v>
      </c>
      <c r="P84" s="22">
        <v>469364</v>
      </c>
      <c r="Q84" s="22">
        <v>0</v>
      </c>
      <c r="R84" s="22">
        <v>0</v>
      </c>
      <c r="S84" s="22">
        <v>15000</v>
      </c>
      <c r="T84" s="22">
        <v>3895531</v>
      </c>
      <c r="U84" s="22">
        <v>135564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135564</v>
      </c>
      <c r="AD84" s="22">
        <v>0</v>
      </c>
      <c r="AE84" s="22">
        <v>200194</v>
      </c>
      <c r="AF84" s="22">
        <v>0</v>
      </c>
      <c r="AG84" s="22">
        <v>0</v>
      </c>
      <c r="AH84" s="22">
        <v>15000</v>
      </c>
      <c r="AI84" s="22">
        <v>350758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114828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114828</v>
      </c>
      <c r="N85" s="22">
        <v>0</v>
      </c>
      <c r="O85" s="22">
        <v>0</v>
      </c>
      <c r="P85" s="22">
        <v>1525295</v>
      </c>
      <c r="Q85" s="22">
        <v>0</v>
      </c>
      <c r="R85" s="22">
        <v>0</v>
      </c>
      <c r="S85" s="22">
        <v>229947</v>
      </c>
      <c r="T85" s="22">
        <v>1870070</v>
      </c>
      <c r="U85" s="22">
        <v>114828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114828</v>
      </c>
      <c r="AD85" s="22">
        <v>0</v>
      </c>
      <c r="AE85" s="22">
        <v>485083</v>
      </c>
      <c r="AF85" s="22">
        <v>0</v>
      </c>
      <c r="AG85" s="22">
        <v>0</v>
      </c>
      <c r="AH85" s="22">
        <v>146458</v>
      </c>
      <c r="AI85" s="22">
        <v>746369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339703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339703</v>
      </c>
      <c r="N86" s="22">
        <v>0</v>
      </c>
      <c r="O86" s="22">
        <v>0</v>
      </c>
      <c r="P86" s="22">
        <v>852191</v>
      </c>
      <c r="Q86" s="22">
        <v>142645</v>
      </c>
      <c r="R86" s="22">
        <v>0</v>
      </c>
      <c r="S86" s="22">
        <v>541770</v>
      </c>
      <c r="T86" s="22">
        <v>1876309</v>
      </c>
      <c r="U86" s="22">
        <v>339703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339703</v>
      </c>
      <c r="AD86" s="22">
        <v>0</v>
      </c>
      <c r="AE86" s="22">
        <v>486932</v>
      </c>
      <c r="AF86" s="22">
        <v>0</v>
      </c>
      <c r="AG86" s="22">
        <v>0</v>
      </c>
      <c r="AH86" s="22">
        <v>451611</v>
      </c>
      <c r="AI86" s="22">
        <v>1278246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1617423</v>
      </c>
      <c r="O87" s="22">
        <v>0</v>
      </c>
      <c r="P87" s="22">
        <v>1577873</v>
      </c>
      <c r="Q87" s="22">
        <v>0</v>
      </c>
      <c r="R87" s="22">
        <v>0</v>
      </c>
      <c r="S87" s="22">
        <v>373716</v>
      </c>
      <c r="T87" s="22">
        <v>3569012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904000</v>
      </c>
      <c r="AF87" s="22">
        <v>0</v>
      </c>
      <c r="AG87" s="22">
        <v>0</v>
      </c>
      <c r="AH87" s="22">
        <v>269679</v>
      </c>
      <c r="AI87" s="22">
        <v>1173679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136622</v>
      </c>
      <c r="Q88" s="22">
        <v>0</v>
      </c>
      <c r="R88" s="22">
        <v>0</v>
      </c>
      <c r="S88" s="22">
        <v>225375</v>
      </c>
      <c r="T88" s="22">
        <v>361997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85571</v>
      </c>
      <c r="AF88" s="22">
        <v>0</v>
      </c>
      <c r="AG88" s="22">
        <v>0</v>
      </c>
      <c r="AH88" s="22">
        <v>218560</v>
      </c>
      <c r="AI88" s="22">
        <v>304131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167138</v>
      </c>
      <c r="T89" s="22">
        <v>167138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97497</v>
      </c>
      <c r="AI89" s="22">
        <v>97497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1433903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1433903</v>
      </c>
      <c r="N90" s="22">
        <v>0</v>
      </c>
      <c r="O90" s="22">
        <v>0</v>
      </c>
      <c r="P90" s="22">
        <v>181932</v>
      </c>
      <c r="Q90" s="22">
        <v>0</v>
      </c>
      <c r="R90" s="22">
        <v>0</v>
      </c>
      <c r="S90" s="22">
        <v>165008</v>
      </c>
      <c r="T90" s="22">
        <v>1780843</v>
      </c>
      <c r="U90" s="22">
        <v>1433903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1433903</v>
      </c>
      <c r="AD90" s="22">
        <v>0</v>
      </c>
      <c r="AE90" s="22">
        <v>140170</v>
      </c>
      <c r="AF90" s="22">
        <v>0</v>
      </c>
      <c r="AG90" s="22">
        <v>0</v>
      </c>
      <c r="AH90" s="22">
        <v>110885</v>
      </c>
      <c r="AI90" s="22">
        <v>1684958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-240998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-240998</v>
      </c>
      <c r="N91" s="22">
        <v>0</v>
      </c>
      <c r="O91" s="22">
        <v>-134068</v>
      </c>
      <c r="P91" s="22">
        <v>235240</v>
      </c>
      <c r="Q91" s="22">
        <v>0</v>
      </c>
      <c r="R91" s="22">
        <v>414864</v>
      </c>
      <c r="S91" s="22">
        <v>6098</v>
      </c>
      <c r="T91" s="22">
        <v>281136</v>
      </c>
      <c r="U91" s="22">
        <v>19468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19468</v>
      </c>
      <c r="AD91" s="22">
        <v>-63952</v>
      </c>
      <c r="AE91" s="22">
        <v>174357</v>
      </c>
      <c r="AF91" s="22">
        <v>0</v>
      </c>
      <c r="AG91" s="22">
        <v>72998</v>
      </c>
      <c r="AH91" s="22">
        <v>40643</v>
      </c>
      <c r="AI91" s="22">
        <v>243514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10442</v>
      </c>
      <c r="F92" s="22">
        <v>0</v>
      </c>
      <c r="G92" s="22">
        <v>11000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21442</v>
      </c>
      <c r="N92" s="22">
        <v>1370334</v>
      </c>
      <c r="O92" s="22">
        <v>47445</v>
      </c>
      <c r="P92" s="22">
        <v>403288</v>
      </c>
      <c r="Q92" s="22">
        <v>0</v>
      </c>
      <c r="R92" s="22">
        <v>57671</v>
      </c>
      <c r="S92" s="22">
        <v>180000</v>
      </c>
      <c r="T92" s="22">
        <v>2080180</v>
      </c>
      <c r="U92" s="22">
        <v>9413</v>
      </c>
      <c r="V92" s="22">
        <v>0</v>
      </c>
      <c r="W92" s="22">
        <v>11000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20413</v>
      </c>
      <c r="AD92" s="22">
        <v>36126</v>
      </c>
      <c r="AE92" s="22">
        <v>296250</v>
      </c>
      <c r="AF92" s="22">
        <v>0</v>
      </c>
      <c r="AG92" s="22">
        <v>39218</v>
      </c>
      <c r="AH92" s="22">
        <v>150105</v>
      </c>
      <c r="AI92" s="22">
        <v>542112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179905</v>
      </c>
      <c r="Q93" s="22">
        <v>0</v>
      </c>
      <c r="R93" s="22">
        <v>0</v>
      </c>
      <c r="S93" s="22">
        <v>15600</v>
      </c>
      <c r="T93" s="22">
        <v>195505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105733</v>
      </c>
      <c r="AF93" s="22">
        <v>0</v>
      </c>
      <c r="AG93" s="22">
        <v>0</v>
      </c>
      <c r="AH93" s="22">
        <v>11558</v>
      </c>
      <c r="AI93" s="22">
        <v>117291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14500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14500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14500</v>
      </c>
      <c r="U94" s="22">
        <v>0</v>
      </c>
      <c r="V94" s="22">
        <v>0</v>
      </c>
      <c r="W94" s="22">
        <v>4217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4217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4217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544709</v>
      </c>
      <c r="R96" s="22">
        <v>0</v>
      </c>
      <c r="S96" s="22">
        <v>0</v>
      </c>
      <c r="T96" s="22">
        <v>544709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33375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33375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33375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107187</v>
      </c>
      <c r="Q100" s="22">
        <v>0</v>
      </c>
      <c r="R100" s="22">
        <v>0</v>
      </c>
      <c r="S100" s="22">
        <v>0</v>
      </c>
      <c r="T100" s="22">
        <v>107187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65504</v>
      </c>
      <c r="AF100" s="22">
        <v>0</v>
      </c>
      <c r="AG100" s="22">
        <v>0</v>
      </c>
      <c r="AH100" s="22">
        <v>0</v>
      </c>
      <c r="AI100" s="22">
        <v>65504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332018</v>
      </c>
      <c r="F101" s="22">
        <v>0</v>
      </c>
      <c r="G101" s="22">
        <v>17137</v>
      </c>
      <c r="H101" s="22">
        <v>60569</v>
      </c>
      <c r="I101" s="22">
        <v>976</v>
      </c>
      <c r="J101" s="22">
        <v>0</v>
      </c>
      <c r="K101" s="22">
        <v>0</v>
      </c>
      <c r="L101" s="22">
        <v>0</v>
      </c>
      <c r="M101" s="22">
        <v>410700</v>
      </c>
      <c r="N101" s="22">
        <v>0</v>
      </c>
      <c r="O101" s="22">
        <v>0</v>
      </c>
      <c r="P101" s="22">
        <v>295381</v>
      </c>
      <c r="Q101" s="22">
        <v>0</v>
      </c>
      <c r="R101" s="22">
        <v>0</v>
      </c>
      <c r="S101" s="22">
        <v>0</v>
      </c>
      <c r="T101" s="22">
        <v>706081</v>
      </c>
      <c r="U101" s="22">
        <v>319737</v>
      </c>
      <c r="V101" s="22">
        <v>0</v>
      </c>
      <c r="W101" s="22">
        <v>12109</v>
      </c>
      <c r="X101" s="22">
        <v>25139</v>
      </c>
      <c r="Y101" s="22">
        <v>885</v>
      </c>
      <c r="Z101" s="22">
        <v>0</v>
      </c>
      <c r="AA101" s="22">
        <v>0</v>
      </c>
      <c r="AB101" s="22">
        <v>0</v>
      </c>
      <c r="AC101" s="22">
        <v>357870</v>
      </c>
      <c r="AD101" s="22">
        <v>0</v>
      </c>
      <c r="AE101" s="22">
        <v>210146</v>
      </c>
      <c r="AF101" s="22">
        <v>0</v>
      </c>
      <c r="AG101" s="22">
        <v>0</v>
      </c>
      <c r="AH101" s="22">
        <v>0</v>
      </c>
      <c r="AI101" s="22">
        <v>568016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62398</v>
      </c>
      <c r="Q102" s="22">
        <v>0</v>
      </c>
      <c r="R102" s="22">
        <v>0</v>
      </c>
      <c r="S102" s="22">
        <v>0</v>
      </c>
      <c r="T102" s="22">
        <v>62398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46800</v>
      </c>
      <c r="AF102" s="22">
        <v>0</v>
      </c>
      <c r="AG102" s="22">
        <v>0</v>
      </c>
      <c r="AH102" s="22">
        <v>0</v>
      </c>
      <c r="AI102" s="22">
        <v>46800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162832</v>
      </c>
      <c r="Q104" s="22">
        <v>0</v>
      </c>
      <c r="R104" s="22">
        <v>0</v>
      </c>
      <c r="S104" s="22">
        <v>41990</v>
      </c>
      <c r="T104" s="22">
        <v>204822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153109</v>
      </c>
      <c r="AF104" s="22">
        <v>0</v>
      </c>
      <c r="AG104" s="22">
        <v>0</v>
      </c>
      <c r="AH104" s="22">
        <v>41990</v>
      </c>
      <c r="AI104" s="22">
        <v>195099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27189</v>
      </c>
      <c r="T105" s="22">
        <v>27189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23920</v>
      </c>
      <c r="AI105" s="22">
        <v>23920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94619</v>
      </c>
      <c r="P106" s="22">
        <v>45329</v>
      </c>
      <c r="Q106" s="22">
        <v>250000</v>
      </c>
      <c r="R106" s="22">
        <v>0</v>
      </c>
      <c r="S106" s="22">
        <v>850534</v>
      </c>
      <c r="T106" s="22">
        <v>1240482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54609</v>
      </c>
      <c r="AE106" s="22">
        <v>45331</v>
      </c>
      <c r="AF106" s="22">
        <v>0</v>
      </c>
      <c r="AG106" s="22">
        <v>0</v>
      </c>
      <c r="AH106" s="22">
        <v>344015</v>
      </c>
      <c r="AI106" s="22">
        <v>443955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13646</v>
      </c>
      <c r="I107" s="22">
        <v>116563</v>
      </c>
      <c r="J107" s="22">
        <v>0</v>
      </c>
      <c r="K107" s="22">
        <v>0</v>
      </c>
      <c r="L107" s="22">
        <v>0</v>
      </c>
      <c r="M107" s="22">
        <v>130209</v>
      </c>
      <c r="N107" s="22">
        <v>803151</v>
      </c>
      <c r="O107" s="22">
        <v>0</v>
      </c>
      <c r="P107" s="22">
        <v>362870</v>
      </c>
      <c r="Q107" s="22">
        <v>2300000</v>
      </c>
      <c r="R107" s="22">
        <v>246213</v>
      </c>
      <c r="S107" s="22">
        <v>387518</v>
      </c>
      <c r="T107" s="22">
        <v>4229961</v>
      </c>
      <c r="U107" s="22">
        <v>0</v>
      </c>
      <c r="V107" s="22">
        <v>0</v>
      </c>
      <c r="W107" s="22">
        <v>10397</v>
      </c>
      <c r="X107" s="22">
        <v>88370</v>
      </c>
      <c r="Y107" s="22">
        <v>0</v>
      </c>
      <c r="Z107" s="22">
        <v>0</v>
      </c>
      <c r="AA107" s="22">
        <v>0</v>
      </c>
      <c r="AB107" s="22">
        <v>0</v>
      </c>
      <c r="AC107" s="22">
        <v>98767</v>
      </c>
      <c r="AD107" s="22">
        <v>0</v>
      </c>
      <c r="AE107" s="22">
        <v>286428</v>
      </c>
      <c r="AF107" s="22">
        <v>0</v>
      </c>
      <c r="AG107" s="22">
        <v>226250</v>
      </c>
      <c r="AH107" s="22">
        <v>383902</v>
      </c>
      <c r="AI107" s="22">
        <v>995347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125580</v>
      </c>
      <c r="F108" s="22">
        <v>0</v>
      </c>
      <c r="G108" s="22">
        <v>20277</v>
      </c>
      <c r="H108" s="22">
        <v>11813</v>
      </c>
      <c r="I108" s="22">
        <v>7847</v>
      </c>
      <c r="J108" s="22">
        <v>0</v>
      </c>
      <c r="K108" s="22">
        <v>0</v>
      </c>
      <c r="L108" s="22">
        <v>0</v>
      </c>
      <c r="M108" s="22">
        <v>165517</v>
      </c>
      <c r="N108" s="22">
        <v>294825</v>
      </c>
      <c r="O108" s="22">
        <v>0</v>
      </c>
      <c r="P108" s="22">
        <v>52500</v>
      </c>
      <c r="Q108" s="22">
        <v>24660</v>
      </c>
      <c r="R108" s="22">
        <v>0</v>
      </c>
      <c r="S108" s="22">
        <v>0</v>
      </c>
      <c r="T108" s="22">
        <v>537502</v>
      </c>
      <c r="U108" s="22">
        <v>125580</v>
      </c>
      <c r="V108" s="22">
        <v>0</v>
      </c>
      <c r="W108" s="22">
        <v>18227</v>
      </c>
      <c r="X108" s="22">
        <v>11436</v>
      </c>
      <c r="Y108" s="22">
        <v>3140</v>
      </c>
      <c r="Z108" s="22">
        <v>0</v>
      </c>
      <c r="AA108" s="22">
        <v>0</v>
      </c>
      <c r="AB108" s="22">
        <v>0</v>
      </c>
      <c r="AC108" s="22">
        <v>158383</v>
      </c>
      <c r="AD108" s="22">
        <v>0</v>
      </c>
      <c r="AE108" s="22">
        <v>52500</v>
      </c>
      <c r="AF108" s="22">
        <v>0</v>
      </c>
      <c r="AG108" s="22">
        <v>0</v>
      </c>
      <c r="AH108" s="22">
        <v>0</v>
      </c>
      <c r="AI108" s="22">
        <v>210883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75557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75557</v>
      </c>
      <c r="N109" s="22">
        <v>0</v>
      </c>
      <c r="O109" s="22">
        <v>0</v>
      </c>
      <c r="P109" s="22">
        <v>153405</v>
      </c>
      <c r="Q109" s="22">
        <v>0</v>
      </c>
      <c r="R109" s="22">
        <v>0</v>
      </c>
      <c r="S109" s="22">
        <v>192670</v>
      </c>
      <c r="T109" s="22">
        <v>421632</v>
      </c>
      <c r="U109" s="22">
        <v>67768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67768</v>
      </c>
      <c r="AD109" s="22">
        <v>0</v>
      </c>
      <c r="AE109" s="22">
        <v>123880</v>
      </c>
      <c r="AF109" s="22">
        <v>0</v>
      </c>
      <c r="AG109" s="22">
        <v>0</v>
      </c>
      <c r="AH109" s="22">
        <v>120804</v>
      </c>
      <c r="AI109" s="22">
        <v>312452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234409</v>
      </c>
      <c r="P110" s="22">
        <v>42137</v>
      </c>
      <c r="Q110" s="22">
        <v>98261</v>
      </c>
      <c r="R110" s="22">
        <v>0</v>
      </c>
      <c r="S110" s="22">
        <v>0</v>
      </c>
      <c r="T110" s="22">
        <v>374807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14949</v>
      </c>
      <c r="AE110" s="22">
        <v>29482</v>
      </c>
      <c r="AF110" s="22">
        <v>0</v>
      </c>
      <c r="AG110" s="22">
        <v>0</v>
      </c>
      <c r="AH110" s="22">
        <v>0</v>
      </c>
      <c r="AI110" s="22">
        <v>44431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165908</v>
      </c>
      <c r="F111" s="22">
        <v>0</v>
      </c>
      <c r="G111" s="22">
        <v>18079</v>
      </c>
      <c r="H111" s="22">
        <v>-359593</v>
      </c>
      <c r="I111" s="22">
        <v>-387718</v>
      </c>
      <c r="J111" s="22">
        <v>0</v>
      </c>
      <c r="K111" s="22">
        <v>0</v>
      </c>
      <c r="L111" s="22">
        <v>0</v>
      </c>
      <c r="M111" s="22">
        <v>-563324</v>
      </c>
      <c r="N111" s="22">
        <v>837972</v>
      </c>
      <c r="O111" s="22">
        <v>0</v>
      </c>
      <c r="P111" s="22">
        <v>279040</v>
      </c>
      <c r="Q111" s="22">
        <v>0</v>
      </c>
      <c r="R111" s="22">
        <v>0</v>
      </c>
      <c r="S111" s="22">
        <v>-183197</v>
      </c>
      <c r="T111" s="22">
        <v>370491</v>
      </c>
      <c r="U111" s="22">
        <v>176635</v>
      </c>
      <c r="V111" s="22">
        <v>0</v>
      </c>
      <c r="W111" s="22">
        <v>16508</v>
      </c>
      <c r="X111" s="22">
        <v>41626</v>
      </c>
      <c r="Y111" s="22">
        <v>5589</v>
      </c>
      <c r="Z111" s="22">
        <v>0</v>
      </c>
      <c r="AA111" s="22">
        <v>0</v>
      </c>
      <c r="AB111" s="22">
        <v>0</v>
      </c>
      <c r="AC111" s="22">
        <v>240358</v>
      </c>
      <c r="AD111" s="22">
        <v>1120</v>
      </c>
      <c r="AE111" s="22">
        <v>35370</v>
      </c>
      <c r="AF111" s="22">
        <v>0</v>
      </c>
      <c r="AG111" s="22">
        <v>0</v>
      </c>
      <c r="AH111" s="22">
        <v>14593</v>
      </c>
      <c r="AI111" s="22">
        <v>291441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4693</v>
      </c>
      <c r="P112" s="22">
        <v>472836</v>
      </c>
      <c r="Q112" s="22">
        <v>0</v>
      </c>
      <c r="R112" s="22">
        <v>0</v>
      </c>
      <c r="S112" s="22">
        <v>9615</v>
      </c>
      <c r="T112" s="22">
        <v>487144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4632</v>
      </c>
      <c r="AE112" s="22">
        <v>209939</v>
      </c>
      <c r="AF112" s="22">
        <v>0</v>
      </c>
      <c r="AG112" s="22">
        <v>0</v>
      </c>
      <c r="AH112" s="22">
        <v>9615</v>
      </c>
      <c r="AI112" s="22">
        <v>224186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47567</v>
      </c>
      <c r="F113" s="22">
        <v>0</v>
      </c>
      <c r="G113" s="22">
        <v>105287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152854</v>
      </c>
      <c r="N113" s="22">
        <v>0</v>
      </c>
      <c r="O113" s="22">
        <v>0</v>
      </c>
      <c r="P113" s="22">
        <v>0</v>
      </c>
      <c r="Q113" s="22">
        <v>405195</v>
      </c>
      <c r="R113" s="22">
        <v>0</v>
      </c>
      <c r="S113" s="22">
        <v>26805</v>
      </c>
      <c r="T113" s="22">
        <v>584854</v>
      </c>
      <c r="U113" s="22">
        <v>47567</v>
      </c>
      <c r="V113" s="22">
        <v>0</v>
      </c>
      <c r="W113" s="22">
        <v>0</v>
      </c>
      <c r="X113" s="22">
        <v>10845</v>
      </c>
      <c r="Y113" s="22">
        <v>0</v>
      </c>
      <c r="Z113" s="22">
        <v>0</v>
      </c>
      <c r="AA113" s="22">
        <v>0</v>
      </c>
      <c r="AB113" s="22">
        <v>0</v>
      </c>
      <c r="AC113" s="22">
        <v>58412</v>
      </c>
      <c r="AD113" s="22">
        <v>0</v>
      </c>
      <c r="AE113" s="22">
        <v>0</v>
      </c>
      <c r="AF113" s="22">
        <v>0</v>
      </c>
      <c r="AG113" s="22">
        <v>0</v>
      </c>
      <c r="AH113" s="22">
        <v>14743</v>
      </c>
      <c r="AI113" s="22">
        <v>73155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31744975</v>
      </c>
      <c r="O114" s="22">
        <v>0</v>
      </c>
      <c r="P114" s="22">
        <v>92483</v>
      </c>
      <c r="Q114" s="22">
        <v>0</v>
      </c>
      <c r="R114" s="22">
        <v>0</v>
      </c>
      <c r="S114" s="22">
        <v>328348</v>
      </c>
      <c r="T114" s="22">
        <v>32165806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92072</v>
      </c>
      <c r="AF114" s="22">
        <v>0</v>
      </c>
      <c r="AG114" s="22">
        <v>0</v>
      </c>
      <c r="AH114" s="22">
        <v>326643</v>
      </c>
      <c r="AI114" s="22">
        <v>418715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9572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9572</v>
      </c>
      <c r="N115" s="22">
        <v>0</v>
      </c>
      <c r="O115" s="22">
        <v>31908</v>
      </c>
      <c r="P115" s="22">
        <v>134699</v>
      </c>
      <c r="Q115" s="22">
        <v>0</v>
      </c>
      <c r="R115" s="22">
        <v>18111</v>
      </c>
      <c r="S115" s="22">
        <v>70233</v>
      </c>
      <c r="T115" s="22">
        <v>264523</v>
      </c>
      <c r="U115" s="22">
        <v>0</v>
      </c>
      <c r="V115" s="22">
        <v>0</v>
      </c>
      <c r="W115" s="22">
        <v>2978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2978</v>
      </c>
      <c r="AD115" s="22">
        <v>23639</v>
      </c>
      <c r="AE115" s="22">
        <v>72480</v>
      </c>
      <c r="AF115" s="22">
        <v>0</v>
      </c>
      <c r="AG115" s="22">
        <v>18111</v>
      </c>
      <c r="AH115" s="22">
        <v>57415</v>
      </c>
      <c r="AI115" s="22">
        <v>174623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5872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5872</v>
      </c>
      <c r="N116" s="22">
        <v>0</v>
      </c>
      <c r="O116" s="22">
        <v>0</v>
      </c>
      <c r="P116" s="22">
        <v>48384</v>
      </c>
      <c r="Q116" s="22">
        <v>0</v>
      </c>
      <c r="R116" s="22">
        <v>0</v>
      </c>
      <c r="S116" s="22">
        <v>0</v>
      </c>
      <c r="T116" s="22">
        <v>54256</v>
      </c>
      <c r="U116" s="22">
        <v>3333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3333</v>
      </c>
      <c r="AD116" s="22">
        <v>0</v>
      </c>
      <c r="AE116" s="22">
        <v>7258</v>
      </c>
      <c r="AF116" s="22">
        <v>0</v>
      </c>
      <c r="AG116" s="22">
        <v>0</v>
      </c>
      <c r="AH116" s="22">
        <v>0</v>
      </c>
      <c r="AI116" s="22">
        <v>10591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22427</v>
      </c>
      <c r="T117" s="22">
        <v>22427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22427</v>
      </c>
      <c r="AI117" s="22">
        <v>22427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44863</v>
      </c>
      <c r="T118" s="22">
        <v>44863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4861</v>
      </c>
      <c r="AI118" s="22">
        <v>4861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5282380</v>
      </c>
      <c r="O119" s="22">
        <v>0</v>
      </c>
      <c r="P119" s="22">
        <v>131770</v>
      </c>
      <c r="Q119" s="22">
        <v>0</v>
      </c>
      <c r="R119" s="22">
        <v>0</v>
      </c>
      <c r="S119" s="22">
        <v>25875</v>
      </c>
      <c r="T119" s="22">
        <v>5440025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58930</v>
      </c>
      <c r="AF119" s="22">
        <v>0</v>
      </c>
      <c r="AG119" s="22">
        <v>0</v>
      </c>
      <c r="AH119" s="22">
        <v>24582</v>
      </c>
      <c r="AI119" s="22">
        <v>83512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164877</v>
      </c>
      <c r="Q121" s="22">
        <v>0</v>
      </c>
      <c r="R121" s="22">
        <v>0</v>
      </c>
      <c r="S121" s="22">
        <v>0</v>
      </c>
      <c r="T121" s="22">
        <v>164877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157576</v>
      </c>
      <c r="AF121" s="22">
        <v>0</v>
      </c>
      <c r="AG121" s="22">
        <v>0</v>
      </c>
      <c r="AH121" s="22">
        <v>0</v>
      </c>
      <c r="AI121" s="22">
        <v>157576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3037</v>
      </c>
      <c r="O122" s="22">
        <v>0</v>
      </c>
      <c r="P122" s="22">
        <v>0</v>
      </c>
      <c r="Q122" s="22">
        <v>0</v>
      </c>
      <c r="R122" s="22">
        <v>0</v>
      </c>
      <c r="S122" s="22">
        <v>17340</v>
      </c>
      <c r="T122" s="22">
        <v>20377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17340</v>
      </c>
      <c r="AI122" s="22">
        <v>17340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554681</v>
      </c>
      <c r="F123" s="22">
        <v>0</v>
      </c>
      <c r="G123" s="22">
        <v>142430</v>
      </c>
      <c r="H123" s="22">
        <v>74148</v>
      </c>
      <c r="I123" s="22">
        <v>0</v>
      </c>
      <c r="J123" s="22">
        <v>0</v>
      </c>
      <c r="K123" s="22">
        <v>0</v>
      </c>
      <c r="L123" s="22">
        <v>0</v>
      </c>
      <c r="M123" s="22">
        <v>771259</v>
      </c>
      <c r="N123" s="22">
        <v>0</v>
      </c>
      <c r="O123" s="22">
        <v>6161</v>
      </c>
      <c r="P123" s="22">
        <v>270801</v>
      </c>
      <c r="Q123" s="22">
        <v>0</v>
      </c>
      <c r="R123" s="22">
        <v>320261</v>
      </c>
      <c r="S123" s="22">
        <v>39030</v>
      </c>
      <c r="T123" s="22">
        <v>1407512</v>
      </c>
      <c r="U123" s="22">
        <v>331211</v>
      </c>
      <c r="V123" s="22">
        <v>0</v>
      </c>
      <c r="W123" s="22">
        <v>89080</v>
      </c>
      <c r="X123" s="22">
        <v>43417</v>
      </c>
      <c r="Y123" s="22">
        <v>0</v>
      </c>
      <c r="Z123" s="22">
        <v>0</v>
      </c>
      <c r="AA123" s="22">
        <v>0</v>
      </c>
      <c r="AB123" s="22">
        <v>0</v>
      </c>
      <c r="AC123" s="22">
        <v>463708</v>
      </c>
      <c r="AD123" s="22">
        <v>5411</v>
      </c>
      <c r="AE123" s="22">
        <v>237473</v>
      </c>
      <c r="AF123" s="22">
        <v>0</v>
      </c>
      <c r="AG123" s="22">
        <v>76223</v>
      </c>
      <c r="AH123" s="22">
        <v>32520</v>
      </c>
      <c r="AI123" s="22">
        <v>815335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77519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77519</v>
      </c>
      <c r="N124" s="22">
        <v>0</v>
      </c>
      <c r="O124" s="22">
        <v>0</v>
      </c>
      <c r="P124" s="22">
        <v>207924</v>
      </c>
      <c r="Q124" s="22">
        <v>33789</v>
      </c>
      <c r="R124" s="22">
        <v>0</v>
      </c>
      <c r="S124" s="22">
        <v>0</v>
      </c>
      <c r="T124" s="22">
        <v>319232</v>
      </c>
      <c r="U124" s="22">
        <v>0</v>
      </c>
      <c r="V124" s="22">
        <v>0</v>
      </c>
      <c r="W124" s="22">
        <v>41320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41320</v>
      </c>
      <c r="AD124" s="22">
        <v>0</v>
      </c>
      <c r="AE124" s="22">
        <v>116906</v>
      </c>
      <c r="AF124" s="22">
        <v>0</v>
      </c>
      <c r="AG124" s="22">
        <v>0</v>
      </c>
      <c r="AH124" s="22">
        <v>0</v>
      </c>
      <c r="AI124" s="22">
        <v>158226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8203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8203</v>
      </c>
      <c r="N125" s="22">
        <v>0</v>
      </c>
      <c r="O125" s="22">
        <v>0</v>
      </c>
      <c r="P125" s="22">
        <v>78639</v>
      </c>
      <c r="Q125" s="22">
        <v>0</v>
      </c>
      <c r="R125" s="22">
        <v>0</v>
      </c>
      <c r="S125" s="22">
        <v>0</v>
      </c>
      <c r="T125" s="22">
        <v>86842</v>
      </c>
      <c r="U125" s="22">
        <v>8203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8203</v>
      </c>
      <c r="AD125" s="22">
        <v>0</v>
      </c>
      <c r="AE125" s="22">
        <v>78640</v>
      </c>
      <c r="AF125" s="22">
        <v>0</v>
      </c>
      <c r="AG125" s="22">
        <v>0</v>
      </c>
      <c r="AH125" s="22">
        <v>0</v>
      </c>
      <c r="AI125" s="22">
        <v>86843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76000</v>
      </c>
      <c r="Q126" s="22">
        <v>0</v>
      </c>
      <c r="R126" s="22">
        <v>0</v>
      </c>
      <c r="S126" s="22">
        <v>0</v>
      </c>
      <c r="T126" s="22">
        <v>76000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76000</v>
      </c>
      <c r="AF126" s="22">
        <v>0</v>
      </c>
      <c r="AG126" s="22">
        <v>0</v>
      </c>
      <c r="AH126" s="22">
        <v>0</v>
      </c>
      <c r="AI126" s="22">
        <v>76000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-1478848</v>
      </c>
      <c r="F127" s="22">
        <v>0</v>
      </c>
      <c r="G127" s="22">
        <v>-1354046</v>
      </c>
      <c r="H127" s="22">
        <v>-2065737</v>
      </c>
      <c r="I127" s="22">
        <v>-817953</v>
      </c>
      <c r="J127" s="22">
        <v>0</v>
      </c>
      <c r="K127" s="22">
        <v>-113243</v>
      </c>
      <c r="L127" s="22">
        <v>0</v>
      </c>
      <c r="M127" s="22">
        <v>-5829827</v>
      </c>
      <c r="N127" s="22">
        <v>9014380</v>
      </c>
      <c r="O127" s="22">
        <v>-1541790</v>
      </c>
      <c r="P127" s="22">
        <v>-699783</v>
      </c>
      <c r="Q127" s="22">
        <v>0</v>
      </c>
      <c r="R127" s="22">
        <v>-328584</v>
      </c>
      <c r="S127" s="22">
        <v>27500</v>
      </c>
      <c r="T127" s="22">
        <v>641896</v>
      </c>
      <c r="U127" s="22">
        <v>507445</v>
      </c>
      <c r="V127" s="22">
        <v>0</v>
      </c>
      <c r="W127" s="22">
        <v>12351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519796</v>
      </c>
      <c r="AD127" s="22">
        <v>0</v>
      </c>
      <c r="AE127" s="22">
        <v>14234</v>
      </c>
      <c r="AF127" s="22">
        <v>0</v>
      </c>
      <c r="AG127" s="22">
        <v>0</v>
      </c>
      <c r="AH127" s="22">
        <v>27500</v>
      </c>
      <c r="AI127" s="22">
        <v>561530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147235</v>
      </c>
      <c r="T129" s="22">
        <v>147235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101965</v>
      </c>
      <c r="AI129" s="22">
        <v>101965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185829</v>
      </c>
      <c r="T130" s="22">
        <v>185829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168279</v>
      </c>
      <c r="AI130" s="22">
        <v>168279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225754</v>
      </c>
      <c r="Q131" s="22">
        <v>0</v>
      </c>
      <c r="R131" s="22">
        <v>0</v>
      </c>
      <c r="S131" s="22">
        <v>0</v>
      </c>
      <c r="T131" s="22">
        <v>225754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220191</v>
      </c>
      <c r="AF131" s="22">
        <v>0</v>
      </c>
      <c r="AG131" s="22">
        <v>0</v>
      </c>
      <c r="AH131" s="22">
        <v>0</v>
      </c>
      <c r="AI131" s="22">
        <v>220191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-33748</v>
      </c>
      <c r="F132" s="22">
        <v>0</v>
      </c>
      <c r="G132" s="22">
        <v>0</v>
      </c>
      <c r="H132" s="22">
        <v>0</v>
      </c>
      <c r="I132" s="22">
        <v>-32961</v>
      </c>
      <c r="J132" s="22">
        <v>0</v>
      </c>
      <c r="K132" s="22">
        <v>0</v>
      </c>
      <c r="L132" s="22">
        <v>0</v>
      </c>
      <c r="M132" s="22">
        <v>-66709</v>
      </c>
      <c r="N132" s="22">
        <v>66709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30000</v>
      </c>
      <c r="Q134" s="22">
        <v>0</v>
      </c>
      <c r="R134" s="22">
        <v>0</v>
      </c>
      <c r="S134" s="22">
        <v>0</v>
      </c>
      <c r="T134" s="22">
        <v>30000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3000</v>
      </c>
      <c r="AF134" s="22">
        <v>0</v>
      </c>
      <c r="AG134" s="22">
        <v>0</v>
      </c>
      <c r="AH134" s="22">
        <v>0</v>
      </c>
      <c r="AI134" s="22">
        <v>3000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28404</v>
      </c>
      <c r="F135" s="22">
        <v>0</v>
      </c>
      <c r="G135" s="22">
        <v>23690</v>
      </c>
      <c r="H135" s="22">
        <v>9387</v>
      </c>
      <c r="I135" s="22">
        <v>0</v>
      </c>
      <c r="J135" s="22">
        <v>0</v>
      </c>
      <c r="K135" s="22">
        <v>0</v>
      </c>
      <c r="L135" s="22">
        <v>0</v>
      </c>
      <c r="M135" s="22">
        <v>61481</v>
      </c>
      <c r="N135" s="22">
        <v>161113</v>
      </c>
      <c r="O135" s="22">
        <v>42723</v>
      </c>
      <c r="P135" s="22">
        <v>65431</v>
      </c>
      <c r="Q135" s="22">
        <v>0</v>
      </c>
      <c r="R135" s="22">
        <v>226569</v>
      </c>
      <c r="S135" s="22">
        <v>0</v>
      </c>
      <c r="T135" s="22">
        <v>557317</v>
      </c>
      <c r="U135" s="22">
        <v>28404</v>
      </c>
      <c r="V135" s="22">
        <v>0</v>
      </c>
      <c r="W135" s="22">
        <v>2118</v>
      </c>
      <c r="X135" s="22">
        <v>6392</v>
      </c>
      <c r="Y135" s="22">
        <v>0</v>
      </c>
      <c r="Z135" s="22">
        <v>0</v>
      </c>
      <c r="AA135" s="22">
        <v>0</v>
      </c>
      <c r="AB135" s="22">
        <v>0</v>
      </c>
      <c r="AC135" s="22">
        <v>36914</v>
      </c>
      <c r="AD135" s="22">
        <v>19660</v>
      </c>
      <c r="AE135" s="22">
        <v>40506</v>
      </c>
      <c r="AF135" s="22">
        <v>0</v>
      </c>
      <c r="AG135" s="22">
        <v>65119</v>
      </c>
      <c r="AH135" s="22">
        <v>0</v>
      </c>
      <c r="AI135" s="22">
        <v>162199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277153</v>
      </c>
      <c r="P136" s="22">
        <v>100000</v>
      </c>
      <c r="Q136" s="22">
        <v>0</v>
      </c>
      <c r="R136" s="22">
        <v>0</v>
      </c>
      <c r="S136" s="22">
        <v>0</v>
      </c>
      <c r="T136" s="22">
        <v>377153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208738</v>
      </c>
      <c r="AE136" s="22">
        <v>25000</v>
      </c>
      <c r="AF136" s="22">
        <v>0</v>
      </c>
      <c r="AG136" s="22">
        <v>0</v>
      </c>
      <c r="AH136" s="22">
        <v>0</v>
      </c>
      <c r="AI136" s="22">
        <v>233738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-413267</v>
      </c>
      <c r="F137" s="22">
        <v>0</v>
      </c>
      <c r="G137" s="22">
        <v>79584</v>
      </c>
      <c r="H137" s="22">
        <v>-2414271</v>
      </c>
      <c r="I137" s="22">
        <v>44686</v>
      </c>
      <c r="J137" s="22">
        <v>0</v>
      </c>
      <c r="K137" s="22">
        <v>0</v>
      </c>
      <c r="L137" s="22">
        <v>0</v>
      </c>
      <c r="M137" s="22">
        <v>-2703268</v>
      </c>
      <c r="N137" s="22">
        <v>2858709</v>
      </c>
      <c r="O137" s="22">
        <v>-305411</v>
      </c>
      <c r="P137" s="22">
        <v>604721</v>
      </c>
      <c r="Q137" s="22">
        <v>0</v>
      </c>
      <c r="R137" s="22">
        <v>-155086</v>
      </c>
      <c r="S137" s="22">
        <v>292309</v>
      </c>
      <c r="T137" s="22">
        <v>591974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438795</v>
      </c>
      <c r="AF137" s="22">
        <v>0</v>
      </c>
      <c r="AG137" s="22">
        <v>0</v>
      </c>
      <c r="AH137" s="22">
        <v>293558</v>
      </c>
      <c r="AI137" s="22">
        <v>732353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112163</v>
      </c>
      <c r="Q138" s="22">
        <v>0</v>
      </c>
      <c r="R138" s="22">
        <v>0</v>
      </c>
      <c r="S138" s="22">
        <v>690932</v>
      </c>
      <c r="T138" s="22">
        <v>803095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87445</v>
      </c>
      <c r="AF138" s="22">
        <v>0</v>
      </c>
      <c r="AG138" s="22">
        <v>0</v>
      </c>
      <c r="AH138" s="22">
        <v>590578</v>
      </c>
      <c r="AI138" s="22">
        <v>678023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119068</v>
      </c>
      <c r="T139" s="22">
        <v>119068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119068</v>
      </c>
      <c r="AI139" s="22">
        <v>119068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42783</v>
      </c>
      <c r="Q140" s="22">
        <v>0</v>
      </c>
      <c r="R140" s="22">
        <v>2023</v>
      </c>
      <c r="S140" s="22">
        <v>0</v>
      </c>
      <c r="T140" s="22">
        <v>44806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32087</v>
      </c>
      <c r="AF140" s="22">
        <v>0</v>
      </c>
      <c r="AG140" s="22">
        <v>2023</v>
      </c>
      <c r="AH140" s="22">
        <v>0</v>
      </c>
      <c r="AI140" s="22">
        <v>34110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44900</v>
      </c>
      <c r="Q141" s="22">
        <v>0</v>
      </c>
      <c r="R141" s="22">
        <v>0</v>
      </c>
      <c r="S141" s="22">
        <v>0</v>
      </c>
      <c r="T141" s="22">
        <v>44900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22450</v>
      </c>
      <c r="AF141" s="22">
        <v>0</v>
      </c>
      <c r="AG141" s="22">
        <v>0</v>
      </c>
      <c r="AH141" s="22">
        <v>0</v>
      </c>
      <c r="AI141" s="22">
        <v>22450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61201</v>
      </c>
      <c r="Q143" s="22">
        <v>0</v>
      </c>
      <c r="R143" s="22">
        <v>0</v>
      </c>
      <c r="S143" s="22">
        <v>0</v>
      </c>
      <c r="T143" s="22">
        <v>61201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6119</v>
      </c>
      <c r="AF143" s="22">
        <v>0</v>
      </c>
      <c r="AG143" s="22">
        <v>0</v>
      </c>
      <c r="AH143" s="22">
        <v>0</v>
      </c>
      <c r="AI143" s="22">
        <v>6119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-33303</v>
      </c>
      <c r="F144" s="22">
        <v>0</v>
      </c>
      <c r="G144" s="22">
        <v>0</v>
      </c>
      <c r="H144" s="22">
        <v>-4918</v>
      </c>
      <c r="I144" s="22">
        <v>0</v>
      </c>
      <c r="J144" s="22">
        <v>0</v>
      </c>
      <c r="K144" s="22">
        <v>0</v>
      </c>
      <c r="L144" s="22">
        <v>0</v>
      </c>
      <c r="M144" s="22">
        <v>-38221</v>
      </c>
      <c r="N144" s="22">
        <v>1038221</v>
      </c>
      <c r="O144" s="22">
        <v>-1000000</v>
      </c>
      <c r="P144" s="22">
        <v>154800</v>
      </c>
      <c r="Q144" s="22">
        <v>0</v>
      </c>
      <c r="R144" s="22">
        <v>0</v>
      </c>
      <c r="S144" s="22">
        <v>0</v>
      </c>
      <c r="T144" s="22">
        <v>154800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61285</v>
      </c>
      <c r="AF144" s="22">
        <v>0</v>
      </c>
      <c r="AG144" s="22">
        <v>0</v>
      </c>
      <c r="AH144" s="22">
        <v>0</v>
      </c>
      <c r="AI144" s="22">
        <v>61285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64624</v>
      </c>
      <c r="Q145" s="22">
        <v>0</v>
      </c>
      <c r="R145" s="22">
        <v>0</v>
      </c>
      <c r="S145" s="22">
        <v>0</v>
      </c>
      <c r="T145" s="22">
        <v>64624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4308</v>
      </c>
      <c r="AF145" s="22">
        <v>0</v>
      </c>
      <c r="AG145" s="22">
        <v>0</v>
      </c>
      <c r="AH145" s="22">
        <v>0</v>
      </c>
      <c r="AI145" s="22">
        <v>4308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10695</v>
      </c>
      <c r="F146" s="22">
        <v>0</v>
      </c>
      <c r="G146" s="22">
        <v>12759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23454</v>
      </c>
      <c r="N146" s="22">
        <v>0</v>
      </c>
      <c r="O146" s="22">
        <v>0</v>
      </c>
      <c r="P146" s="22">
        <v>42138</v>
      </c>
      <c r="Q146" s="22">
        <v>0</v>
      </c>
      <c r="R146" s="22">
        <v>0</v>
      </c>
      <c r="S146" s="22">
        <v>0</v>
      </c>
      <c r="T146" s="22">
        <v>65592</v>
      </c>
      <c r="U146" s="22">
        <v>10695</v>
      </c>
      <c r="V146" s="22">
        <v>0</v>
      </c>
      <c r="W146" s="22">
        <v>6805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17500</v>
      </c>
      <c r="AD146" s="22">
        <v>0</v>
      </c>
      <c r="AE146" s="22">
        <v>42138</v>
      </c>
      <c r="AF146" s="22">
        <v>0</v>
      </c>
      <c r="AG146" s="22">
        <v>0</v>
      </c>
      <c r="AH146" s="22">
        <v>0</v>
      </c>
      <c r="AI146" s="22">
        <v>59638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110400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110400</v>
      </c>
      <c r="N147" s="22">
        <v>0</v>
      </c>
      <c r="O147" s="22">
        <v>271801</v>
      </c>
      <c r="P147" s="22">
        <v>6264</v>
      </c>
      <c r="Q147" s="22">
        <v>9623</v>
      </c>
      <c r="R147" s="22">
        <v>0</v>
      </c>
      <c r="S147" s="22">
        <v>0</v>
      </c>
      <c r="T147" s="22">
        <v>398088</v>
      </c>
      <c r="U147" s="22">
        <v>110400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110400</v>
      </c>
      <c r="AD147" s="22">
        <v>37943</v>
      </c>
      <c r="AE147" s="22">
        <v>6264</v>
      </c>
      <c r="AF147" s="22">
        <v>0</v>
      </c>
      <c r="AG147" s="22">
        <v>0</v>
      </c>
      <c r="AH147" s="22">
        <v>0</v>
      </c>
      <c r="AI147" s="22">
        <v>154607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17620</v>
      </c>
      <c r="T149" s="22">
        <v>17620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15906</v>
      </c>
      <c r="AI149" s="22">
        <v>15906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160146</v>
      </c>
      <c r="Q150" s="22">
        <v>298987</v>
      </c>
      <c r="R150" s="22">
        <v>0</v>
      </c>
      <c r="S150" s="22">
        <v>23128</v>
      </c>
      <c r="T150" s="22">
        <v>482261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152645</v>
      </c>
      <c r="AF150" s="22">
        <v>0</v>
      </c>
      <c r="AG150" s="22">
        <v>0</v>
      </c>
      <c r="AH150" s="22">
        <v>23128</v>
      </c>
      <c r="AI150" s="22">
        <v>175773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19962</v>
      </c>
      <c r="H152" s="22">
        <v>884069</v>
      </c>
      <c r="I152" s="22">
        <v>0</v>
      </c>
      <c r="J152" s="22">
        <v>0</v>
      </c>
      <c r="K152" s="22">
        <v>0</v>
      </c>
      <c r="L152" s="22">
        <v>0</v>
      </c>
      <c r="M152" s="22">
        <v>904031</v>
      </c>
      <c r="N152" s="22">
        <v>9289177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10193208</v>
      </c>
      <c r="U152" s="22">
        <v>0</v>
      </c>
      <c r="V152" s="22">
        <v>0</v>
      </c>
      <c r="W152" s="22">
        <v>13764</v>
      </c>
      <c r="X152" s="22">
        <v>649381</v>
      </c>
      <c r="Y152" s="22">
        <v>0</v>
      </c>
      <c r="Z152" s="22">
        <v>0</v>
      </c>
      <c r="AA152" s="22">
        <v>0</v>
      </c>
      <c r="AB152" s="22">
        <v>0</v>
      </c>
      <c r="AC152" s="22">
        <v>663145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663145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-155630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-155630</v>
      </c>
      <c r="N153" s="22">
        <v>2169934</v>
      </c>
      <c r="O153" s="22">
        <v>256150</v>
      </c>
      <c r="P153" s="22">
        <v>66165</v>
      </c>
      <c r="Q153" s="22">
        <v>0</v>
      </c>
      <c r="R153" s="22">
        <v>-2014305</v>
      </c>
      <c r="S153" s="22">
        <v>229393</v>
      </c>
      <c r="T153" s="22">
        <v>551707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57634</v>
      </c>
      <c r="AE153" s="22">
        <v>29257</v>
      </c>
      <c r="AF153" s="22">
        <v>0</v>
      </c>
      <c r="AG153" s="22">
        <v>0</v>
      </c>
      <c r="AH153" s="22">
        <v>218571</v>
      </c>
      <c r="AI153" s="22">
        <v>305462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1834143</v>
      </c>
      <c r="F154" s="22">
        <v>0</v>
      </c>
      <c r="G154" s="22">
        <v>85594</v>
      </c>
      <c r="H154" s="22">
        <v>38653</v>
      </c>
      <c r="I154" s="22">
        <v>12226</v>
      </c>
      <c r="J154" s="22">
        <v>0</v>
      </c>
      <c r="K154" s="22">
        <v>0</v>
      </c>
      <c r="L154" s="22">
        <v>0</v>
      </c>
      <c r="M154" s="22">
        <v>1970616</v>
      </c>
      <c r="N154" s="22">
        <v>4900</v>
      </c>
      <c r="O154" s="22">
        <v>0</v>
      </c>
      <c r="P154" s="22">
        <v>225313</v>
      </c>
      <c r="Q154" s="22">
        <v>0</v>
      </c>
      <c r="R154" s="22">
        <v>-1612962</v>
      </c>
      <c r="S154" s="22">
        <v>-164537</v>
      </c>
      <c r="T154" s="22">
        <v>423330</v>
      </c>
      <c r="U154" s="22">
        <v>226583</v>
      </c>
      <c r="V154" s="22">
        <v>0</v>
      </c>
      <c r="W154" s="22">
        <v>25766</v>
      </c>
      <c r="X154" s="22">
        <v>20601</v>
      </c>
      <c r="Y154" s="22">
        <v>5237</v>
      </c>
      <c r="Z154" s="22">
        <v>0</v>
      </c>
      <c r="AA154" s="22">
        <v>0</v>
      </c>
      <c r="AB154" s="22">
        <v>0</v>
      </c>
      <c r="AC154" s="22">
        <v>278187</v>
      </c>
      <c r="AD154" s="22">
        <v>0</v>
      </c>
      <c r="AE154" s="22">
        <v>36948</v>
      </c>
      <c r="AF154" s="22">
        <v>0</v>
      </c>
      <c r="AG154" s="22">
        <v>0</v>
      </c>
      <c r="AH154" s="22">
        <v>24159</v>
      </c>
      <c r="AI154" s="22">
        <v>339294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40000</v>
      </c>
      <c r="T155" s="22">
        <v>40000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20000</v>
      </c>
      <c r="AI155" s="22">
        <v>20000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16</v>
      </c>
      <c r="AH157" s="22">
        <v>0</v>
      </c>
      <c r="AI157" s="22">
        <v>16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16977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16977</v>
      </c>
      <c r="N159" s="22">
        <v>0</v>
      </c>
      <c r="O159" s="22">
        <v>0</v>
      </c>
      <c r="P159" s="22">
        <v>0</v>
      </c>
      <c r="Q159" s="22">
        <v>0</v>
      </c>
      <c r="R159" s="22">
        <v>6141</v>
      </c>
      <c r="S159" s="22">
        <v>0</v>
      </c>
      <c r="T159" s="22">
        <v>23118</v>
      </c>
      <c r="U159" s="22">
        <v>0</v>
      </c>
      <c r="V159" s="22">
        <v>0</v>
      </c>
      <c r="W159" s="22">
        <v>14142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14142</v>
      </c>
      <c r="AD159" s="22">
        <v>0</v>
      </c>
      <c r="AE159" s="22">
        <v>0</v>
      </c>
      <c r="AF159" s="22">
        <v>0</v>
      </c>
      <c r="AG159" s="22">
        <v>6141</v>
      </c>
      <c r="AH159" s="22">
        <v>0</v>
      </c>
      <c r="AI159" s="22">
        <v>20283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532906</v>
      </c>
      <c r="P160" s="22">
        <v>0</v>
      </c>
      <c r="Q160" s="22">
        <v>65000</v>
      </c>
      <c r="R160" s="22">
        <v>0</v>
      </c>
      <c r="S160" s="22">
        <v>0</v>
      </c>
      <c r="T160" s="22">
        <v>597906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501998</v>
      </c>
      <c r="AE160" s="22">
        <v>0</v>
      </c>
      <c r="AF160" s="22">
        <v>0</v>
      </c>
      <c r="AG160" s="22">
        <v>0</v>
      </c>
      <c r="AH160" s="22">
        <v>0</v>
      </c>
      <c r="AI160" s="22">
        <v>501998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30327</v>
      </c>
      <c r="O161" s="22">
        <v>0</v>
      </c>
      <c r="P161" s="22">
        <v>48233</v>
      </c>
      <c r="Q161" s="22">
        <v>0</v>
      </c>
      <c r="R161" s="22">
        <v>0</v>
      </c>
      <c r="S161" s="22">
        <v>0</v>
      </c>
      <c r="T161" s="22">
        <v>78560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48233</v>
      </c>
      <c r="AF161" s="22">
        <v>0</v>
      </c>
      <c r="AG161" s="22">
        <v>0</v>
      </c>
      <c r="AH161" s="22">
        <v>0</v>
      </c>
      <c r="AI161" s="22">
        <v>48233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103412</v>
      </c>
      <c r="P162" s="22">
        <v>107803</v>
      </c>
      <c r="Q162" s="22">
        <v>27720</v>
      </c>
      <c r="R162" s="22">
        <v>0</v>
      </c>
      <c r="S162" s="22">
        <v>21939</v>
      </c>
      <c r="T162" s="22">
        <v>260874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27181</v>
      </c>
      <c r="AE162" s="22">
        <v>60278</v>
      </c>
      <c r="AF162" s="22">
        <v>0</v>
      </c>
      <c r="AG162" s="22">
        <v>0</v>
      </c>
      <c r="AH162" s="22">
        <v>21939</v>
      </c>
      <c r="AI162" s="22">
        <v>109398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130386</v>
      </c>
      <c r="Q164" s="22">
        <v>0</v>
      </c>
      <c r="R164" s="22">
        <v>0</v>
      </c>
      <c r="S164" s="22">
        <v>0</v>
      </c>
      <c r="T164" s="22">
        <v>130386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130386</v>
      </c>
      <c r="AF164" s="22">
        <v>0</v>
      </c>
      <c r="AG164" s="22">
        <v>0</v>
      </c>
      <c r="AH164" s="22">
        <v>0</v>
      </c>
      <c r="AI164" s="22">
        <v>130386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70365</v>
      </c>
      <c r="T166" s="22">
        <v>70365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23181</v>
      </c>
      <c r="AI166" s="22">
        <v>23181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230923</v>
      </c>
      <c r="Q168" s="22">
        <v>1650</v>
      </c>
      <c r="R168" s="22">
        <v>0</v>
      </c>
      <c r="S168" s="22">
        <v>136891</v>
      </c>
      <c r="T168" s="22">
        <v>369464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171267</v>
      </c>
      <c r="AF168" s="22">
        <v>0</v>
      </c>
      <c r="AG168" s="22">
        <v>0</v>
      </c>
      <c r="AH168" s="22">
        <v>106914</v>
      </c>
      <c r="AI168" s="22">
        <v>278181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9900</v>
      </c>
      <c r="O171" s="22">
        <v>0</v>
      </c>
      <c r="P171" s="22">
        <v>0</v>
      </c>
      <c r="Q171" s="22">
        <v>0</v>
      </c>
      <c r="R171" s="22">
        <v>0</v>
      </c>
      <c r="S171" s="22">
        <v>450081</v>
      </c>
      <c r="T171" s="22">
        <v>459981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450081</v>
      </c>
      <c r="AI171" s="22">
        <v>450081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27544</v>
      </c>
      <c r="Q173" s="22">
        <v>0</v>
      </c>
      <c r="R173" s="22">
        <v>0</v>
      </c>
      <c r="S173" s="22">
        <v>22915</v>
      </c>
      <c r="T173" s="22">
        <v>50459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8816</v>
      </c>
      <c r="AF173" s="22">
        <v>0</v>
      </c>
      <c r="AG173" s="22">
        <v>0</v>
      </c>
      <c r="AH173" s="22">
        <v>22915</v>
      </c>
      <c r="AI173" s="22">
        <v>31731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560968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560968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16400</v>
      </c>
      <c r="Q175" s="22">
        <v>0</v>
      </c>
      <c r="R175" s="22">
        <v>0</v>
      </c>
      <c r="S175" s="22">
        <v>0</v>
      </c>
      <c r="T175" s="22">
        <v>16400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8200</v>
      </c>
      <c r="AF175" s="22">
        <v>0</v>
      </c>
      <c r="AG175" s="22">
        <v>0</v>
      </c>
      <c r="AH175" s="22">
        <v>0</v>
      </c>
      <c r="AI175" s="22">
        <v>8200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12496</v>
      </c>
      <c r="F176" s="22">
        <v>0</v>
      </c>
      <c r="G176" s="22">
        <v>5873</v>
      </c>
      <c r="H176" s="22">
        <v>1229521</v>
      </c>
      <c r="I176" s="22">
        <v>0</v>
      </c>
      <c r="J176" s="22">
        <v>0</v>
      </c>
      <c r="K176" s="22">
        <v>0</v>
      </c>
      <c r="L176" s="22">
        <v>0</v>
      </c>
      <c r="M176" s="22">
        <v>1247890</v>
      </c>
      <c r="N176" s="22">
        <v>0</v>
      </c>
      <c r="O176" s="22">
        <v>0</v>
      </c>
      <c r="P176" s="22">
        <v>8000</v>
      </c>
      <c r="Q176" s="22">
        <v>0</v>
      </c>
      <c r="R176" s="22">
        <v>0</v>
      </c>
      <c r="S176" s="22">
        <v>17857</v>
      </c>
      <c r="T176" s="22">
        <v>1273747</v>
      </c>
      <c r="U176" s="22">
        <v>4998</v>
      </c>
      <c r="V176" s="22">
        <v>0</v>
      </c>
      <c r="W176" s="22">
        <v>5873</v>
      </c>
      <c r="X176" s="22">
        <v>1056631</v>
      </c>
      <c r="Y176" s="22">
        <v>0</v>
      </c>
      <c r="Z176" s="22">
        <v>0</v>
      </c>
      <c r="AA176" s="22">
        <v>0</v>
      </c>
      <c r="AB176" s="22">
        <v>0</v>
      </c>
      <c r="AC176" s="22">
        <v>1067502</v>
      </c>
      <c r="AD176" s="22">
        <v>0</v>
      </c>
      <c r="AE176" s="22">
        <v>8000</v>
      </c>
      <c r="AF176" s="22">
        <v>0</v>
      </c>
      <c r="AG176" s="22">
        <v>0</v>
      </c>
      <c r="AH176" s="22">
        <v>17857</v>
      </c>
      <c r="AI176" s="22">
        <v>1093359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494613</v>
      </c>
      <c r="F177" s="22">
        <v>0</v>
      </c>
      <c r="G177" s="22">
        <v>15521</v>
      </c>
      <c r="H177" s="22">
        <v>373278</v>
      </c>
      <c r="I177" s="22">
        <v>-118372</v>
      </c>
      <c r="J177" s="22">
        <v>0</v>
      </c>
      <c r="K177" s="22">
        <v>0</v>
      </c>
      <c r="L177" s="22">
        <v>0</v>
      </c>
      <c r="M177" s="22">
        <v>765040</v>
      </c>
      <c r="N177" s="22">
        <v>10812033</v>
      </c>
      <c r="O177" s="22">
        <v>-9849118</v>
      </c>
      <c r="P177" s="22">
        <v>-125365</v>
      </c>
      <c r="Q177" s="22">
        <v>-18699</v>
      </c>
      <c r="R177" s="22">
        <v>-11189</v>
      </c>
      <c r="S177" s="22">
        <v>0</v>
      </c>
      <c r="T177" s="22">
        <v>1572702</v>
      </c>
      <c r="U177" s="22">
        <v>111358</v>
      </c>
      <c r="V177" s="22">
        <v>0</v>
      </c>
      <c r="W177" s="22">
        <v>13555</v>
      </c>
      <c r="X177" s="22">
        <v>27907</v>
      </c>
      <c r="Y177" s="22">
        <v>9299</v>
      </c>
      <c r="Z177" s="22">
        <v>0</v>
      </c>
      <c r="AA177" s="22">
        <v>0</v>
      </c>
      <c r="AB177" s="22">
        <v>0</v>
      </c>
      <c r="AC177" s="22">
        <v>162119</v>
      </c>
      <c r="AD177" s="22">
        <v>0</v>
      </c>
      <c r="AE177" s="22">
        <v>365389</v>
      </c>
      <c r="AF177" s="22">
        <v>0</v>
      </c>
      <c r="AG177" s="22">
        <v>12290</v>
      </c>
      <c r="AH177" s="22">
        <v>0</v>
      </c>
      <c r="AI177" s="22">
        <v>539798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-9669</v>
      </c>
      <c r="J178" s="22">
        <v>0</v>
      </c>
      <c r="K178" s="22">
        <v>0</v>
      </c>
      <c r="L178" s="22">
        <v>0</v>
      </c>
      <c r="M178" s="22">
        <v>-9669</v>
      </c>
      <c r="N178" s="22">
        <v>19781</v>
      </c>
      <c r="O178" s="22">
        <v>0</v>
      </c>
      <c r="P178" s="22">
        <v>-10112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90553</v>
      </c>
      <c r="Q179" s="22">
        <v>0</v>
      </c>
      <c r="R179" s="22">
        <v>0</v>
      </c>
      <c r="S179" s="22">
        <v>57758</v>
      </c>
      <c r="T179" s="22">
        <v>148311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81498</v>
      </c>
      <c r="AF179" s="22">
        <v>0</v>
      </c>
      <c r="AG179" s="22">
        <v>0</v>
      </c>
      <c r="AH179" s="22">
        <v>45646</v>
      </c>
      <c r="AI179" s="22">
        <v>127144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128812</v>
      </c>
      <c r="H181" s="22">
        <v>30875</v>
      </c>
      <c r="I181" s="22">
        <v>0</v>
      </c>
      <c r="J181" s="22">
        <v>0</v>
      </c>
      <c r="K181" s="22">
        <v>0</v>
      </c>
      <c r="L181" s="22">
        <v>0</v>
      </c>
      <c r="M181" s="22">
        <v>159687</v>
      </c>
      <c r="N181" s="22">
        <v>38702076</v>
      </c>
      <c r="O181" s="22">
        <v>0</v>
      </c>
      <c r="P181" s="22">
        <v>364865</v>
      </c>
      <c r="Q181" s="22">
        <v>0</v>
      </c>
      <c r="R181" s="22">
        <v>0</v>
      </c>
      <c r="S181" s="22">
        <v>83968</v>
      </c>
      <c r="T181" s="22">
        <v>39310596</v>
      </c>
      <c r="U181" s="22">
        <v>0</v>
      </c>
      <c r="V181" s="22">
        <v>0</v>
      </c>
      <c r="W181" s="22">
        <v>63352</v>
      </c>
      <c r="X181" s="22">
        <v>26757</v>
      </c>
      <c r="Y181" s="22">
        <v>0</v>
      </c>
      <c r="Z181" s="22">
        <v>0</v>
      </c>
      <c r="AA181" s="22">
        <v>0</v>
      </c>
      <c r="AB181" s="22">
        <v>0</v>
      </c>
      <c r="AC181" s="22">
        <v>90109</v>
      </c>
      <c r="AD181" s="22">
        <v>0</v>
      </c>
      <c r="AE181" s="22">
        <v>250529</v>
      </c>
      <c r="AF181" s="22">
        <v>0</v>
      </c>
      <c r="AG181" s="22">
        <v>0</v>
      </c>
      <c r="AH181" s="22">
        <v>79632</v>
      </c>
      <c r="AI181" s="22">
        <v>420270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481301</v>
      </c>
      <c r="I182" s="22">
        <v>0</v>
      </c>
      <c r="J182" s="22">
        <v>0</v>
      </c>
      <c r="K182" s="22">
        <v>0</v>
      </c>
      <c r="L182" s="22">
        <v>0</v>
      </c>
      <c r="M182" s="22">
        <v>481301</v>
      </c>
      <c r="N182" s="22">
        <v>0</v>
      </c>
      <c r="O182" s="22">
        <v>503673</v>
      </c>
      <c r="P182" s="22">
        <v>509944</v>
      </c>
      <c r="Q182" s="22">
        <v>2000</v>
      </c>
      <c r="R182" s="22">
        <v>0</v>
      </c>
      <c r="S182" s="22">
        <v>164097</v>
      </c>
      <c r="T182" s="22">
        <v>1661015</v>
      </c>
      <c r="U182" s="22">
        <v>0</v>
      </c>
      <c r="V182" s="22">
        <v>0</v>
      </c>
      <c r="W182" s="22">
        <v>0</v>
      </c>
      <c r="X182" s="22">
        <v>320867</v>
      </c>
      <c r="Y182" s="22">
        <v>0</v>
      </c>
      <c r="Z182" s="22">
        <v>0</v>
      </c>
      <c r="AA182" s="22">
        <v>0</v>
      </c>
      <c r="AB182" s="22">
        <v>0</v>
      </c>
      <c r="AC182" s="22">
        <v>320867</v>
      </c>
      <c r="AD182" s="22">
        <v>231165</v>
      </c>
      <c r="AE182" s="22">
        <v>437013</v>
      </c>
      <c r="AF182" s="22">
        <v>0</v>
      </c>
      <c r="AG182" s="22">
        <v>0</v>
      </c>
      <c r="AH182" s="22">
        <v>164097</v>
      </c>
      <c r="AI182" s="22">
        <v>1153142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17116</v>
      </c>
      <c r="Q183" s="22">
        <v>0</v>
      </c>
      <c r="R183" s="22">
        <v>0</v>
      </c>
      <c r="S183" s="22">
        <v>0</v>
      </c>
      <c r="T183" s="22">
        <v>17116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14712</v>
      </c>
      <c r="AF183" s="22">
        <v>0</v>
      </c>
      <c r="AG183" s="22">
        <v>0</v>
      </c>
      <c r="AH183" s="22">
        <v>0</v>
      </c>
      <c r="AI183" s="22">
        <v>14712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685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685</v>
      </c>
      <c r="N184" s="22">
        <v>5630</v>
      </c>
      <c r="O184" s="22">
        <v>0</v>
      </c>
      <c r="P184" s="22">
        <v>18238</v>
      </c>
      <c r="Q184" s="22">
        <v>0</v>
      </c>
      <c r="R184" s="22">
        <v>18540</v>
      </c>
      <c r="S184" s="22">
        <v>0</v>
      </c>
      <c r="T184" s="22">
        <v>43093</v>
      </c>
      <c r="U184" s="22">
        <v>685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685</v>
      </c>
      <c r="AD184" s="22">
        <v>0</v>
      </c>
      <c r="AE184" s="22">
        <v>11550</v>
      </c>
      <c r="AF184" s="22">
        <v>0</v>
      </c>
      <c r="AG184" s="22">
        <v>18539</v>
      </c>
      <c r="AH184" s="22">
        <v>0</v>
      </c>
      <c r="AI184" s="22">
        <v>30774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33295</v>
      </c>
      <c r="Q185" s="22">
        <v>0</v>
      </c>
      <c r="R185" s="22">
        <v>0</v>
      </c>
      <c r="S185" s="22">
        <v>55501</v>
      </c>
      <c r="T185" s="22">
        <v>88796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18314</v>
      </c>
      <c r="AF185" s="22">
        <v>0</v>
      </c>
      <c r="AG185" s="22">
        <v>0</v>
      </c>
      <c r="AH185" s="22">
        <v>55501</v>
      </c>
      <c r="AI185" s="22">
        <v>73815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188843</v>
      </c>
      <c r="Q186" s="22">
        <v>0</v>
      </c>
      <c r="R186" s="22">
        <v>0</v>
      </c>
      <c r="S186" s="22">
        <v>2399</v>
      </c>
      <c r="T186" s="22">
        <v>191242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49136</v>
      </c>
      <c r="AF186" s="22">
        <v>0</v>
      </c>
      <c r="AG186" s="22">
        <v>0</v>
      </c>
      <c r="AH186" s="22">
        <v>2399</v>
      </c>
      <c r="AI186" s="22">
        <v>51535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273244</v>
      </c>
      <c r="Q189" s="22">
        <v>809</v>
      </c>
      <c r="R189" s="22">
        <v>0</v>
      </c>
      <c r="S189" s="22">
        <v>105797</v>
      </c>
      <c r="T189" s="22">
        <v>379850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220130</v>
      </c>
      <c r="AF189" s="22">
        <v>0</v>
      </c>
      <c r="AG189" s="22">
        <v>0</v>
      </c>
      <c r="AH189" s="22">
        <v>95798</v>
      </c>
      <c r="AI189" s="22">
        <v>315928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21262</v>
      </c>
      <c r="O190" s="22">
        <v>0</v>
      </c>
      <c r="P190" s="22">
        <v>35499</v>
      </c>
      <c r="Q190" s="22">
        <v>0</v>
      </c>
      <c r="R190" s="22">
        <v>0</v>
      </c>
      <c r="S190" s="22">
        <v>6750</v>
      </c>
      <c r="T190" s="22">
        <v>63511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35499</v>
      </c>
      <c r="AF190" s="22">
        <v>0</v>
      </c>
      <c r="AG190" s="22">
        <v>0</v>
      </c>
      <c r="AH190" s="22">
        <v>6750</v>
      </c>
      <c r="AI190" s="22">
        <v>42249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74028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74028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74028</v>
      </c>
      <c r="U191" s="22">
        <v>74028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74028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74028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193510</v>
      </c>
      <c r="F192" s="22">
        <v>0</v>
      </c>
      <c r="G192" s="22">
        <v>3542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197052</v>
      </c>
      <c r="N192" s="22">
        <v>0</v>
      </c>
      <c r="O192" s="22">
        <v>0</v>
      </c>
      <c r="P192" s="22">
        <v>308114</v>
      </c>
      <c r="Q192" s="22">
        <v>0</v>
      </c>
      <c r="R192" s="22">
        <v>0</v>
      </c>
      <c r="S192" s="22">
        <v>549950</v>
      </c>
      <c r="T192" s="22">
        <v>1055116</v>
      </c>
      <c r="U192" s="22">
        <v>191670</v>
      </c>
      <c r="V192" s="22">
        <v>0</v>
      </c>
      <c r="W192" s="22">
        <v>3353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195023</v>
      </c>
      <c r="AD192" s="22">
        <v>0</v>
      </c>
      <c r="AE192" s="22">
        <v>307798</v>
      </c>
      <c r="AF192" s="22">
        <v>0</v>
      </c>
      <c r="AG192" s="22">
        <v>0</v>
      </c>
      <c r="AH192" s="22">
        <v>299784</v>
      </c>
      <c r="AI192" s="22">
        <v>802605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2664000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2664000</v>
      </c>
      <c r="N194" s="22">
        <v>0</v>
      </c>
      <c r="O194" s="22">
        <v>0</v>
      </c>
      <c r="P194" s="22">
        <v>39900</v>
      </c>
      <c r="Q194" s="22">
        <v>0</v>
      </c>
      <c r="R194" s="22">
        <v>0</v>
      </c>
      <c r="S194" s="22">
        <v>0</v>
      </c>
      <c r="T194" s="22">
        <v>2703900</v>
      </c>
      <c r="U194" s="22">
        <v>0</v>
      </c>
      <c r="V194" s="22">
        <v>0</v>
      </c>
      <c r="W194" s="22">
        <v>2306161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2306161</v>
      </c>
      <c r="AD194" s="22">
        <v>0</v>
      </c>
      <c r="AE194" s="22">
        <v>21946</v>
      </c>
      <c r="AF194" s="22">
        <v>0</v>
      </c>
      <c r="AG194" s="22">
        <v>0</v>
      </c>
      <c r="AH194" s="22">
        <v>0</v>
      </c>
      <c r="AI194" s="22">
        <v>2328107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325337</v>
      </c>
      <c r="Q195" s="22">
        <v>0</v>
      </c>
      <c r="R195" s="22">
        <v>0</v>
      </c>
      <c r="S195" s="22">
        <v>0</v>
      </c>
      <c r="T195" s="22">
        <v>325337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216017</v>
      </c>
      <c r="AF195" s="22">
        <v>0</v>
      </c>
      <c r="AG195" s="22">
        <v>0</v>
      </c>
      <c r="AH195" s="22">
        <v>0</v>
      </c>
      <c r="AI195" s="22">
        <v>216017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156299</v>
      </c>
      <c r="Q196" s="22">
        <v>0</v>
      </c>
      <c r="R196" s="22">
        <v>0</v>
      </c>
      <c r="S196" s="22">
        <v>0</v>
      </c>
      <c r="T196" s="22">
        <v>156299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117224</v>
      </c>
      <c r="AF196" s="22">
        <v>0</v>
      </c>
      <c r="AG196" s="22">
        <v>0</v>
      </c>
      <c r="AH196" s="22">
        <v>0</v>
      </c>
      <c r="AI196" s="22">
        <v>117224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71630</v>
      </c>
      <c r="P197" s="22">
        <v>16700</v>
      </c>
      <c r="Q197" s="22">
        <v>19910</v>
      </c>
      <c r="R197" s="22">
        <v>0</v>
      </c>
      <c r="S197" s="22">
        <v>0</v>
      </c>
      <c r="T197" s="22">
        <v>108240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71630</v>
      </c>
      <c r="AE197" s="22">
        <v>7515</v>
      </c>
      <c r="AF197" s="22">
        <v>0</v>
      </c>
      <c r="AG197" s="22">
        <v>0</v>
      </c>
      <c r="AH197" s="22">
        <v>0</v>
      </c>
      <c r="AI197" s="22">
        <v>79145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129200</v>
      </c>
      <c r="P198" s="22">
        <v>44151</v>
      </c>
      <c r="Q198" s="22">
        <v>0</v>
      </c>
      <c r="R198" s="22">
        <v>0</v>
      </c>
      <c r="S198" s="22">
        <v>359608</v>
      </c>
      <c r="T198" s="22">
        <v>532959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15504</v>
      </c>
      <c r="AE198" s="22">
        <v>42748</v>
      </c>
      <c r="AF198" s="22">
        <v>0</v>
      </c>
      <c r="AG198" s="22">
        <v>0</v>
      </c>
      <c r="AH198" s="22">
        <v>324108</v>
      </c>
      <c r="AI198" s="22">
        <v>382360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54119</v>
      </c>
      <c r="Q199" s="22">
        <v>0</v>
      </c>
      <c r="R199" s="22">
        <v>0</v>
      </c>
      <c r="S199" s="22">
        <v>0</v>
      </c>
      <c r="T199" s="22">
        <v>54119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2764</v>
      </c>
      <c r="AF199" s="22">
        <v>0</v>
      </c>
      <c r="AG199" s="22">
        <v>0</v>
      </c>
      <c r="AH199" s="22">
        <v>0</v>
      </c>
      <c r="AI199" s="22">
        <v>2764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49745</v>
      </c>
      <c r="Q200" s="22">
        <v>0</v>
      </c>
      <c r="R200" s="22">
        <v>0</v>
      </c>
      <c r="S200" s="22">
        <v>0</v>
      </c>
      <c r="T200" s="22">
        <v>49745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2238</v>
      </c>
      <c r="AF200" s="22">
        <v>0</v>
      </c>
      <c r="AG200" s="22">
        <v>0</v>
      </c>
      <c r="AH200" s="22">
        <v>0</v>
      </c>
      <c r="AI200" s="22">
        <v>2238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51538</v>
      </c>
      <c r="Q201" s="22">
        <v>0</v>
      </c>
      <c r="R201" s="22">
        <v>18342</v>
      </c>
      <c r="S201" s="22">
        <v>0</v>
      </c>
      <c r="T201" s="22">
        <v>69880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19117</v>
      </c>
      <c r="AF201" s="22">
        <v>0</v>
      </c>
      <c r="AG201" s="22">
        <v>16508</v>
      </c>
      <c r="AH201" s="22">
        <v>0</v>
      </c>
      <c r="AI201" s="22">
        <v>35625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55916</v>
      </c>
      <c r="Q204" s="22">
        <v>0</v>
      </c>
      <c r="R204" s="22">
        <v>0</v>
      </c>
      <c r="S204" s="22">
        <v>0</v>
      </c>
      <c r="T204" s="22">
        <v>55916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18916</v>
      </c>
      <c r="AF204" s="22">
        <v>0</v>
      </c>
      <c r="AG204" s="22">
        <v>0</v>
      </c>
      <c r="AH204" s="22">
        <v>0</v>
      </c>
      <c r="AI204" s="22">
        <v>18916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22105</v>
      </c>
      <c r="F206" s="22">
        <v>0</v>
      </c>
      <c r="G206" s="22">
        <v>2703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24808</v>
      </c>
      <c r="N206" s="22">
        <v>0</v>
      </c>
      <c r="O206" s="22">
        <v>0</v>
      </c>
      <c r="P206" s="22">
        <v>58528</v>
      </c>
      <c r="Q206" s="22">
        <v>0</v>
      </c>
      <c r="R206" s="22">
        <v>0</v>
      </c>
      <c r="S206" s="22">
        <v>0</v>
      </c>
      <c r="T206" s="22">
        <v>83336</v>
      </c>
      <c r="U206" s="22">
        <v>22106</v>
      </c>
      <c r="V206" s="22">
        <v>0</v>
      </c>
      <c r="W206" s="22">
        <v>1693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23799</v>
      </c>
      <c r="AD206" s="22">
        <v>0</v>
      </c>
      <c r="AE206" s="22">
        <v>46822</v>
      </c>
      <c r="AF206" s="22">
        <v>0</v>
      </c>
      <c r="AG206" s="22">
        <v>0</v>
      </c>
      <c r="AH206" s="22">
        <v>0</v>
      </c>
      <c r="AI206" s="22">
        <v>70621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11858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11858</v>
      </c>
      <c r="N207" s="22">
        <v>0</v>
      </c>
      <c r="O207" s="22">
        <v>0</v>
      </c>
      <c r="P207" s="22">
        <v>69900</v>
      </c>
      <c r="Q207" s="22">
        <v>0</v>
      </c>
      <c r="R207" s="22">
        <v>0</v>
      </c>
      <c r="S207" s="22">
        <v>0</v>
      </c>
      <c r="T207" s="22">
        <v>81758</v>
      </c>
      <c r="U207" s="22">
        <v>11210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11210</v>
      </c>
      <c r="AD207" s="22">
        <v>0</v>
      </c>
      <c r="AE207" s="22">
        <v>59415</v>
      </c>
      <c r="AF207" s="22">
        <v>0</v>
      </c>
      <c r="AG207" s="22">
        <v>0</v>
      </c>
      <c r="AH207" s="22">
        <v>0</v>
      </c>
      <c r="AI207" s="22">
        <v>70625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7500</v>
      </c>
      <c r="Q209" s="22">
        <v>0</v>
      </c>
      <c r="R209" s="22">
        <v>0</v>
      </c>
      <c r="S209" s="22">
        <v>15894</v>
      </c>
      <c r="T209" s="22">
        <v>23394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7500</v>
      </c>
      <c r="AF209" s="22">
        <v>0</v>
      </c>
      <c r="AG209" s="22">
        <v>0</v>
      </c>
      <c r="AH209" s="22">
        <v>7148</v>
      </c>
      <c r="AI209" s="22">
        <v>14648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40000</v>
      </c>
      <c r="T210" s="22">
        <v>40000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35999</v>
      </c>
      <c r="AI210" s="22">
        <v>35999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13381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13381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13381</v>
      </c>
      <c r="U211" s="22">
        <v>13381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13381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13381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44367</v>
      </c>
      <c r="Q212" s="22">
        <v>0</v>
      </c>
      <c r="R212" s="22">
        <v>0</v>
      </c>
      <c r="S212" s="22">
        <v>19327</v>
      </c>
      <c r="T212" s="22">
        <v>63694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44367</v>
      </c>
      <c r="AF212" s="22">
        <v>0</v>
      </c>
      <c r="AG212" s="22">
        <v>0</v>
      </c>
      <c r="AH212" s="22">
        <v>19327</v>
      </c>
      <c r="AI212" s="22">
        <v>63694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69500</v>
      </c>
      <c r="T215" s="22">
        <v>69500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69500</v>
      </c>
      <c r="AI215" s="22">
        <v>69500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24323</v>
      </c>
      <c r="Q219" s="22">
        <v>0</v>
      </c>
      <c r="R219" s="22">
        <v>0</v>
      </c>
      <c r="S219" s="22">
        <v>20602</v>
      </c>
      <c r="T219" s="22">
        <v>44925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7905</v>
      </c>
      <c r="AF219" s="22">
        <v>0</v>
      </c>
      <c r="AG219" s="22">
        <v>0</v>
      </c>
      <c r="AH219" s="22">
        <v>14421</v>
      </c>
      <c r="AI219" s="22">
        <v>22326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21849</v>
      </c>
      <c r="Q220" s="22">
        <v>0</v>
      </c>
      <c r="R220" s="22">
        <v>0</v>
      </c>
      <c r="S220" s="22">
        <v>0</v>
      </c>
      <c r="T220" s="22">
        <v>21849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12030</v>
      </c>
      <c r="AF220" s="22">
        <v>0</v>
      </c>
      <c r="AG220" s="22">
        <v>0</v>
      </c>
      <c r="AH220" s="22">
        <v>0</v>
      </c>
      <c r="AI220" s="22">
        <v>12030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9500</v>
      </c>
      <c r="T221" s="22">
        <v>9500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8000</v>
      </c>
      <c r="AI221" s="22">
        <v>8000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48053</v>
      </c>
      <c r="P223" s="22">
        <v>0</v>
      </c>
      <c r="Q223" s="22">
        <v>0</v>
      </c>
      <c r="R223" s="22">
        <v>0</v>
      </c>
      <c r="S223" s="22">
        <v>0</v>
      </c>
      <c r="T223" s="22">
        <v>48053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33637</v>
      </c>
      <c r="AE223" s="22">
        <v>0</v>
      </c>
      <c r="AF223" s="22">
        <v>0</v>
      </c>
      <c r="AG223" s="22">
        <v>0</v>
      </c>
      <c r="AH223" s="22">
        <v>0</v>
      </c>
      <c r="AI223" s="22">
        <v>33637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2150</v>
      </c>
      <c r="I229" s="22">
        <v>0</v>
      </c>
      <c r="J229" s="22">
        <v>0</v>
      </c>
      <c r="K229" s="22">
        <v>0</v>
      </c>
      <c r="L229" s="22">
        <v>0</v>
      </c>
      <c r="M229" s="22">
        <v>2150</v>
      </c>
      <c r="N229" s="22">
        <v>0</v>
      </c>
      <c r="O229" s="22">
        <v>0</v>
      </c>
      <c r="P229" s="22">
        <v>129155</v>
      </c>
      <c r="Q229" s="22">
        <v>0</v>
      </c>
      <c r="R229" s="22">
        <v>0</v>
      </c>
      <c r="S229" s="22">
        <v>15000</v>
      </c>
      <c r="T229" s="22">
        <v>146305</v>
      </c>
      <c r="U229" s="22">
        <v>0</v>
      </c>
      <c r="V229" s="22">
        <v>0</v>
      </c>
      <c r="W229" s="22">
        <v>0</v>
      </c>
      <c r="X229" s="22">
        <v>1896</v>
      </c>
      <c r="Y229" s="22">
        <v>0</v>
      </c>
      <c r="Z229" s="22">
        <v>0</v>
      </c>
      <c r="AA229" s="22">
        <v>0</v>
      </c>
      <c r="AB229" s="22">
        <v>0</v>
      </c>
      <c r="AC229" s="22">
        <v>1896</v>
      </c>
      <c r="AD229" s="22">
        <v>0</v>
      </c>
      <c r="AE229" s="22">
        <v>63089</v>
      </c>
      <c r="AF229" s="22">
        <v>0</v>
      </c>
      <c r="AG229" s="22">
        <v>0</v>
      </c>
      <c r="AH229" s="22">
        <v>6300</v>
      </c>
      <c r="AI229" s="22">
        <v>71285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14582</v>
      </c>
      <c r="Q230" s="22">
        <v>3011</v>
      </c>
      <c r="R230" s="22">
        <v>0</v>
      </c>
      <c r="S230" s="22">
        <v>0</v>
      </c>
      <c r="T230" s="22">
        <v>17593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8669</v>
      </c>
      <c r="AF230" s="22">
        <v>0</v>
      </c>
      <c r="AG230" s="22">
        <v>0</v>
      </c>
      <c r="AH230" s="22">
        <v>0</v>
      </c>
      <c r="AI230" s="22">
        <v>8669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14000</v>
      </c>
      <c r="O233" s="22">
        <v>0</v>
      </c>
      <c r="P233" s="22">
        <v>3355</v>
      </c>
      <c r="Q233" s="22">
        <v>0</v>
      </c>
      <c r="R233" s="22">
        <v>0</v>
      </c>
      <c r="S233" s="22">
        <v>42104</v>
      </c>
      <c r="T233" s="22">
        <v>59459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15794</v>
      </c>
      <c r="AF233" s="22">
        <v>0</v>
      </c>
      <c r="AG233" s="22">
        <v>0</v>
      </c>
      <c r="AH233" s="22">
        <v>42104</v>
      </c>
      <c r="AI233" s="22">
        <v>57898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6500</v>
      </c>
      <c r="Q234" s="22">
        <v>0</v>
      </c>
      <c r="R234" s="22">
        <v>0</v>
      </c>
      <c r="S234" s="22">
        <v>0</v>
      </c>
      <c r="T234" s="22">
        <v>6500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5200</v>
      </c>
      <c r="AF234" s="22">
        <v>0</v>
      </c>
      <c r="AG234" s="22">
        <v>0</v>
      </c>
      <c r="AH234" s="22">
        <v>0</v>
      </c>
      <c r="AI234" s="22">
        <v>5200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846469</v>
      </c>
      <c r="O239" s="22">
        <v>-846469</v>
      </c>
      <c r="P239" s="22">
        <v>44178</v>
      </c>
      <c r="Q239" s="22">
        <v>0</v>
      </c>
      <c r="R239" s="22">
        <v>0</v>
      </c>
      <c r="S239" s="22">
        <v>90000</v>
      </c>
      <c r="T239" s="22">
        <v>134178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19336</v>
      </c>
      <c r="AF239" s="22">
        <v>0</v>
      </c>
      <c r="AG239" s="22">
        <v>0</v>
      </c>
      <c r="AH239" s="22">
        <v>22692</v>
      </c>
      <c r="AI239" s="22">
        <v>42028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30436</v>
      </c>
      <c r="F240" s="22">
        <v>0</v>
      </c>
      <c r="G240" s="22">
        <v>3884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34320</v>
      </c>
      <c r="N240" s="22">
        <v>0</v>
      </c>
      <c r="O240" s="22">
        <v>104410</v>
      </c>
      <c r="P240" s="22">
        <v>0</v>
      </c>
      <c r="Q240" s="22">
        <v>7592</v>
      </c>
      <c r="R240" s="22">
        <v>0</v>
      </c>
      <c r="S240" s="22">
        <v>0</v>
      </c>
      <c r="T240" s="22">
        <v>146322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4176</v>
      </c>
      <c r="AE240" s="22">
        <v>0</v>
      </c>
      <c r="AF240" s="22">
        <v>0</v>
      </c>
      <c r="AG240" s="22">
        <v>0</v>
      </c>
      <c r="AH240" s="22">
        <v>0</v>
      </c>
      <c r="AI240" s="22">
        <v>4176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6772</v>
      </c>
      <c r="Q242" s="22">
        <v>0</v>
      </c>
      <c r="R242" s="22">
        <v>0</v>
      </c>
      <c r="S242" s="22">
        <v>0</v>
      </c>
      <c r="T242" s="22">
        <v>6772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6772</v>
      </c>
      <c r="AF242" s="22">
        <v>0</v>
      </c>
      <c r="AG242" s="22">
        <v>0</v>
      </c>
      <c r="AH242" s="22">
        <v>0</v>
      </c>
      <c r="AI242" s="22">
        <v>6772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3400</v>
      </c>
      <c r="P243" s="22">
        <v>2200</v>
      </c>
      <c r="Q243" s="22">
        <v>0</v>
      </c>
      <c r="R243" s="22">
        <v>0</v>
      </c>
      <c r="S243" s="22">
        <v>0</v>
      </c>
      <c r="T243" s="22">
        <v>5600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2176</v>
      </c>
      <c r="AE243" s="22">
        <v>0</v>
      </c>
      <c r="AF243" s="22">
        <v>0</v>
      </c>
      <c r="AG243" s="22">
        <v>0</v>
      </c>
      <c r="AH243" s="22">
        <v>0</v>
      </c>
      <c r="AI243" s="22">
        <v>2176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14400</v>
      </c>
      <c r="Q247" s="22">
        <v>0</v>
      </c>
      <c r="R247" s="22">
        <v>0</v>
      </c>
      <c r="S247" s="22">
        <v>0</v>
      </c>
      <c r="T247" s="22">
        <v>14400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12240</v>
      </c>
      <c r="AF247" s="22">
        <v>0</v>
      </c>
      <c r="AG247" s="22">
        <v>0</v>
      </c>
      <c r="AH247" s="22">
        <v>0</v>
      </c>
      <c r="AI247" s="22">
        <v>12240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32500</v>
      </c>
      <c r="T248" s="22">
        <v>32500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24917</v>
      </c>
      <c r="AI248" s="22">
        <v>24917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6815</v>
      </c>
      <c r="Q251" s="22">
        <v>0</v>
      </c>
      <c r="R251" s="22">
        <v>10543</v>
      </c>
      <c r="S251" s="22">
        <v>0</v>
      </c>
      <c r="T251" s="22">
        <v>17358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4089</v>
      </c>
      <c r="AF251" s="22">
        <v>0</v>
      </c>
      <c r="AG251" s="22">
        <v>9741</v>
      </c>
      <c r="AH251" s="22">
        <v>0</v>
      </c>
      <c r="AI251" s="22">
        <v>13830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3914</v>
      </c>
      <c r="T255" s="22">
        <v>3914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3914</v>
      </c>
      <c r="AI255" s="22">
        <v>3914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26607</v>
      </c>
      <c r="T256" s="22">
        <v>26607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26607</v>
      </c>
      <c r="AI256" s="22">
        <v>26607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22268</v>
      </c>
      <c r="S257" s="22">
        <v>0</v>
      </c>
      <c r="T257" s="22">
        <v>22268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8909</v>
      </c>
      <c r="AH257" s="22">
        <v>0</v>
      </c>
      <c r="AI257" s="22">
        <v>8909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31500</v>
      </c>
      <c r="Q258" s="22">
        <v>0</v>
      </c>
      <c r="R258" s="22">
        <v>0</v>
      </c>
      <c r="S258" s="22">
        <v>0</v>
      </c>
      <c r="T258" s="22">
        <v>31500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15750</v>
      </c>
      <c r="AF258" s="22">
        <v>0</v>
      </c>
      <c r="AG258" s="22">
        <v>0</v>
      </c>
      <c r="AH258" s="22">
        <v>0</v>
      </c>
      <c r="AI258" s="22">
        <v>15750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4056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4056</v>
      </c>
      <c r="N259" s="22">
        <v>0</v>
      </c>
      <c r="O259" s="22">
        <v>0</v>
      </c>
      <c r="P259" s="22">
        <v>20000</v>
      </c>
      <c r="Q259" s="22">
        <v>0</v>
      </c>
      <c r="R259" s="22">
        <v>0</v>
      </c>
      <c r="S259" s="22">
        <v>16597</v>
      </c>
      <c r="T259" s="22">
        <v>40653</v>
      </c>
      <c r="U259" s="22">
        <v>0</v>
      </c>
      <c r="V259" s="22">
        <v>0</v>
      </c>
      <c r="W259" s="22">
        <v>60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60</v>
      </c>
      <c r="AD259" s="22">
        <v>0</v>
      </c>
      <c r="AE259" s="22">
        <v>16667</v>
      </c>
      <c r="AF259" s="22">
        <v>0</v>
      </c>
      <c r="AG259" s="22">
        <v>0</v>
      </c>
      <c r="AH259" s="22">
        <v>16597</v>
      </c>
      <c r="AI259" s="22">
        <v>33324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4500</v>
      </c>
      <c r="T260" s="22">
        <v>4500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675</v>
      </c>
      <c r="AI260" s="22">
        <v>675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76268</v>
      </c>
      <c r="P262" s="22">
        <v>112997</v>
      </c>
      <c r="Q262" s="22">
        <v>0</v>
      </c>
      <c r="R262" s="22">
        <v>0</v>
      </c>
      <c r="S262" s="22">
        <v>0</v>
      </c>
      <c r="T262" s="22">
        <v>189265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20635</v>
      </c>
      <c r="AE262" s="22">
        <v>111657</v>
      </c>
      <c r="AF262" s="22">
        <v>0</v>
      </c>
      <c r="AG262" s="22">
        <v>0</v>
      </c>
      <c r="AH262" s="22">
        <v>0</v>
      </c>
      <c r="AI262" s="22">
        <v>132292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56289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56289</v>
      </c>
      <c r="N263" s="22">
        <v>0</v>
      </c>
      <c r="O263" s="22">
        <v>0</v>
      </c>
      <c r="P263" s="22">
        <v>5034</v>
      </c>
      <c r="Q263" s="22">
        <v>0</v>
      </c>
      <c r="R263" s="22">
        <v>0</v>
      </c>
      <c r="S263" s="22">
        <v>10751</v>
      </c>
      <c r="T263" s="22">
        <v>72074</v>
      </c>
      <c r="U263" s="22">
        <v>18675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18675</v>
      </c>
      <c r="AD263" s="22">
        <v>0</v>
      </c>
      <c r="AE263" s="22">
        <v>5034</v>
      </c>
      <c r="AF263" s="22">
        <v>0</v>
      </c>
      <c r="AG263" s="22">
        <v>0</v>
      </c>
      <c r="AH263" s="22">
        <v>6451</v>
      </c>
      <c r="AI263" s="22">
        <v>30160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46700</v>
      </c>
      <c r="Q264" s="22">
        <v>0</v>
      </c>
      <c r="R264" s="22">
        <v>0</v>
      </c>
      <c r="S264" s="22">
        <v>0</v>
      </c>
      <c r="T264" s="22">
        <v>46700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7005</v>
      </c>
      <c r="AF264" s="22">
        <v>0</v>
      </c>
      <c r="AG264" s="22">
        <v>0</v>
      </c>
      <c r="AH264" s="22">
        <v>0</v>
      </c>
      <c r="AI264" s="22">
        <v>7005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22646</v>
      </c>
      <c r="R266" s="22">
        <v>0</v>
      </c>
      <c r="S266" s="22">
        <v>0</v>
      </c>
      <c r="T266" s="22">
        <v>22646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146032</v>
      </c>
      <c r="P267" s="22">
        <v>0</v>
      </c>
      <c r="Q267" s="22">
        <v>0</v>
      </c>
      <c r="R267" s="22">
        <v>0</v>
      </c>
      <c r="S267" s="22">
        <v>0</v>
      </c>
      <c r="T267" s="22">
        <v>146032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14604</v>
      </c>
      <c r="AE267" s="22">
        <v>0</v>
      </c>
      <c r="AF267" s="22">
        <v>0</v>
      </c>
      <c r="AG267" s="22">
        <v>0</v>
      </c>
      <c r="AH267" s="22">
        <v>0</v>
      </c>
      <c r="AI267" s="22">
        <v>14604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-14359685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-14359685</v>
      </c>
      <c r="N271" s="22">
        <v>14359685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2080</v>
      </c>
      <c r="Q272" s="22">
        <v>0</v>
      </c>
      <c r="R272" s="22">
        <v>0</v>
      </c>
      <c r="S272" s="22">
        <v>0</v>
      </c>
      <c r="T272" s="22">
        <v>2080</v>
      </c>
      <c r="U272" s="22">
        <v>-908</v>
      </c>
      <c r="V272" s="22">
        <v>0</v>
      </c>
      <c r="W272" s="22">
        <v>-49689</v>
      </c>
      <c r="X272" s="22">
        <v>50597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1561</v>
      </c>
      <c r="AF272" s="22">
        <v>0</v>
      </c>
      <c r="AG272" s="22">
        <v>0</v>
      </c>
      <c r="AH272" s="22">
        <v>0</v>
      </c>
      <c r="AI272" s="22">
        <v>1561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14555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14555</v>
      </c>
      <c r="N273" s="22">
        <v>0</v>
      </c>
      <c r="O273" s="22">
        <v>0</v>
      </c>
      <c r="P273" s="22">
        <v>8115</v>
      </c>
      <c r="Q273" s="22">
        <v>0</v>
      </c>
      <c r="R273" s="22">
        <v>0</v>
      </c>
      <c r="S273" s="22">
        <v>0</v>
      </c>
      <c r="T273" s="22">
        <v>22670</v>
      </c>
      <c r="U273" s="22">
        <v>0</v>
      </c>
      <c r="V273" s="22">
        <v>0</v>
      </c>
      <c r="W273" s="22">
        <v>14555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14555</v>
      </c>
      <c r="AD273" s="22">
        <v>0</v>
      </c>
      <c r="AE273" s="22">
        <v>8115</v>
      </c>
      <c r="AF273" s="22">
        <v>0</v>
      </c>
      <c r="AG273" s="22">
        <v>0</v>
      </c>
      <c r="AH273" s="22">
        <v>0</v>
      </c>
      <c r="AI273" s="22">
        <v>22670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53715</v>
      </c>
      <c r="Q275" s="22">
        <v>0</v>
      </c>
      <c r="R275" s="22">
        <v>0</v>
      </c>
      <c r="S275" s="22">
        <v>12916</v>
      </c>
      <c r="T275" s="22">
        <v>66631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53715</v>
      </c>
      <c r="AF275" s="22">
        <v>0</v>
      </c>
      <c r="AG275" s="22">
        <v>0</v>
      </c>
      <c r="AH275" s="22">
        <v>9029</v>
      </c>
      <c r="AI275" s="22">
        <v>62744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2780060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2780060</v>
      </c>
      <c r="N277" s="22">
        <v>0</v>
      </c>
      <c r="O277" s="22">
        <v>116000</v>
      </c>
      <c r="P277" s="22">
        <v>124710</v>
      </c>
      <c r="Q277" s="22">
        <v>88200</v>
      </c>
      <c r="R277" s="22">
        <v>0</v>
      </c>
      <c r="S277" s="22">
        <v>0</v>
      </c>
      <c r="T277" s="22">
        <v>3108970</v>
      </c>
      <c r="U277" s="22">
        <v>0</v>
      </c>
      <c r="V277" s="22">
        <v>0</v>
      </c>
      <c r="W277" s="22">
        <v>785873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785873</v>
      </c>
      <c r="AD277" s="22">
        <v>83520</v>
      </c>
      <c r="AE277" s="22">
        <v>46469</v>
      </c>
      <c r="AF277" s="22">
        <v>0</v>
      </c>
      <c r="AG277" s="22">
        <v>0</v>
      </c>
      <c r="AH277" s="22">
        <v>0</v>
      </c>
      <c r="AI277" s="22">
        <v>915862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28853</v>
      </c>
      <c r="T282" s="22">
        <v>28853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28853</v>
      </c>
      <c r="AI282" s="22">
        <v>28853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44852</v>
      </c>
      <c r="Q284" s="22">
        <v>0</v>
      </c>
      <c r="R284" s="22">
        <v>0</v>
      </c>
      <c r="S284" s="22">
        <v>0</v>
      </c>
      <c r="T284" s="22">
        <v>44852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1495</v>
      </c>
      <c r="AF284" s="22">
        <v>0</v>
      </c>
      <c r="AG284" s="22">
        <v>0</v>
      </c>
      <c r="AH284" s="22">
        <v>0</v>
      </c>
      <c r="AI284" s="22">
        <v>1495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21720</v>
      </c>
      <c r="Q304" s="22">
        <v>0</v>
      </c>
      <c r="R304" s="22">
        <v>0</v>
      </c>
      <c r="S304" s="22">
        <v>0</v>
      </c>
      <c r="T304" s="22">
        <v>21720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4344</v>
      </c>
      <c r="AF304" s="22">
        <v>0</v>
      </c>
      <c r="AG304" s="22">
        <v>0</v>
      </c>
      <c r="AH304" s="22">
        <v>0</v>
      </c>
      <c r="AI304" s="22">
        <v>4344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500</v>
      </c>
      <c r="Q307" s="22">
        <v>0</v>
      </c>
      <c r="R307" s="22">
        <v>0</v>
      </c>
      <c r="S307" s="22">
        <v>0</v>
      </c>
      <c r="T307" s="22">
        <v>500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500</v>
      </c>
      <c r="AF307" s="22">
        <v>0</v>
      </c>
      <c r="AG307" s="22">
        <v>0</v>
      </c>
      <c r="AH307" s="22">
        <v>0</v>
      </c>
      <c r="AI307" s="22">
        <v>500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-8920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-8920</v>
      </c>
      <c r="N326" s="22">
        <v>8920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1151489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1151489</v>
      </c>
      <c r="N327" s="22">
        <v>0</v>
      </c>
      <c r="O327" s="22">
        <v>0</v>
      </c>
      <c r="P327" s="22">
        <v>6899</v>
      </c>
      <c r="Q327" s="22">
        <v>0</v>
      </c>
      <c r="R327" s="22">
        <v>0</v>
      </c>
      <c r="S327" s="22">
        <v>0</v>
      </c>
      <c r="T327" s="22">
        <v>1158388</v>
      </c>
      <c r="U327" s="22">
        <v>1151489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1151489</v>
      </c>
      <c r="AD327" s="22">
        <v>0</v>
      </c>
      <c r="AE327" s="22">
        <v>5659</v>
      </c>
      <c r="AF327" s="22">
        <v>0</v>
      </c>
      <c r="AG327" s="22">
        <v>0</v>
      </c>
      <c r="AH327" s="22">
        <v>0</v>
      </c>
      <c r="AI327" s="22">
        <v>1157148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86923</v>
      </c>
      <c r="Q344" s="22">
        <v>0</v>
      </c>
      <c r="R344" s="22">
        <v>11200</v>
      </c>
      <c r="S344" s="22">
        <v>10765</v>
      </c>
      <c r="T344" s="22">
        <v>108888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86923</v>
      </c>
      <c r="AF344" s="22">
        <v>0</v>
      </c>
      <c r="AG344" s="22">
        <v>10080</v>
      </c>
      <c r="AH344" s="22">
        <v>10765</v>
      </c>
      <c r="AI344" s="22">
        <v>107768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2735205</v>
      </c>
      <c r="Q345" s="22">
        <v>0</v>
      </c>
      <c r="R345" s="22">
        <v>0</v>
      </c>
      <c r="S345" s="22">
        <v>328448</v>
      </c>
      <c r="T345" s="22">
        <v>3063653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1629705</v>
      </c>
      <c r="AF345" s="22">
        <v>0</v>
      </c>
      <c r="AG345" s="22">
        <v>0</v>
      </c>
      <c r="AH345" s="22">
        <v>287976</v>
      </c>
      <c r="AI345" s="22">
        <v>1917681</v>
      </c>
      <c r="AJ345" s="22">
        <v>0</v>
      </c>
      <c r="AK345" s="22">
        <v>0</v>
      </c>
      <c r="AL345" s="22">
        <v>0</v>
      </c>
    </row>
    <row r="346" spans="1:3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BC3E0-6C20-46AA-864B-A39F53F1E842}">
  <dimension ref="A1:AL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1175</v>
      </c>
      <c r="D1" s="20" t="s">
        <v>1233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1177</v>
      </c>
      <c r="F2" s="21" t="s">
        <v>1178</v>
      </c>
      <c r="G2" s="21" t="s">
        <v>1179</v>
      </c>
      <c r="H2" s="21" t="s">
        <v>1180</v>
      </c>
      <c r="I2" s="21" t="s">
        <v>1181</v>
      </c>
      <c r="J2" s="21" t="s">
        <v>1182</v>
      </c>
      <c r="K2" s="21" t="s">
        <v>1183</v>
      </c>
      <c r="L2" s="21" t="s">
        <v>1184</v>
      </c>
      <c r="M2" s="21" t="s">
        <v>1185</v>
      </c>
      <c r="N2" s="21" t="s">
        <v>1186</v>
      </c>
      <c r="O2" s="21" t="s">
        <v>1187</v>
      </c>
      <c r="P2" s="21" t="s">
        <v>1188</v>
      </c>
      <c r="Q2" s="21" t="s">
        <v>64</v>
      </c>
      <c r="R2" s="21" t="s">
        <v>1189</v>
      </c>
      <c r="S2" s="21" t="s">
        <v>1190</v>
      </c>
      <c r="T2" s="21" t="s">
        <v>1191</v>
      </c>
      <c r="U2" s="21" t="s">
        <v>1177</v>
      </c>
      <c r="V2" s="21" t="s">
        <v>1178</v>
      </c>
      <c r="W2" s="21" t="s">
        <v>1179</v>
      </c>
      <c r="X2" s="21" t="s">
        <v>1180</v>
      </c>
      <c r="Y2" s="21" t="s">
        <v>1181</v>
      </c>
      <c r="Z2" s="21" t="s">
        <v>1182</v>
      </c>
      <c r="AA2" s="21" t="s">
        <v>1183</v>
      </c>
      <c r="AB2" s="21" t="s">
        <v>1184</v>
      </c>
      <c r="AC2" s="21" t="s">
        <v>1192</v>
      </c>
      <c r="AD2" s="21" t="s">
        <v>1187</v>
      </c>
      <c r="AE2" s="21" t="s">
        <v>1188</v>
      </c>
      <c r="AF2" s="21" t="s">
        <v>64</v>
      </c>
      <c r="AG2" s="21" t="s">
        <v>1189</v>
      </c>
      <c r="AH2" s="21" t="s">
        <v>1190</v>
      </c>
      <c r="AI2" s="21" t="s">
        <v>1193</v>
      </c>
      <c r="AJ2" s="21" t="s">
        <v>1194</v>
      </c>
      <c r="AK2" s="21" t="s">
        <v>1195</v>
      </c>
      <c r="AL2" s="21" t="s">
        <v>1196</v>
      </c>
    </row>
    <row r="3" spans="1:38" x14ac:dyDescent="0.25">
      <c r="A3" s="21"/>
      <c r="B3" s="21"/>
      <c r="C3" s="21"/>
      <c r="D3" s="21" t="s">
        <v>88</v>
      </c>
      <c r="E3" s="21" t="s">
        <v>1197</v>
      </c>
      <c r="F3" s="21" t="s">
        <v>1198</v>
      </c>
      <c r="G3" s="21" t="s">
        <v>1199</v>
      </c>
      <c r="H3" s="21" t="s">
        <v>1200</v>
      </c>
      <c r="I3" s="21" t="s">
        <v>1201</v>
      </c>
      <c r="J3" s="21" t="s">
        <v>1202</v>
      </c>
      <c r="K3" s="21" t="s">
        <v>1203</v>
      </c>
      <c r="L3" s="21" t="s">
        <v>1204</v>
      </c>
      <c r="M3" s="21" t="s">
        <v>1205</v>
      </c>
      <c r="N3" s="21" t="s">
        <v>1206</v>
      </c>
      <c r="O3" s="21" t="s">
        <v>1207</v>
      </c>
      <c r="P3" s="21" t="s">
        <v>1208</v>
      </c>
      <c r="Q3" s="21" t="s">
        <v>1209</v>
      </c>
      <c r="R3" s="21" t="s">
        <v>1210</v>
      </c>
      <c r="S3" s="21" t="s">
        <v>1211</v>
      </c>
      <c r="T3" s="21" t="s">
        <v>1212</v>
      </c>
      <c r="U3" s="21" t="s">
        <v>1213</v>
      </c>
      <c r="V3" s="21" t="s">
        <v>1214</v>
      </c>
      <c r="W3" s="21" t="s">
        <v>1215</v>
      </c>
      <c r="X3" s="21" t="s">
        <v>1216</v>
      </c>
      <c r="Y3" s="21" t="s">
        <v>1217</v>
      </c>
      <c r="Z3" s="21" t="s">
        <v>1218</v>
      </c>
      <c r="AA3" s="21" t="s">
        <v>1219</v>
      </c>
      <c r="AB3" s="21" t="s">
        <v>1220</v>
      </c>
      <c r="AC3" s="21" t="s">
        <v>1221</v>
      </c>
      <c r="AD3" s="21" t="s">
        <v>1222</v>
      </c>
      <c r="AE3" s="21" t="s">
        <v>1223</v>
      </c>
      <c r="AF3" s="21" t="s">
        <v>1224</v>
      </c>
      <c r="AG3" s="21" t="s">
        <v>1225</v>
      </c>
      <c r="AH3" s="21" t="s">
        <v>1226</v>
      </c>
      <c r="AI3" s="21" t="s">
        <v>1227</v>
      </c>
      <c r="AJ3" s="21" t="s">
        <v>1228</v>
      </c>
      <c r="AK3" s="21" t="s">
        <v>1229</v>
      </c>
      <c r="AL3" s="21" t="s">
        <v>1230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267544048</v>
      </c>
      <c r="F4" s="22">
        <v>0</v>
      </c>
      <c r="G4" s="22">
        <v>100336038</v>
      </c>
      <c r="H4" s="22">
        <v>75850868</v>
      </c>
      <c r="I4" s="22">
        <v>88371012</v>
      </c>
      <c r="J4" s="22">
        <v>1165086</v>
      </c>
      <c r="K4" s="22">
        <v>0</v>
      </c>
      <c r="L4" s="22">
        <v>0</v>
      </c>
      <c r="M4" s="22">
        <v>533267052</v>
      </c>
      <c r="N4" s="22">
        <v>52713616</v>
      </c>
      <c r="O4" s="22">
        <v>141969196</v>
      </c>
      <c r="P4" s="22">
        <v>21450529</v>
      </c>
      <c r="Q4" s="22">
        <v>104090558</v>
      </c>
      <c r="R4" s="22">
        <v>63403740</v>
      </c>
      <c r="S4" s="22">
        <v>17651382</v>
      </c>
      <c r="T4" s="22">
        <v>934546073</v>
      </c>
      <c r="U4" s="22">
        <v>101834295</v>
      </c>
      <c r="V4" s="22">
        <v>0</v>
      </c>
      <c r="W4" s="22">
        <v>21781565</v>
      </c>
      <c r="X4" s="22">
        <v>20166682</v>
      </c>
      <c r="Y4" s="22">
        <v>17898014</v>
      </c>
      <c r="Z4" s="22">
        <v>239978</v>
      </c>
      <c r="AA4" s="22">
        <v>0</v>
      </c>
      <c r="AB4" s="22">
        <v>0</v>
      </c>
      <c r="AC4" s="22">
        <v>161920534</v>
      </c>
      <c r="AD4" s="22">
        <v>24546164</v>
      </c>
      <c r="AE4" s="22">
        <v>9781976</v>
      </c>
      <c r="AF4" s="22">
        <v>0</v>
      </c>
      <c r="AG4" s="22">
        <v>19583535</v>
      </c>
      <c r="AH4" s="22">
        <v>7750097</v>
      </c>
      <c r="AI4" s="22">
        <v>223582306</v>
      </c>
      <c r="AJ4" s="22">
        <v>710963767</v>
      </c>
      <c r="AK4" s="22">
        <v>63292891</v>
      </c>
      <c r="AL4" s="22">
        <v>647670876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83711765</v>
      </c>
      <c r="F5" s="22">
        <v>0</v>
      </c>
      <c r="G5" s="22">
        <v>23810949</v>
      </c>
      <c r="H5" s="22">
        <v>21731995</v>
      </c>
      <c r="I5" s="22">
        <v>8097538</v>
      </c>
      <c r="J5" s="22">
        <v>0</v>
      </c>
      <c r="K5" s="22">
        <v>0</v>
      </c>
      <c r="L5" s="22">
        <v>0</v>
      </c>
      <c r="M5" s="22">
        <v>137352247</v>
      </c>
      <c r="N5" s="22">
        <v>370217</v>
      </c>
      <c r="O5" s="22">
        <v>49420264</v>
      </c>
      <c r="P5" s="22">
        <v>6373151</v>
      </c>
      <c r="Q5" s="22">
        <v>9105499</v>
      </c>
      <c r="R5" s="22">
        <v>15515570</v>
      </c>
      <c r="S5" s="22">
        <v>5849685</v>
      </c>
      <c r="T5" s="22">
        <v>223986633</v>
      </c>
      <c r="U5" s="22">
        <v>50430372</v>
      </c>
      <c r="V5" s="22">
        <v>0</v>
      </c>
      <c r="W5" s="22">
        <v>9878937</v>
      </c>
      <c r="X5" s="22">
        <v>5152390</v>
      </c>
      <c r="Y5" s="22">
        <v>1527907</v>
      </c>
      <c r="Z5" s="22">
        <v>0</v>
      </c>
      <c r="AA5" s="22">
        <v>0</v>
      </c>
      <c r="AB5" s="22">
        <v>0</v>
      </c>
      <c r="AC5" s="22">
        <v>66989606</v>
      </c>
      <c r="AD5" s="22">
        <v>11494822</v>
      </c>
      <c r="AE5" s="22">
        <v>3550808</v>
      </c>
      <c r="AF5" s="22">
        <v>0</v>
      </c>
      <c r="AG5" s="22">
        <v>5132073</v>
      </c>
      <c r="AH5" s="22">
        <v>2975026</v>
      </c>
      <c r="AI5" s="22">
        <v>90142335</v>
      </c>
      <c r="AJ5" s="22">
        <v>133844298</v>
      </c>
      <c r="AK5" s="22">
        <v>12417350</v>
      </c>
      <c r="AL5" s="22">
        <v>121426948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6175085000</v>
      </c>
      <c r="F6" s="22">
        <v>1919481000</v>
      </c>
      <c r="G6" s="22">
        <v>2249325000</v>
      </c>
      <c r="H6" s="22">
        <v>2598032000</v>
      </c>
      <c r="I6" s="22">
        <v>2078029000</v>
      </c>
      <c r="J6" s="22">
        <v>52066000</v>
      </c>
      <c r="K6" s="22">
        <v>0</v>
      </c>
      <c r="L6" s="22">
        <v>0</v>
      </c>
      <c r="M6" s="22">
        <v>15072018000</v>
      </c>
      <c r="N6" s="22">
        <v>1275854000</v>
      </c>
      <c r="O6" s="22">
        <v>2728557000</v>
      </c>
      <c r="P6" s="22">
        <v>952957000</v>
      </c>
      <c r="Q6" s="22">
        <v>2195335000</v>
      </c>
      <c r="R6" s="22">
        <v>1124644000</v>
      </c>
      <c r="S6" s="22">
        <v>1455193000</v>
      </c>
      <c r="T6" s="22">
        <v>24804558000</v>
      </c>
      <c r="U6" s="22">
        <v>2825090000</v>
      </c>
      <c r="V6" s="22">
        <v>572793000</v>
      </c>
      <c r="W6" s="22">
        <v>602280000</v>
      </c>
      <c r="X6" s="22">
        <v>581088000</v>
      </c>
      <c r="Y6" s="22">
        <v>453239000</v>
      </c>
      <c r="Z6" s="22">
        <v>19581000</v>
      </c>
      <c r="AA6" s="22">
        <v>0</v>
      </c>
      <c r="AB6" s="22">
        <v>0</v>
      </c>
      <c r="AC6" s="22">
        <v>5054071000</v>
      </c>
      <c r="AD6" s="22">
        <v>933722000</v>
      </c>
      <c r="AE6" s="22">
        <v>653203000</v>
      </c>
      <c r="AF6" s="22">
        <v>0</v>
      </c>
      <c r="AG6" s="22">
        <v>587397000</v>
      </c>
      <c r="AH6" s="22">
        <v>685059000</v>
      </c>
      <c r="AI6" s="22">
        <v>7913452000</v>
      </c>
      <c r="AJ6" s="22">
        <v>16891106000</v>
      </c>
      <c r="AK6" s="22">
        <v>3066263000</v>
      </c>
      <c r="AL6" s="22">
        <v>13824843000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111701526</v>
      </c>
      <c r="F7" s="22">
        <v>0</v>
      </c>
      <c r="G7" s="22">
        <v>50440758</v>
      </c>
      <c r="H7" s="22">
        <v>35210758</v>
      </c>
      <c r="I7" s="22">
        <v>31673040</v>
      </c>
      <c r="J7" s="22">
        <v>876541</v>
      </c>
      <c r="K7" s="22">
        <v>0</v>
      </c>
      <c r="L7" s="22">
        <v>0</v>
      </c>
      <c r="M7" s="22">
        <v>229902623</v>
      </c>
      <c r="N7" s="22">
        <v>5312504</v>
      </c>
      <c r="O7" s="22">
        <v>76327715</v>
      </c>
      <c r="P7" s="22">
        <v>10402904</v>
      </c>
      <c r="Q7" s="22">
        <v>7113386</v>
      </c>
      <c r="R7" s="22">
        <v>11277306</v>
      </c>
      <c r="S7" s="22">
        <v>6383390</v>
      </c>
      <c r="T7" s="22">
        <v>346719828</v>
      </c>
      <c r="U7" s="22">
        <v>57464979</v>
      </c>
      <c r="V7" s="22">
        <v>0</v>
      </c>
      <c r="W7" s="22">
        <v>17474950</v>
      </c>
      <c r="X7" s="22">
        <v>13659888</v>
      </c>
      <c r="Y7" s="22">
        <v>8758109</v>
      </c>
      <c r="Z7" s="22">
        <v>224335</v>
      </c>
      <c r="AA7" s="22">
        <v>0</v>
      </c>
      <c r="AB7" s="22">
        <v>0</v>
      </c>
      <c r="AC7" s="22">
        <v>97582261</v>
      </c>
      <c r="AD7" s="22">
        <v>18600583</v>
      </c>
      <c r="AE7" s="22">
        <v>3739601</v>
      </c>
      <c r="AF7" s="22">
        <v>0</v>
      </c>
      <c r="AG7" s="22">
        <v>6290824</v>
      </c>
      <c r="AH7" s="22">
        <v>2863244</v>
      </c>
      <c r="AI7" s="22">
        <v>129076513</v>
      </c>
      <c r="AJ7" s="22">
        <v>217643315</v>
      </c>
      <c r="AK7" s="22">
        <v>12065025</v>
      </c>
      <c r="AL7" s="22">
        <v>205578290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85367271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85367271</v>
      </c>
      <c r="N8" s="22">
        <v>8167477</v>
      </c>
      <c r="O8" s="22">
        <v>25030773</v>
      </c>
      <c r="P8" s="22">
        <v>9987301</v>
      </c>
      <c r="Q8" s="22">
        <v>23598531</v>
      </c>
      <c r="R8" s="22">
        <v>11809146</v>
      </c>
      <c r="S8" s="22">
        <v>5985405</v>
      </c>
      <c r="T8" s="22">
        <v>169945904</v>
      </c>
      <c r="U8" s="22">
        <v>40765359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40765359</v>
      </c>
      <c r="AD8" s="22">
        <v>3994341</v>
      </c>
      <c r="AE8" s="22">
        <v>4486499</v>
      </c>
      <c r="AF8" s="22">
        <v>0</v>
      </c>
      <c r="AG8" s="22">
        <v>2514733</v>
      </c>
      <c r="AH8" s="22">
        <v>3219369</v>
      </c>
      <c r="AI8" s="22">
        <v>54980301</v>
      </c>
      <c r="AJ8" s="22">
        <v>114965603</v>
      </c>
      <c r="AK8" s="22">
        <v>6679433</v>
      </c>
      <c r="AL8" s="22">
        <v>108286170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153980434</v>
      </c>
      <c r="F9" s="22">
        <v>0</v>
      </c>
      <c r="G9" s="22">
        <v>30535766</v>
      </c>
      <c r="H9" s="22">
        <v>53831143</v>
      </c>
      <c r="I9" s="22">
        <v>0</v>
      </c>
      <c r="J9" s="22">
        <v>2987028</v>
      </c>
      <c r="K9" s="22">
        <v>0</v>
      </c>
      <c r="L9" s="22">
        <v>0</v>
      </c>
      <c r="M9" s="22">
        <v>241334371</v>
      </c>
      <c r="N9" s="22">
        <v>40468064</v>
      </c>
      <c r="O9" s="22">
        <v>70058289</v>
      </c>
      <c r="P9" s="22">
        <v>15837518</v>
      </c>
      <c r="Q9" s="22">
        <v>38457625</v>
      </c>
      <c r="R9" s="22">
        <v>10644461</v>
      </c>
      <c r="S9" s="22">
        <v>5736753</v>
      </c>
      <c r="T9" s="22">
        <v>422537081</v>
      </c>
      <c r="U9" s="22">
        <v>74905465</v>
      </c>
      <c r="V9" s="22">
        <v>0</v>
      </c>
      <c r="W9" s="22">
        <v>10555988</v>
      </c>
      <c r="X9" s="22">
        <v>13024839</v>
      </c>
      <c r="Y9" s="22">
        <v>0</v>
      </c>
      <c r="Z9" s="22">
        <v>933204</v>
      </c>
      <c r="AA9" s="22">
        <v>0</v>
      </c>
      <c r="AB9" s="22">
        <v>0</v>
      </c>
      <c r="AC9" s="22">
        <v>99419496</v>
      </c>
      <c r="AD9" s="22">
        <v>9620848</v>
      </c>
      <c r="AE9" s="22">
        <v>5543439</v>
      </c>
      <c r="AF9" s="22">
        <v>0</v>
      </c>
      <c r="AG9" s="22">
        <v>1915049</v>
      </c>
      <c r="AH9" s="22">
        <v>2796398</v>
      </c>
      <c r="AI9" s="22">
        <v>119295230</v>
      </c>
      <c r="AJ9" s="22">
        <v>303241851</v>
      </c>
      <c r="AK9" s="22">
        <v>34263387</v>
      </c>
      <c r="AL9" s="22">
        <v>268978464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7600126000</v>
      </c>
      <c r="F10" s="22">
        <v>1324187000</v>
      </c>
      <c r="G10" s="22">
        <v>0</v>
      </c>
      <c r="H10" s="22">
        <v>0</v>
      </c>
      <c r="I10" s="22">
        <v>15230000</v>
      </c>
      <c r="J10" s="22">
        <v>12438000</v>
      </c>
      <c r="K10" s="22">
        <v>0</v>
      </c>
      <c r="L10" s="22">
        <v>0</v>
      </c>
      <c r="M10" s="22">
        <v>8951981000</v>
      </c>
      <c r="N10" s="22">
        <v>924395000</v>
      </c>
      <c r="O10" s="22">
        <v>3043238000</v>
      </c>
      <c r="P10" s="22">
        <v>834248000</v>
      </c>
      <c r="Q10" s="22">
        <v>1504742000</v>
      </c>
      <c r="R10" s="22">
        <v>1200461000</v>
      </c>
      <c r="S10" s="22">
        <v>990761000</v>
      </c>
      <c r="T10" s="22">
        <v>17449826000</v>
      </c>
      <c r="U10" s="22">
        <v>3574355000</v>
      </c>
      <c r="V10" s="22">
        <v>388365000</v>
      </c>
      <c r="W10" s="22">
        <v>0</v>
      </c>
      <c r="X10" s="22">
        <v>0</v>
      </c>
      <c r="Y10" s="22">
        <v>207000</v>
      </c>
      <c r="Z10" s="22">
        <v>2915000</v>
      </c>
      <c r="AA10" s="22">
        <v>0</v>
      </c>
      <c r="AB10" s="22">
        <v>0</v>
      </c>
      <c r="AC10" s="22">
        <v>3965842000</v>
      </c>
      <c r="AD10" s="22">
        <v>1207572000</v>
      </c>
      <c r="AE10" s="22">
        <v>465868000</v>
      </c>
      <c r="AF10" s="22">
        <v>0</v>
      </c>
      <c r="AG10" s="22">
        <v>452599000</v>
      </c>
      <c r="AH10" s="22">
        <v>629965000</v>
      </c>
      <c r="AI10" s="22">
        <v>6721846000</v>
      </c>
      <c r="AJ10" s="22">
        <v>10727980000</v>
      </c>
      <c r="AK10" s="22">
        <v>2687080000</v>
      </c>
      <c r="AL10" s="22">
        <v>8040900000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192859000</v>
      </c>
      <c r="F11" s="22">
        <v>0</v>
      </c>
      <c r="G11" s="22">
        <v>59886000</v>
      </c>
      <c r="H11" s="22">
        <v>61599000</v>
      </c>
      <c r="I11" s="22">
        <v>60899000</v>
      </c>
      <c r="J11" s="22">
        <v>0</v>
      </c>
      <c r="K11" s="22">
        <v>0</v>
      </c>
      <c r="L11" s="22">
        <v>0</v>
      </c>
      <c r="M11" s="22">
        <v>375243000</v>
      </c>
      <c r="N11" s="22">
        <v>19759000</v>
      </c>
      <c r="O11" s="22">
        <v>79587000</v>
      </c>
      <c r="P11" s="22">
        <v>19318000</v>
      </c>
      <c r="Q11" s="22">
        <v>98016000</v>
      </c>
      <c r="R11" s="22">
        <v>22347000</v>
      </c>
      <c r="S11" s="22">
        <v>5560000</v>
      </c>
      <c r="T11" s="22">
        <v>619830000</v>
      </c>
      <c r="U11" s="22">
        <v>71321000</v>
      </c>
      <c r="V11" s="22">
        <v>0</v>
      </c>
      <c r="W11" s="22">
        <v>10485000</v>
      </c>
      <c r="X11" s="22">
        <v>9892000</v>
      </c>
      <c r="Y11" s="22">
        <v>8429000</v>
      </c>
      <c r="Z11" s="22">
        <v>0</v>
      </c>
      <c r="AA11" s="22">
        <v>0</v>
      </c>
      <c r="AB11" s="22">
        <v>0</v>
      </c>
      <c r="AC11" s="22">
        <v>100127000</v>
      </c>
      <c r="AD11" s="22">
        <v>18690000</v>
      </c>
      <c r="AE11" s="22">
        <v>10824000</v>
      </c>
      <c r="AF11" s="22">
        <v>0</v>
      </c>
      <c r="AG11" s="22">
        <v>11022000</v>
      </c>
      <c r="AH11" s="22">
        <v>2972000</v>
      </c>
      <c r="AI11" s="22">
        <v>143635000</v>
      </c>
      <c r="AJ11" s="22">
        <v>476195000</v>
      </c>
      <c r="AK11" s="22">
        <v>39849000</v>
      </c>
      <c r="AL11" s="22">
        <v>436346000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345727397</v>
      </c>
      <c r="F12" s="22">
        <v>0</v>
      </c>
      <c r="G12" s="22">
        <v>0</v>
      </c>
      <c r="H12" s="22">
        <v>0</v>
      </c>
      <c r="I12" s="22">
        <v>82717416</v>
      </c>
      <c r="J12" s="22">
        <v>353770</v>
      </c>
      <c r="K12" s="22">
        <v>0</v>
      </c>
      <c r="L12" s="22">
        <v>0</v>
      </c>
      <c r="M12" s="22">
        <v>428798583</v>
      </c>
      <c r="N12" s="22">
        <v>22001553</v>
      </c>
      <c r="O12" s="22">
        <v>274990384</v>
      </c>
      <c r="P12" s="22">
        <v>21627511</v>
      </c>
      <c r="Q12" s="22">
        <v>85748525</v>
      </c>
      <c r="R12" s="22">
        <v>65044832</v>
      </c>
      <c r="S12" s="22">
        <v>21785607</v>
      </c>
      <c r="T12" s="22">
        <v>919996995</v>
      </c>
      <c r="U12" s="22">
        <v>131939214</v>
      </c>
      <c r="V12" s="22">
        <v>0</v>
      </c>
      <c r="W12" s="22">
        <v>0</v>
      </c>
      <c r="X12" s="22">
        <v>0</v>
      </c>
      <c r="Y12" s="22">
        <v>17361897</v>
      </c>
      <c r="Z12" s="22">
        <v>11792</v>
      </c>
      <c r="AA12" s="22">
        <v>0</v>
      </c>
      <c r="AB12" s="22">
        <v>0</v>
      </c>
      <c r="AC12" s="22">
        <v>149312903</v>
      </c>
      <c r="AD12" s="22">
        <v>64782356</v>
      </c>
      <c r="AE12" s="22">
        <v>11725090</v>
      </c>
      <c r="AF12" s="22">
        <v>0</v>
      </c>
      <c r="AG12" s="22">
        <v>26051693</v>
      </c>
      <c r="AH12" s="22">
        <v>9798314</v>
      </c>
      <c r="AI12" s="22">
        <v>261670356</v>
      </c>
      <c r="AJ12" s="22">
        <v>658326639</v>
      </c>
      <c r="AK12" s="22">
        <v>128276749</v>
      </c>
      <c r="AL12" s="22">
        <v>530049890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80251883</v>
      </c>
      <c r="F13" s="22">
        <v>0</v>
      </c>
      <c r="G13" s="22">
        <v>23194582</v>
      </c>
      <c r="H13" s="22">
        <v>25189065</v>
      </c>
      <c r="I13" s="22">
        <v>17785521</v>
      </c>
      <c r="J13" s="22">
        <v>0</v>
      </c>
      <c r="K13" s="22">
        <v>0</v>
      </c>
      <c r="L13" s="22">
        <v>0</v>
      </c>
      <c r="M13" s="22">
        <v>146421051</v>
      </c>
      <c r="N13" s="22">
        <v>6261051</v>
      </c>
      <c r="O13" s="22">
        <v>52564190</v>
      </c>
      <c r="P13" s="22">
        <v>6905377</v>
      </c>
      <c r="Q13" s="22">
        <v>12894320</v>
      </c>
      <c r="R13" s="22">
        <v>7372804</v>
      </c>
      <c r="S13" s="22">
        <v>5821306</v>
      </c>
      <c r="T13" s="22">
        <v>238240099</v>
      </c>
      <c r="U13" s="22">
        <v>35508364</v>
      </c>
      <c r="V13" s="22">
        <v>0</v>
      </c>
      <c r="W13" s="22">
        <v>5091916</v>
      </c>
      <c r="X13" s="22">
        <v>5518237</v>
      </c>
      <c r="Y13" s="22">
        <v>3529565</v>
      </c>
      <c r="Z13" s="22">
        <v>0</v>
      </c>
      <c r="AA13" s="22">
        <v>0</v>
      </c>
      <c r="AB13" s="22">
        <v>0</v>
      </c>
      <c r="AC13" s="22">
        <v>49648082</v>
      </c>
      <c r="AD13" s="22">
        <v>10819037</v>
      </c>
      <c r="AE13" s="22">
        <v>3217562</v>
      </c>
      <c r="AF13" s="22">
        <v>0</v>
      </c>
      <c r="AG13" s="22">
        <v>3283193</v>
      </c>
      <c r="AH13" s="22">
        <v>3484366</v>
      </c>
      <c r="AI13" s="22">
        <v>70452240</v>
      </c>
      <c r="AJ13" s="22">
        <v>167787859</v>
      </c>
      <c r="AK13" s="22">
        <v>16176619</v>
      </c>
      <c r="AL13" s="22">
        <v>151611240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303047498</v>
      </c>
      <c r="F14" s="22">
        <v>0</v>
      </c>
      <c r="G14" s="22">
        <v>153094544</v>
      </c>
      <c r="H14" s="22">
        <v>128009965</v>
      </c>
      <c r="I14" s="22">
        <v>193744639</v>
      </c>
      <c r="J14" s="22">
        <v>0</v>
      </c>
      <c r="K14" s="22">
        <v>0</v>
      </c>
      <c r="L14" s="22">
        <v>0</v>
      </c>
      <c r="M14" s="22">
        <v>777896646</v>
      </c>
      <c r="N14" s="22">
        <v>9159778</v>
      </c>
      <c r="O14" s="22">
        <v>131484072</v>
      </c>
      <c r="P14" s="22">
        <v>27252397</v>
      </c>
      <c r="Q14" s="22">
        <v>121616766</v>
      </c>
      <c r="R14" s="22">
        <v>28409550</v>
      </c>
      <c r="S14" s="22">
        <v>11064179</v>
      </c>
      <c r="T14" s="22">
        <v>1106883388</v>
      </c>
      <c r="U14" s="22">
        <v>148403273</v>
      </c>
      <c r="V14" s="22">
        <v>0</v>
      </c>
      <c r="W14" s="22">
        <v>32771097</v>
      </c>
      <c r="X14" s="22">
        <v>28921707</v>
      </c>
      <c r="Y14" s="22">
        <v>40201861</v>
      </c>
      <c r="Z14" s="22">
        <v>0</v>
      </c>
      <c r="AA14" s="22">
        <v>0</v>
      </c>
      <c r="AB14" s="22">
        <v>0</v>
      </c>
      <c r="AC14" s="22">
        <v>250297938</v>
      </c>
      <c r="AD14" s="22">
        <v>32167749</v>
      </c>
      <c r="AE14" s="22">
        <v>13827440</v>
      </c>
      <c r="AF14" s="22">
        <v>0</v>
      </c>
      <c r="AG14" s="22">
        <v>8337865</v>
      </c>
      <c r="AH14" s="22">
        <v>4979689</v>
      </c>
      <c r="AI14" s="22">
        <v>309610681</v>
      </c>
      <c r="AJ14" s="22">
        <v>797272707</v>
      </c>
      <c r="AK14" s="22">
        <v>48643130</v>
      </c>
      <c r="AL14" s="22">
        <v>748629577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466249000</v>
      </c>
      <c r="F15" s="22">
        <v>0</v>
      </c>
      <c r="G15" s="22">
        <v>237100000</v>
      </c>
      <c r="H15" s="22">
        <v>197673000</v>
      </c>
      <c r="I15" s="22">
        <v>177895000</v>
      </c>
      <c r="J15" s="22">
        <v>3971000</v>
      </c>
      <c r="K15" s="22">
        <v>221247000</v>
      </c>
      <c r="L15" s="22">
        <v>0</v>
      </c>
      <c r="M15" s="22">
        <v>1304135000</v>
      </c>
      <c r="N15" s="22">
        <v>155552000</v>
      </c>
      <c r="O15" s="22">
        <v>383673000</v>
      </c>
      <c r="P15" s="22">
        <v>104333000</v>
      </c>
      <c r="Q15" s="22">
        <v>106636000</v>
      </c>
      <c r="R15" s="22">
        <v>87505000</v>
      </c>
      <c r="S15" s="22">
        <v>69257000</v>
      </c>
      <c r="T15" s="22">
        <v>2211091000</v>
      </c>
      <c r="U15" s="22">
        <v>187800000</v>
      </c>
      <c r="V15" s="22">
        <v>0</v>
      </c>
      <c r="W15" s="22">
        <v>57903000</v>
      </c>
      <c r="X15" s="22">
        <v>46256000</v>
      </c>
      <c r="Y15" s="22">
        <v>37600000</v>
      </c>
      <c r="Z15" s="22">
        <v>2752000</v>
      </c>
      <c r="AA15" s="22">
        <v>76006000</v>
      </c>
      <c r="AB15" s="22">
        <v>0</v>
      </c>
      <c r="AC15" s="22">
        <v>408317000</v>
      </c>
      <c r="AD15" s="22">
        <v>113475000</v>
      </c>
      <c r="AE15" s="22">
        <v>59182000</v>
      </c>
      <c r="AF15" s="22">
        <v>0</v>
      </c>
      <c r="AG15" s="22">
        <v>33584000</v>
      </c>
      <c r="AH15" s="22">
        <v>32273000</v>
      </c>
      <c r="AI15" s="22">
        <v>646831000</v>
      </c>
      <c r="AJ15" s="22">
        <v>1564260000</v>
      </c>
      <c r="AK15" s="22">
        <v>173994000</v>
      </c>
      <c r="AL15" s="22">
        <v>1390266000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239522702</v>
      </c>
      <c r="F16" s="22">
        <v>0</v>
      </c>
      <c r="G16" s="22">
        <v>125033177</v>
      </c>
      <c r="H16" s="22">
        <v>53915486</v>
      </c>
      <c r="I16" s="22">
        <v>67126774</v>
      </c>
      <c r="J16" s="22">
        <v>0</v>
      </c>
      <c r="K16" s="22">
        <v>0</v>
      </c>
      <c r="L16" s="22">
        <v>0</v>
      </c>
      <c r="M16" s="22">
        <v>485598139</v>
      </c>
      <c r="N16" s="22">
        <v>539945</v>
      </c>
      <c r="O16" s="22">
        <v>156899587</v>
      </c>
      <c r="P16" s="22">
        <v>45091703</v>
      </c>
      <c r="Q16" s="22">
        <v>26693255</v>
      </c>
      <c r="R16" s="22">
        <v>3912080</v>
      </c>
      <c r="S16" s="22">
        <v>10723610</v>
      </c>
      <c r="T16" s="22">
        <v>729458319</v>
      </c>
      <c r="U16" s="22">
        <v>83807070</v>
      </c>
      <c r="V16" s="22">
        <v>0</v>
      </c>
      <c r="W16" s="22">
        <v>48641524</v>
      </c>
      <c r="X16" s="22">
        <v>23606834</v>
      </c>
      <c r="Y16" s="22">
        <v>14768714</v>
      </c>
      <c r="Z16" s="22">
        <v>0</v>
      </c>
      <c r="AA16" s="22">
        <v>0</v>
      </c>
      <c r="AB16" s="22">
        <v>0</v>
      </c>
      <c r="AC16" s="22">
        <v>170824142</v>
      </c>
      <c r="AD16" s="22">
        <v>49614862</v>
      </c>
      <c r="AE16" s="22">
        <v>29875700</v>
      </c>
      <c r="AF16" s="22">
        <v>0</v>
      </c>
      <c r="AG16" s="22">
        <v>184953</v>
      </c>
      <c r="AH16" s="22">
        <v>6523818</v>
      </c>
      <c r="AI16" s="22">
        <v>257023475</v>
      </c>
      <c r="AJ16" s="22">
        <v>472434844</v>
      </c>
      <c r="AK16" s="22">
        <v>37270515</v>
      </c>
      <c r="AL16" s="22">
        <v>435164329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384452000</v>
      </c>
      <c r="F17" s="22">
        <v>0</v>
      </c>
      <c r="G17" s="22">
        <v>177701000</v>
      </c>
      <c r="H17" s="22">
        <v>149590000</v>
      </c>
      <c r="I17" s="22">
        <v>111053000</v>
      </c>
      <c r="J17" s="22">
        <v>0</v>
      </c>
      <c r="K17" s="22">
        <v>384279000</v>
      </c>
      <c r="L17" s="22">
        <v>774442000</v>
      </c>
      <c r="M17" s="22">
        <v>1981517000</v>
      </c>
      <c r="N17" s="22">
        <v>77876000</v>
      </c>
      <c r="O17" s="22">
        <v>318836000</v>
      </c>
      <c r="P17" s="22">
        <v>108717000</v>
      </c>
      <c r="Q17" s="22">
        <v>49028000</v>
      </c>
      <c r="R17" s="22">
        <v>110593000</v>
      </c>
      <c r="S17" s="22">
        <v>46440000</v>
      </c>
      <c r="T17" s="22">
        <v>2693007000</v>
      </c>
      <c r="U17" s="22">
        <v>200564500</v>
      </c>
      <c r="V17" s="22">
        <v>0</v>
      </c>
      <c r="W17" s="22">
        <v>55687000</v>
      </c>
      <c r="X17" s="22">
        <v>51176000</v>
      </c>
      <c r="Y17" s="22">
        <v>27899500</v>
      </c>
      <c r="Z17" s="22">
        <v>0</v>
      </c>
      <c r="AA17" s="22">
        <v>178845000</v>
      </c>
      <c r="AB17" s="22">
        <v>646198000</v>
      </c>
      <c r="AC17" s="22">
        <v>1160370000</v>
      </c>
      <c r="AD17" s="22">
        <v>88702000</v>
      </c>
      <c r="AE17" s="22">
        <v>49275000</v>
      </c>
      <c r="AF17" s="22">
        <v>0</v>
      </c>
      <c r="AG17" s="22">
        <v>45638000</v>
      </c>
      <c r="AH17" s="22">
        <v>27249000</v>
      </c>
      <c r="AI17" s="22">
        <v>1371234000</v>
      </c>
      <c r="AJ17" s="22">
        <v>1321773000</v>
      </c>
      <c r="AK17" s="22">
        <v>321307000</v>
      </c>
      <c r="AL17" s="22">
        <v>1000466000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833428282</v>
      </c>
      <c r="F18" s="22">
        <v>0</v>
      </c>
      <c r="G18" s="22">
        <v>295741567</v>
      </c>
      <c r="H18" s="22">
        <v>340546354</v>
      </c>
      <c r="I18" s="22">
        <v>275354948</v>
      </c>
      <c r="J18" s="22">
        <v>1965019</v>
      </c>
      <c r="K18" s="22">
        <v>130057879</v>
      </c>
      <c r="L18" s="22">
        <v>0</v>
      </c>
      <c r="M18" s="22">
        <v>1877094049</v>
      </c>
      <c r="N18" s="22">
        <v>123442272</v>
      </c>
      <c r="O18" s="22">
        <v>373240835</v>
      </c>
      <c r="P18" s="22">
        <v>92436190</v>
      </c>
      <c r="Q18" s="22">
        <v>352426407</v>
      </c>
      <c r="R18" s="22">
        <v>107062012</v>
      </c>
      <c r="S18" s="22">
        <v>50358835</v>
      </c>
      <c r="T18" s="22">
        <v>2976060600</v>
      </c>
      <c r="U18" s="22">
        <v>420891445</v>
      </c>
      <c r="V18" s="22">
        <v>0</v>
      </c>
      <c r="W18" s="22">
        <v>88843265</v>
      </c>
      <c r="X18" s="22">
        <v>106973736</v>
      </c>
      <c r="Y18" s="22">
        <v>63650146</v>
      </c>
      <c r="Z18" s="22">
        <v>937127</v>
      </c>
      <c r="AA18" s="22">
        <v>40025020</v>
      </c>
      <c r="AB18" s="22">
        <v>0</v>
      </c>
      <c r="AC18" s="22">
        <v>721320739</v>
      </c>
      <c r="AD18" s="22">
        <v>113538188</v>
      </c>
      <c r="AE18" s="22">
        <v>47522548</v>
      </c>
      <c r="AF18" s="22">
        <v>0</v>
      </c>
      <c r="AG18" s="22">
        <v>46555829</v>
      </c>
      <c r="AH18" s="22">
        <v>24360887</v>
      </c>
      <c r="AI18" s="22">
        <v>953298191</v>
      </c>
      <c r="AJ18" s="22">
        <v>2022762409</v>
      </c>
      <c r="AK18" s="22">
        <v>257642426</v>
      </c>
      <c r="AL18" s="22">
        <v>1765119983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155440620</v>
      </c>
      <c r="F19" s="22">
        <v>3605986</v>
      </c>
      <c r="G19" s="22">
        <v>92829334</v>
      </c>
      <c r="H19" s="22">
        <v>36978228</v>
      </c>
      <c r="I19" s="22">
        <v>67362765</v>
      </c>
      <c r="J19" s="22">
        <v>0</v>
      </c>
      <c r="K19" s="22">
        <v>0</v>
      </c>
      <c r="L19" s="22">
        <v>0</v>
      </c>
      <c r="M19" s="22">
        <v>356216933</v>
      </c>
      <c r="N19" s="22">
        <v>27961032</v>
      </c>
      <c r="O19" s="22">
        <v>67547784</v>
      </c>
      <c r="P19" s="22">
        <v>24539961</v>
      </c>
      <c r="Q19" s="22">
        <v>153434436</v>
      </c>
      <c r="R19" s="22">
        <v>22813253</v>
      </c>
      <c r="S19" s="22">
        <v>7048581</v>
      </c>
      <c r="T19" s="22">
        <v>659561980</v>
      </c>
      <c r="U19" s="22">
        <v>63724311</v>
      </c>
      <c r="V19" s="22">
        <v>270318</v>
      </c>
      <c r="W19" s="22">
        <v>34653609</v>
      </c>
      <c r="X19" s="22">
        <v>10916420</v>
      </c>
      <c r="Y19" s="22">
        <v>15834754</v>
      </c>
      <c r="Z19" s="22">
        <v>0</v>
      </c>
      <c r="AA19" s="22">
        <v>0</v>
      </c>
      <c r="AB19" s="22">
        <v>0</v>
      </c>
      <c r="AC19" s="22">
        <v>125399412</v>
      </c>
      <c r="AD19" s="22">
        <v>15123080</v>
      </c>
      <c r="AE19" s="22">
        <v>13138313</v>
      </c>
      <c r="AF19" s="22">
        <v>0</v>
      </c>
      <c r="AG19" s="22">
        <v>8297632</v>
      </c>
      <c r="AH19" s="22">
        <v>2731128</v>
      </c>
      <c r="AI19" s="22">
        <v>164689565</v>
      </c>
      <c r="AJ19" s="22">
        <v>494872415</v>
      </c>
      <c r="AK19" s="22">
        <v>24080610</v>
      </c>
      <c r="AL19" s="22">
        <v>470791805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330191770</v>
      </c>
      <c r="F20" s="22">
        <v>87406</v>
      </c>
      <c r="G20" s="22">
        <v>102411457</v>
      </c>
      <c r="H20" s="22">
        <v>66041797</v>
      </c>
      <c r="I20" s="22">
        <v>110577200</v>
      </c>
      <c r="J20" s="22">
        <v>0</v>
      </c>
      <c r="K20" s="22">
        <v>0</v>
      </c>
      <c r="L20" s="22">
        <v>0</v>
      </c>
      <c r="M20" s="22">
        <v>609309630</v>
      </c>
      <c r="N20" s="22">
        <v>61699810</v>
      </c>
      <c r="O20" s="22">
        <v>148695237</v>
      </c>
      <c r="P20" s="22">
        <v>28944791</v>
      </c>
      <c r="Q20" s="22">
        <v>409001722</v>
      </c>
      <c r="R20" s="22">
        <v>56976222</v>
      </c>
      <c r="S20" s="22">
        <v>44931018</v>
      </c>
      <c r="T20" s="22">
        <v>1359558430</v>
      </c>
      <c r="U20" s="22">
        <v>187259556</v>
      </c>
      <c r="V20" s="22">
        <v>24767</v>
      </c>
      <c r="W20" s="22">
        <v>38692133</v>
      </c>
      <c r="X20" s="22">
        <v>17990513</v>
      </c>
      <c r="Y20" s="22">
        <v>25845476</v>
      </c>
      <c r="Z20" s="22">
        <v>0</v>
      </c>
      <c r="AA20" s="22">
        <v>0</v>
      </c>
      <c r="AB20" s="22">
        <v>0</v>
      </c>
      <c r="AC20" s="22">
        <v>269812445</v>
      </c>
      <c r="AD20" s="22">
        <v>66460810</v>
      </c>
      <c r="AE20" s="22">
        <v>14548130</v>
      </c>
      <c r="AF20" s="22">
        <v>0</v>
      </c>
      <c r="AG20" s="22">
        <v>28962373</v>
      </c>
      <c r="AH20" s="22">
        <v>19978174</v>
      </c>
      <c r="AI20" s="22">
        <v>399761932</v>
      </c>
      <c r="AJ20" s="22">
        <v>959796498</v>
      </c>
      <c r="AK20" s="22">
        <v>37475021</v>
      </c>
      <c r="AL20" s="22">
        <v>922321477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49137763</v>
      </c>
      <c r="F21" s="22">
        <v>0</v>
      </c>
      <c r="G21" s="22">
        <v>56306428</v>
      </c>
      <c r="H21" s="22">
        <v>21450282</v>
      </c>
      <c r="I21" s="22">
        <v>11746852</v>
      </c>
      <c r="J21" s="22">
        <v>170923</v>
      </c>
      <c r="K21" s="22">
        <v>0</v>
      </c>
      <c r="L21" s="22">
        <v>0</v>
      </c>
      <c r="M21" s="22">
        <v>138812248</v>
      </c>
      <c r="N21" s="22">
        <v>2192502</v>
      </c>
      <c r="O21" s="22">
        <v>39906257</v>
      </c>
      <c r="P21" s="22">
        <v>11452168</v>
      </c>
      <c r="Q21" s="22">
        <v>2996541</v>
      </c>
      <c r="R21" s="22">
        <v>14895261</v>
      </c>
      <c r="S21" s="22">
        <v>4863785</v>
      </c>
      <c r="T21" s="22">
        <v>215118762</v>
      </c>
      <c r="U21" s="22">
        <v>19203248</v>
      </c>
      <c r="V21" s="22">
        <v>0</v>
      </c>
      <c r="W21" s="22">
        <v>19542294</v>
      </c>
      <c r="X21" s="22">
        <v>6649195</v>
      </c>
      <c r="Y21" s="22">
        <v>3501045</v>
      </c>
      <c r="Z21" s="22">
        <v>102754</v>
      </c>
      <c r="AA21" s="22">
        <v>0</v>
      </c>
      <c r="AB21" s="22">
        <v>0</v>
      </c>
      <c r="AC21" s="22">
        <v>48998536</v>
      </c>
      <c r="AD21" s="22">
        <v>8410521</v>
      </c>
      <c r="AE21" s="22">
        <v>4834669</v>
      </c>
      <c r="AF21" s="22">
        <v>0</v>
      </c>
      <c r="AG21" s="22">
        <v>9551181</v>
      </c>
      <c r="AH21" s="22">
        <v>2613793</v>
      </c>
      <c r="AI21" s="22">
        <v>74408700</v>
      </c>
      <c r="AJ21" s="22">
        <v>140710062</v>
      </c>
      <c r="AK21" s="22">
        <v>25848532</v>
      </c>
      <c r="AL21" s="22">
        <v>114861530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129791643</v>
      </c>
      <c r="F22" s="22">
        <v>0</v>
      </c>
      <c r="G22" s="22">
        <v>36656153</v>
      </c>
      <c r="H22" s="22">
        <v>27436989</v>
      </c>
      <c r="I22" s="22">
        <v>4094783</v>
      </c>
      <c r="J22" s="22">
        <v>0</v>
      </c>
      <c r="K22" s="22">
        <v>0</v>
      </c>
      <c r="L22" s="22">
        <v>0</v>
      </c>
      <c r="M22" s="22">
        <v>197979568</v>
      </c>
      <c r="N22" s="22">
        <v>562614</v>
      </c>
      <c r="O22" s="22">
        <v>9007442</v>
      </c>
      <c r="P22" s="22">
        <v>10509421</v>
      </c>
      <c r="Q22" s="22">
        <v>4458584</v>
      </c>
      <c r="R22" s="22">
        <v>4217290</v>
      </c>
      <c r="S22" s="22">
        <v>3342054</v>
      </c>
      <c r="T22" s="22">
        <v>230076973</v>
      </c>
      <c r="U22" s="22">
        <v>90403967</v>
      </c>
      <c r="V22" s="22">
        <v>0</v>
      </c>
      <c r="W22" s="22">
        <v>19338879</v>
      </c>
      <c r="X22" s="22">
        <v>11991256</v>
      </c>
      <c r="Y22" s="22">
        <v>1867680</v>
      </c>
      <c r="Z22" s="22">
        <v>0</v>
      </c>
      <c r="AA22" s="22">
        <v>0</v>
      </c>
      <c r="AB22" s="22">
        <v>0</v>
      </c>
      <c r="AC22" s="22">
        <v>123601782</v>
      </c>
      <c r="AD22" s="22">
        <v>4497199</v>
      </c>
      <c r="AE22" s="22">
        <v>5467601</v>
      </c>
      <c r="AF22" s="22">
        <v>0</v>
      </c>
      <c r="AG22" s="22">
        <v>1831833</v>
      </c>
      <c r="AH22" s="22">
        <v>1673904</v>
      </c>
      <c r="AI22" s="22">
        <v>137072319</v>
      </c>
      <c r="AJ22" s="22">
        <v>93004654</v>
      </c>
      <c r="AK22" s="22">
        <v>2137901</v>
      </c>
      <c r="AL22" s="22">
        <v>90866753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14856875</v>
      </c>
      <c r="F23" s="22">
        <v>0</v>
      </c>
      <c r="G23" s="22">
        <v>10508682</v>
      </c>
      <c r="H23" s="22">
        <v>18460875</v>
      </c>
      <c r="I23" s="22">
        <v>0</v>
      </c>
      <c r="J23" s="22">
        <v>0</v>
      </c>
      <c r="K23" s="22">
        <v>0</v>
      </c>
      <c r="L23" s="22">
        <v>0</v>
      </c>
      <c r="M23" s="22">
        <v>43826432</v>
      </c>
      <c r="N23" s="22">
        <v>0</v>
      </c>
      <c r="O23" s="22">
        <v>32645250</v>
      </c>
      <c r="P23" s="22">
        <v>6047613</v>
      </c>
      <c r="Q23" s="22">
        <v>403759</v>
      </c>
      <c r="R23" s="22">
        <v>4746202</v>
      </c>
      <c r="S23" s="22">
        <v>3604556</v>
      </c>
      <c r="T23" s="22">
        <v>91273812</v>
      </c>
      <c r="U23" s="22">
        <v>6703686</v>
      </c>
      <c r="V23" s="22">
        <v>0</v>
      </c>
      <c r="W23" s="22">
        <v>3472867</v>
      </c>
      <c r="X23" s="22">
        <v>4640834</v>
      </c>
      <c r="Y23" s="22">
        <v>490484</v>
      </c>
      <c r="Z23" s="22">
        <v>0</v>
      </c>
      <c r="AA23" s="22">
        <v>0</v>
      </c>
      <c r="AB23" s="22">
        <v>0</v>
      </c>
      <c r="AC23" s="22">
        <v>15307871</v>
      </c>
      <c r="AD23" s="22">
        <v>9829282</v>
      </c>
      <c r="AE23" s="22">
        <v>3549653</v>
      </c>
      <c r="AF23" s="22">
        <v>0</v>
      </c>
      <c r="AG23" s="22">
        <v>2726857</v>
      </c>
      <c r="AH23" s="22">
        <v>1865214</v>
      </c>
      <c r="AI23" s="22">
        <v>33278877</v>
      </c>
      <c r="AJ23" s="22">
        <v>57994935</v>
      </c>
      <c r="AK23" s="22">
        <v>2728771</v>
      </c>
      <c r="AL23" s="22">
        <v>55266164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244678751</v>
      </c>
      <c r="F24" s="22">
        <v>0</v>
      </c>
      <c r="G24" s="22">
        <v>68980972</v>
      </c>
      <c r="H24" s="22">
        <v>32726639</v>
      </c>
      <c r="I24" s="22">
        <v>0</v>
      </c>
      <c r="J24" s="22">
        <v>0</v>
      </c>
      <c r="K24" s="22">
        <v>0</v>
      </c>
      <c r="L24" s="22">
        <v>0</v>
      </c>
      <c r="M24" s="22">
        <v>346386362</v>
      </c>
      <c r="N24" s="22">
        <v>10364121</v>
      </c>
      <c r="O24" s="22">
        <v>20312479</v>
      </c>
      <c r="P24" s="22">
        <v>15289053</v>
      </c>
      <c r="Q24" s="22">
        <v>4522424</v>
      </c>
      <c r="R24" s="22">
        <v>6050309</v>
      </c>
      <c r="S24" s="22">
        <v>5281322</v>
      </c>
      <c r="T24" s="22">
        <v>408206070</v>
      </c>
      <c r="U24" s="22">
        <v>174032676</v>
      </c>
      <c r="V24" s="22">
        <v>0</v>
      </c>
      <c r="W24" s="22">
        <v>15486889</v>
      </c>
      <c r="X24" s="22">
        <v>10358229</v>
      </c>
      <c r="Y24" s="22">
        <v>0</v>
      </c>
      <c r="Z24" s="22">
        <v>0</v>
      </c>
      <c r="AA24" s="22">
        <v>0</v>
      </c>
      <c r="AB24" s="22">
        <v>0</v>
      </c>
      <c r="AC24" s="22">
        <v>199877794</v>
      </c>
      <c r="AD24" s="22">
        <v>4877619</v>
      </c>
      <c r="AE24" s="22">
        <v>5934877</v>
      </c>
      <c r="AF24" s="22">
        <v>0</v>
      </c>
      <c r="AG24" s="22">
        <v>1819639</v>
      </c>
      <c r="AH24" s="22">
        <v>2100999</v>
      </c>
      <c r="AI24" s="22">
        <v>214610928</v>
      </c>
      <c r="AJ24" s="22">
        <v>193595142</v>
      </c>
      <c r="AK24" s="22">
        <v>14548187</v>
      </c>
      <c r="AL24" s="22">
        <v>179046955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776355136</v>
      </c>
      <c r="F25" s="22">
        <v>0</v>
      </c>
      <c r="G25" s="22">
        <v>172912455</v>
      </c>
      <c r="H25" s="22">
        <v>114876941</v>
      </c>
      <c r="I25" s="22">
        <v>121981348</v>
      </c>
      <c r="J25" s="22">
        <v>1534863</v>
      </c>
      <c r="K25" s="22">
        <v>424095</v>
      </c>
      <c r="L25" s="22">
        <v>5385020</v>
      </c>
      <c r="M25" s="22">
        <v>1193469858</v>
      </c>
      <c r="N25" s="22">
        <v>60377098</v>
      </c>
      <c r="O25" s="22">
        <v>455977052</v>
      </c>
      <c r="P25" s="22">
        <v>80697865</v>
      </c>
      <c r="Q25" s="22">
        <v>499530980</v>
      </c>
      <c r="R25" s="22">
        <v>115426091</v>
      </c>
      <c r="S25" s="22">
        <v>76063851</v>
      </c>
      <c r="T25" s="22">
        <v>2481542795</v>
      </c>
      <c r="U25" s="22">
        <v>262849046</v>
      </c>
      <c r="V25" s="22">
        <v>0</v>
      </c>
      <c r="W25" s="22">
        <v>37539075</v>
      </c>
      <c r="X25" s="22">
        <v>34134541</v>
      </c>
      <c r="Y25" s="22">
        <v>26983309</v>
      </c>
      <c r="Z25" s="22">
        <v>690890</v>
      </c>
      <c r="AA25" s="22">
        <v>0</v>
      </c>
      <c r="AB25" s="22">
        <v>1630742</v>
      </c>
      <c r="AC25" s="22">
        <v>363827603</v>
      </c>
      <c r="AD25" s="22">
        <v>111470667</v>
      </c>
      <c r="AE25" s="22">
        <v>43906871</v>
      </c>
      <c r="AF25" s="22">
        <v>0</v>
      </c>
      <c r="AG25" s="22">
        <v>38562237</v>
      </c>
      <c r="AH25" s="22">
        <v>37740083</v>
      </c>
      <c r="AI25" s="22">
        <v>595507461</v>
      </c>
      <c r="AJ25" s="22">
        <v>1886035334</v>
      </c>
      <c r="AK25" s="22">
        <v>164853205</v>
      </c>
      <c r="AL25" s="22">
        <v>1721182129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821836825</v>
      </c>
      <c r="F26" s="22">
        <v>0</v>
      </c>
      <c r="G26" s="22">
        <v>899983913</v>
      </c>
      <c r="H26" s="22">
        <v>676457458</v>
      </c>
      <c r="I26" s="22">
        <v>198501020</v>
      </c>
      <c r="J26" s="22">
        <v>0</v>
      </c>
      <c r="K26" s="22">
        <v>0</v>
      </c>
      <c r="L26" s="22">
        <v>0</v>
      </c>
      <c r="M26" s="22">
        <v>2596779216</v>
      </c>
      <c r="N26" s="22">
        <v>623687439</v>
      </c>
      <c r="O26" s="22">
        <v>933317148</v>
      </c>
      <c r="P26" s="22">
        <v>148378003</v>
      </c>
      <c r="Q26" s="22">
        <v>408265905</v>
      </c>
      <c r="R26" s="22">
        <v>282045995</v>
      </c>
      <c r="S26" s="22">
        <v>84390499</v>
      </c>
      <c r="T26" s="22">
        <v>5076864205</v>
      </c>
      <c r="U26" s="22">
        <v>216235145</v>
      </c>
      <c r="V26" s="22">
        <v>0</v>
      </c>
      <c r="W26" s="22">
        <v>210770657</v>
      </c>
      <c r="X26" s="22">
        <v>123326065</v>
      </c>
      <c r="Y26" s="22">
        <v>32598615</v>
      </c>
      <c r="Z26" s="22">
        <v>0</v>
      </c>
      <c r="AA26" s="22">
        <v>0</v>
      </c>
      <c r="AB26" s="22">
        <v>0</v>
      </c>
      <c r="AC26" s="22">
        <v>582930482</v>
      </c>
      <c r="AD26" s="22">
        <v>151174563</v>
      </c>
      <c r="AE26" s="22">
        <v>74643363</v>
      </c>
      <c r="AF26" s="22">
        <v>0</v>
      </c>
      <c r="AG26" s="22">
        <v>68820736</v>
      </c>
      <c r="AH26" s="22">
        <v>50505028</v>
      </c>
      <c r="AI26" s="22">
        <v>928074172</v>
      </c>
      <c r="AJ26" s="22">
        <v>4148790033</v>
      </c>
      <c r="AK26" s="22">
        <v>385336166</v>
      </c>
      <c r="AL26" s="22">
        <v>3763453867</v>
      </c>
    </row>
    <row r="27" spans="1:3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7485779</v>
      </c>
      <c r="F27" s="22">
        <v>0</v>
      </c>
      <c r="G27" s="22">
        <v>1677864</v>
      </c>
      <c r="H27" s="22">
        <v>1205059</v>
      </c>
      <c r="I27" s="22">
        <v>0</v>
      </c>
      <c r="J27" s="22">
        <v>0</v>
      </c>
      <c r="K27" s="22">
        <v>0</v>
      </c>
      <c r="L27" s="22">
        <v>0</v>
      </c>
      <c r="M27" s="22">
        <v>10368702</v>
      </c>
      <c r="N27" s="22">
        <v>0</v>
      </c>
      <c r="O27" s="22">
        <v>1166711</v>
      </c>
      <c r="P27" s="22">
        <v>929796</v>
      </c>
      <c r="Q27" s="22">
        <v>2848639</v>
      </c>
      <c r="R27" s="22">
        <v>46552</v>
      </c>
      <c r="S27" s="22">
        <v>804083</v>
      </c>
      <c r="T27" s="22">
        <v>16164483</v>
      </c>
      <c r="U27" s="22">
        <v>5118547</v>
      </c>
      <c r="V27" s="22">
        <v>0</v>
      </c>
      <c r="W27" s="22">
        <v>609274</v>
      </c>
      <c r="X27" s="22">
        <v>184997</v>
      </c>
      <c r="Y27" s="22">
        <v>0</v>
      </c>
      <c r="Z27" s="22">
        <v>0</v>
      </c>
      <c r="AA27" s="22">
        <v>0</v>
      </c>
      <c r="AB27" s="22">
        <v>0</v>
      </c>
      <c r="AC27" s="22">
        <v>5912818</v>
      </c>
      <c r="AD27" s="22">
        <v>192515</v>
      </c>
      <c r="AE27" s="22">
        <v>528481</v>
      </c>
      <c r="AF27" s="22">
        <v>0</v>
      </c>
      <c r="AG27" s="22">
        <v>7365</v>
      </c>
      <c r="AH27" s="22">
        <v>240016</v>
      </c>
      <c r="AI27" s="22">
        <v>6881195</v>
      </c>
      <c r="AJ27" s="22">
        <v>9283288</v>
      </c>
      <c r="AK27" s="22">
        <v>0</v>
      </c>
      <c r="AL27" s="22">
        <v>9283288</v>
      </c>
    </row>
    <row r="28" spans="1:3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164848428</v>
      </c>
      <c r="F28" s="22">
        <v>0</v>
      </c>
      <c r="G28" s="22">
        <v>5149252</v>
      </c>
      <c r="H28" s="22">
        <v>2689263</v>
      </c>
      <c r="I28" s="22">
        <v>0</v>
      </c>
      <c r="J28" s="22">
        <v>0</v>
      </c>
      <c r="K28" s="22">
        <v>0</v>
      </c>
      <c r="L28" s="22">
        <v>0</v>
      </c>
      <c r="M28" s="22">
        <v>172686943</v>
      </c>
      <c r="N28" s="22">
        <v>1713423</v>
      </c>
      <c r="O28" s="22">
        <v>16877430</v>
      </c>
      <c r="P28" s="22">
        <v>12273083</v>
      </c>
      <c r="Q28" s="22">
        <v>1473497</v>
      </c>
      <c r="R28" s="22">
        <v>0</v>
      </c>
      <c r="S28" s="22">
        <v>6182371</v>
      </c>
      <c r="T28" s="22">
        <v>211206747</v>
      </c>
      <c r="U28" s="22">
        <v>113284662</v>
      </c>
      <c r="V28" s="22">
        <v>0</v>
      </c>
      <c r="W28" s="22">
        <v>2231468</v>
      </c>
      <c r="X28" s="22">
        <v>1380893</v>
      </c>
      <c r="Y28" s="22">
        <v>0</v>
      </c>
      <c r="Z28" s="22">
        <v>0</v>
      </c>
      <c r="AA28" s="22">
        <v>0</v>
      </c>
      <c r="AB28" s="22">
        <v>0</v>
      </c>
      <c r="AC28" s="22">
        <v>116897023</v>
      </c>
      <c r="AD28" s="22">
        <v>4312140</v>
      </c>
      <c r="AE28" s="22">
        <v>6543396</v>
      </c>
      <c r="AF28" s="22">
        <v>0</v>
      </c>
      <c r="AG28" s="22">
        <v>0</v>
      </c>
      <c r="AH28" s="22">
        <v>2826885</v>
      </c>
      <c r="AI28" s="22">
        <v>130579444</v>
      </c>
      <c r="AJ28" s="22">
        <v>80627303</v>
      </c>
      <c r="AK28" s="22">
        <v>0</v>
      </c>
      <c r="AL28" s="22">
        <v>80627303</v>
      </c>
    </row>
    <row r="29" spans="1:3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63300611</v>
      </c>
      <c r="F29" s="22">
        <v>0</v>
      </c>
      <c r="G29" s="22">
        <v>2940761</v>
      </c>
      <c r="H29" s="22">
        <v>990799</v>
      </c>
      <c r="I29" s="22">
        <v>0</v>
      </c>
      <c r="J29" s="22">
        <v>0</v>
      </c>
      <c r="K29" s="22">
        <v>0</v>
      </c>
      <c r="L29" s="22">
        <v>0</v>
      </c>
      <c r="M29" s="22">
        <v>67232171</v>
      </c>
      <c r="N29" s="22">
        <v>40719</v>
      </c>
      <c r="O29" s="22">
        <v>2039452</v>
      </c>
      <c r="P29" s="22">
        <v>8441024</v>
      </c>
      <c r="Q29" s="22">
        <v>2099848</v>
      </c>
      <c r="R29" s="22">
        <v>1184044</v>
      </c>
      <c r="S29" s="22">
        <v>3409813</v>
      </c>
      <c r="T29" s="22">
        <v>84447071</v>
      </c>
      <c r="U29" s="22">
        <v>24330528</v>
      </c>
      <c r="V29" s="22">
        <v>0</v>
      </c>
      <c r="W29" s="22">
        <v>1226553</v>
      </c>
      <c r="X29" s="22">
        <v>343347</v>
      </c>
      <c r="Y29" s="22">
        <v>0</v>
      </c>
      <c r="Z29" s="22">
        <v>0</v>
      </c>
      <c r="AA29" s="22">
        <v>0</v>
      </c>
      <c r="AB29" s="22">
        <v>0</v>
      </c>
      <c r="AC29" s="22">
        <v>25900428</v>
      </c>
      <c r="AD29" s="22">
        <v>758411</v>
      </c>
      <c r="AE29" s="22">
        <v>3500222</v>
      </c>
      <c r="AF29" s="22">
        <v>0</v>
      </c>
      <c r="AG29" s="22">
        <v>795334</v>
      </c>
      <c r="AH29" s="22">
        <v>1487415</v>
      </c>
      <c r="AI29" s="22">
        <v>32441810</v>
      </c>
      <c r="AJ29" s="22">
        <v>52005261</v>
      </c>
      <c r="AK29" s="22">
        <v>0</v>
      </c>
      <c r="AL29" s="22">
        <v>52005261</v>
      </c>
    </row>
    <row r="30" spans="1:3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82307263</v>
      </c>
      <c r="F30" s="22">
        <v>0</v>
      </c>
      <c r="G30" s="22">
        <v>2319783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84627046</v>
      </c>
      <c r="N30" s="22">
        <v>0</v>
      </c>
      <c r="O30" s="22">
        <v>5660726</v>
      </c>
      <c r="P30" s="22">
        <v>10043148</v>
      </c>
      <c r="Q30" s="22">
        <v>698323</v>
      </c>
      <c r="R30" s="22">
        <v>463341</v>
      </c>
      <c r="S30" s="22">
        <v>2784764</v>
      </c>
      <c r="T30" s="22">
        <v>104277348</v>
      </c>
      <c r="U30" s="22">
        <v>53905426</v>
      </c>
      <c r="V30" s="22">
        <v>0</v>
      </c>
      <c r="W30" s="22">
        <v>710743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54616169</v>
      </c>
      <c r="AD30" s="22">
        <v>1363062</v>
      </c>
      <c r="AE30" s="22">
        <v>3990457</v>
      </c>
      <c r="AF30" s="22">
        <v>0</v>
      </c>
      <c r="AG30" s="22">
        <v>241265</v>
      </c>
      <c r="AH30" s="22">
        <v>1765293</v>
      </c>
      <c r="AI30" s="22">
        <v>61976246</v>
      </c>
      <c r="AJ30" s="22">
        <v>42301102</v>
      </c>
      <c r="AK30" s="22">
        <v>0</v>
      </c>
      <c r="AL30" s="22">
        <v>42301102</v>
      </c>
    </row>
    <row r="31" spans="1:3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305353137</v>
      </c>
      <c r="F31" s="22">
        <v>0</v>
      </c>
      <c r="G31" s="22">
        <v>31065187</v>
      </c>
      <c r="H31" s="22">
        <v>23450825</v>
      </c>
      <c r="I31" s="22">
        <v>7319078</v>
      </c>
      <c r="J31" s="22">
        <v>0</v>
      </c>
      <c r="K31" s="22">
        <v>0</v>
      </c>
      <c r="L31" s="22">
        <v>0</v>
      </c>
      <c r="M31" s="22">
        <v>367188227</v>
      </c>
      <c r="N31" s="22">
        <v>11661301</v>
      </c>
      <c r="O31" s="22">
        <v>15474154</v>
      </c>
      <c r="P31" s="22">
        <v>10100417</v>
      </c>
      <c r="Q31" s="22">
        <v>4589534</v>
      </c>
      <c r="R31" s="22">
        <v>2253572</v>
      </c>
      <c r="S31" s="22">
        <v>5011244</v>
      </c>
      <c r="T31" s="22">
        <v>416278449</v>
      </c>
      <c r="U31" s="22">
        <v>98437472</v>
      </c>
      <c r="V31" s="22">
        <v>0</v>
      </c>
      <c r="W31" s="22">
        <v>10936595</v>
      </c>
      <c r="X31" s="22">
        <v>5700241</v>
      </c>
      <c r="Y31" s="22">
        <v>3210045</v>
      </c>
      <c r="Z31" s="22">
        <v>0</v>
      </c>
      <c r="AA31" s="22">
        <v>0</v>
      </c>
      <c r="AB31" s="22">
        <v>0</v>
      </c>
      <c r="AC31" s="22">
        <v>118284353</v>
      </c>
      <c r="AD31" s="22">
        <v>5244221</v>
      </c>
      <c r="AE31" s="22">
        <v>4691299</v>
      </c>
      <c r="AF31" s="22">
        <v>0</v>
      </c>
      <c r="AG31" s="22">
        <v>914607</v>
      </c>
      <c r="AH31" s="22">
        <v>2976077</v>
      </c>
      <c r="AI31" s="22">
        <v>132110557</v>
      </c>
      <c r="AJ31" s="22">
        <v>284167892</v>
      </c>
      <c r="AK31" s="22">
        <v>3975068</v>
      </c>
      <c r="AL31" s="22">
        <v>280192824</v>
      </c>
    </row>
    <row r="32" spans="1:3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44970938</v>
      </c>
      <c r="F32" s="22">
        <v>0</v>
      </c>
      <c r="G32" s="22">
        <v>24187262</v>
      </c>
      <c r="H32" s="22">
        <v>6018874</v>
      </c>
      <c r="I32" s="22">
        <v>1889724</v>
      </c>
      <c r="J32" s="22">
        <v>0</v>
      </c>
      <c r="K32" s="22">
        <v>0</v>
      </c>
      <c r="L32" s="22">
        <v>0</v>
      </c>
      <c r="M32" s="22">
        <v>77066798</v>
      </c>
      <c r="N32" s="22">
        <v>450558</v>
      </c>
      <c r="O32" s="22">
        <v>1802595</v>
      </c>
      <c r="P32" s="22">
        <v>2788459</v>
      </c>
      <c r="Q32" s="22">
        <v>17406317</v>
      </c>
      <c r="R32" s="22">
        <v>1822790</v>
      </c>
      <c r="S32" s="22">
        <v>2842250</v>
      </c>
      <c r="T32" s="22">
        <v>104179767</v>
      </c>
      <c r="U32" s="22">
        <v>20759074</v>
      </c>
      <c r="V32" s="22">
        <v>0</v>
      </c>
      <c r="W32" s="22">
        <v>1952421</v>
      </c>
      <c r="X32" s="22">
        <v>1119749</v>
      </c>
      <c r="Y32" s="22">
        <v>803783</v>
      </c>
      <c r="Z32" s="22">
        <v>0</v>
      </c>
      <c r="AA32" s="22">
        <v>0</v>
      </c>
      <c r="AB32" s="22">
        <v>0</v>
      </c>
      <c r="AC32" s="22">
        <v>24635027</v>
      </c>
      <c r="AD32" s="22">
        <v>1036428</v>
      </c>
      <c r="AE32" s="22">
        <v>1504568</v>
      </c>
      <c r="AF32" s="22">
        <v>0</v>
      </c>
      <c r="AG32" s="22">
        <v>1494264</v>
      </c>
      <c r="AH32" s="22">
        <v>1426579</v>
      </c>
      <c r="AI32" s="22">
        <v>30096866</v>
      </c>
      <c r="AJ32" s="22">
        <v>74082901</v>
      </c>
      <c r="AK32" s="22">
        <v>2774935</v>
      </c>
      <c r="AL32" s="22">
        <v>71307966</v>
      </c>
    </row>
    <row r="33" spans="1:3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172903550</v>
      </c>
      <c r="F33" s="22">
        <v>0</v>
      </c>
      <c r="G33" s="22">
        <v>3720327</v>
      </c>
      <c r="H33" s="22">
        <v>2131690</v>
      </c>
      <c r="I33" s="22">
        <v>0</v>
      </c>
      <c r="J33" s="22">
        <v>0</v>
      </c>
      <c r="K33" s="22">
        <v>0</v>
      </c>
      <c r="L33" s="22">
        <v>0</v>
      </c>
      <c r="M33" s="22">
        <v>178755567</v>
      </c>
      <c r="N33" s="22">
        <v>143130</v>
      </c>
      <c r="O33" s="22">
        <v>6680051</v>
      </c>
      <c r="P33" s="22">
        <v>4263683</v>
      </c>
      <c r="Q33" s="22">
        <v>900097</v>
      </c>
      <c r="R33" s="22">
        <v>0</v>
      </c>
      <c r="S33" s="22">
        <v>2289828</v>
      </c>
      <c r="T33" s="22">
        <v>193032356</v>
      </c>
      <c r="U33" s="22">
        <v>150675786</v>
      </c>
      <c r="V33" s="22">
        <v>0</v>
      </c>
      <c r="W33" s="22">
        <v>1277639</v>
      </c>
      <c r="X33" s="22">
        <v>607034</v>
      </c>
      <c r="Y33" s="22">
        <v>0</v>
      </c>
      <c r="Z33" s="22">
        <v>0</v>
      </c>
      <c r="AA33" s="22">
        <v>0</v>
      </c>
      <c r="AB33" s="22">
        <v>0</v>
      </c>
      <c r="AC33" s="22">
        <v>152560459</v>
      </c>
      <c r="AD33" s="22">
        <v>1690942</v>
      </c>
      <c r="AE33" s="22">
        <v>1901944</v>
      </c>
      <c r="AF33" s="22">
        <v>0</v>
      </c>
      <c r="AG33" s="22">
        <v>0</v>
      </c>
      <c r="AH33" s="22">
        <v>1338215</v>
      </c>
      <c r="AI33" s="22">
        <v>157491560</v>
      </c>
      <c r="AJ33" s="22">
        <v>35540796</v>
      </c>
      <c r="AK33" s="22">
        <v>0</v>
      </c>
      <c r="AL33" s="22">
        <v>35540796</v>
      </c>
    </row>
    <row r="34" spans="1:3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575293412</v>
      </c>
      <c r="F34" s="22">
        <v>0</v>
      </c>
      <c r="G34" s="22">
        <v>11998637</v>
      </c>
      <c r="H34" s="22">
        <v>10203269</v>
      </c>
      <c r="I34" s="22">
        <v>0</v>
      </c>
      <c r="J34" s="22">
        <v>0</v>
      </c>
      <c r="K34" s="22">
        <v>0</v>
      </c>
      <c r="L34" s="22">
        <v>0</v>
      </c>
      <c r="M34" s="22">
        <v>597495318</v>
      </c>
      <c r="N34" s="22">
        <v>4380680</v>
      </c>
      <c r="O34" s="22">
        <v>45811501</v>
      </c>
      <c r="P34" s="22">
        <v>29749853</v>
      </c>
      <c r="Q34" s="22">
        <v>10182087</v>
      </c>
      <c r="R34" s="22">
        <v>0</v>
      </c>
      <c r="S34" s="22">
        <v>14386374</v>
      </c>
      <c r="T34" s="22">
        <v>702005813</v>
      </c>
      <c r="U34" s="22">
        <v>425752199</v>
      </c>
      <c r="V34" s="22">
        <v>0</v>
      </c>
      <c r="W34" s="22">
        <v>2790718</v>
      </c>
      <c r="X34" s="22">
        <v>1999002</v>
      </c>
      <c r="Y34" s="22">
        <v>0</v>
      </c>
      <c r="Z34" s="22">
        <v>0</v>
      </c>
      <c r="AA34" s="22">
        <v>0</v>
      </c>
      <c r="AB34" s="22">
        <v>0</v>
      </c>
      <c r="AC34" s="22">
        <v>430541919</v>
      </c>
      <c r="AD34" s="22">
        <v>4954383</v>
      </c>
      <c r="AE34" s="22">
        <v>13604820</v>
      </c>
      <c r="AF34" s="22">
        <v>0</v>
      </c>
      <c r="AG34" s="22">
        <v>0</v>
      </c>
      <c r="AH34" s="22">
        <v>9037919</v>
      </c>
      <c r="AI34" s="22">
        <v>458139041</v>
      </c>
      <c r="AJ34" s="22">
        <v>243866772</v>
      </c>
      <c r="AK34" s="22">
        <v>0</v>
      </c>
      <c r="AL34" s="22">
        <v>243866772</v>
      </c>
    </row>
    <row r="35" spans="1:3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337646613</v>
      </c>
      <c r="F35" s="22">
        <v>0</v>
      </c>
      <c r="G35" s="22">
        <v>13670324</v>
      </c>
      <c r="H35" s="22">
        <v>12988356</v>
      </c>
      <c r="I35" s="22">
        <v>1263612</v>
      </c>
      <c r="J35" s="22">
        <v>0</v>
      </c>
      <c r="K35" s="22">
        <v>0</v>
      </c>
      <c r="L35" s="22">
        <v>0</v>
      </c>
      <c r="M35" s="22">
        <v>365568905</v>
      </c>
      <c r="N35" s="22">
        <v>6575884</v>
      </c>
      <c r="O35" s="22">
        <v>24562798</v>
      </c>
      <c r="P35" s="22">
        <v>13544330</v>
      </c>
      <c r="Q35" s="22">
        <v>6096224</v>
      </c>
      <c r="R35" s="22">
        <v>7654219</v>
      </c>
      <c r="S35" s="22">
        <v>5956643</v>
      </c>
      <c r="T35" s="22">
        <v>429959003</v>
      </c>
      <c r="U35" s="22">
        <v>224789569</v>
      </c>
      <c r="V35" s="22">
        <v>0</v>
      </c>
      <c r="W35" s="22">
        <v>1589678</v>
      </c>
      <c r="X35" s="22">
        <v>2824705</v>
      </c>
      <c r="Y35" s="22">
        <v>162568</v>
      </c>
      <c r="Z35" s="22">
        <v>0</v>
      </c>
      <c r="AA35" s="22">
        <v>0</v>
      </c>
      <c r="AB35" s="22">
        <v>0</v>
      </c>
      <c r="AC35" s="22">
        <v>229366520</v>
      </c>
      <c r="AD35" s="22">
        <v>6442467</v>
      </c>
      <c r="AE35" s="22">
        <v>4935735</v>
      </c>
      <c r="AF35" s="22">
        <v>0</v>
      </c>
      <c r="AG35" s="22">
        <v>2249946</v>
      </c>
      <c r="AH35" s="22">
        <v>2731443</v>
      </c>
      <c r="AI35" s="22">
        <v>245726111</v>
      </c>
      <c r="AJ35" s="22">
        <v>184232892</v>
      </c>
      <c r="AK35" s="22">
        <v>6519402</v>
      </c>
      <c r="AL35" s="22">
        <v>177713490</v>
      </c>
    </row>
    <row r="36" spans="1:3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57711163</v>
      </c>
      <c r="F36" s="22">
        <v>0</v>
      </c>
      <c r="G36" s="22">
        <v>9689005</v>
      </c>
      <c r="H36" s="22">
        <v>4346974</v>
      </c>
      <c r="I36" s="22">
        <v>0</v>
      </c>
      <c r="J36" s="22">
        <v>0</v>
      </c>
      <c r="K36" s="22">
        <v>0</v>
      </c>
      <c r="L36" s="22">
        <v>0</v>
      </c>
      <c r="M36" s="22">
        <v>71747142</v>
      </c>
      <c r="N36" s="22">
        <v>0</v>
      </c>
      <c r="O36" s="22">
        <v>6960718</v>
      </c>
      <c r="P36" s="22">
        <v>11158637</v>
      </c>
      <c r="Q36" s="22">
        <v>5526489</v>
      </c>
      <c r="R36" s="22">
        <v>3067992</v>
      </c>
      <c r="S36" s="22">
        <v>5413644</v>
      </c>
      <c r="T36" s="22">
        <v>103874622</v>
      </c>
      <c r="U36" s="22">
        <v>24045540</v>
      </c>
      <c r="V36" s="22">
        <v>0</v>
      </c>
      <c r="W36" s="22">
        <v>642385</v>
      </c>
      <c r="X36" s="22">
        <v>1533292</v>
      </c>
      <c r="Y36" s="22">
        <v>0</v>
      </c>
      <c r="Z36" s="22">
        <v>0</v>
      </c>
      <c r="AA36" s="22">
        <v>0</v>
      </c>
      <c r="AB36" s="22">
        <v>0</v>
      </c>
      <c r="AC36" s="22">
        <v>26221217</v>
      </c>
      <c r="AD36" s="22">
        <v>1619904</v>
      </c>
      <c r="AE36" s="22">
        <v>6673068</v>
      </c>
      <c r="AF36" s="22">
        <v>0</v>
      </c>
      <c r="AG36" s="22">
        <v>1945859</v>
      </c>
      <c r="AH36" s="22">
        <v>3668071</v>
      </c>
      <c r="AI36" s="22">
        <v>40128119</v>
      </c>
      <c r="AJ36" s="22">
        <v>63746503</v>
      </c>
      <c r="AK36" s="22">
        <v>5977877</v>
      </c>
      <c r="AL36" s="22">
        <v>57768626</v>
      </c>
    </row>
    <row r="37" spans="1:3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64757166</v>
      </c>
      <c r="F37" s="22">
        <v>0</v>
      </c>
      <c r="G37" s="22">
        <v>121346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64878512</v>
      </c>
      <c r="N37" s="22">
        <v>602447</v>
      </c>
      <c r="O37" s="22">
        <v>2275837</v>
      </c>
      <c r="P37" s="22">
        <v>11045321</v>
      </c>
      <c r="Q37" s="22">
        <v>4145498</v>
      </c>
      <c r="R37" s="22">
        <v>0</v>
      </c>
      <c r="S37" s="22">
        <v>1723942</v>
      </c>
      <c r="T37" s="22">
        <v>84671557</v>
      </c>
      <c r="U37" s="22">
        <v>43302534</v>
      </c>
      <c r="V37" s="22">
        <v>0</v>
      </c>
      <c r="W37" s="22">
        <v>21504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43324038</v>
      </c>
      <c r="AD37" s="22">
        <v>642247</v>
      </c>
      <c r="AE37" s="22">
        <v>5008945</v>
      </c>
      <c r="AF37" s="22">
        <v>0</v>
      </c>
      <c r="AG37" s="22">
        <v>0</v>
      </c>
      <c r="AH37" s="22">
        <v>1335690</v>
      </c>
      <c r="AI37" s="22">
        <v>50310920</v>
      </c>
      <c r="AJ37" s="22">
        <v>34360637</v>
      </c>
      <c r="AK37" s="22">
        <v>0</v>
      </c>
      <c r="AL37" s="22">
        <v>34360637</v>
      </c>
    </row>
    <row r="38" spans="1:3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126813670</v>
      </c>
      <c r="F38" s="22">
        <v>0</v>
      </c>
      <c r="G38" s="22">
        <v>7755768</v>
      </c>
      <c r="H38" s="22">
        <v>817736</v>
      </c>
      <c r="I38" s="22">
        <v>0</v>
      </c>
      <c r="J38" s="22">
        <v>0</v>
      </c>
      <c r="K38" s="22">
        <v>0</v>
      </c>
      <c r="L38" s="22">
        <v>0</v>
      </c>
      <c r="M38" s="22">
        <v>135387174</v>
      </c>
      <c r="N38" s="22">
        <v>132321</v>
      </c>
      <c r="O38" s="22">
        <v>2469333</v>
      </c>
      <c r="P38" s="22">
        <v>3194012</v>
      </c>
      <c r="Q38" s="22">
        <v>616864</v>
      </c>
      <c r="R38" s="22">
        <v>0</v>
      </c>
      <c r="S38" s="22">
        <v>775563</v>
      </c>
      <c r="T38" s="22">
        <v>142575267</v>
      </c>
      <c r="U38" s="22">
        <v>51176854</v>
      </c>
      <c r="V38" s="22">
        <v>0</v>
      </c>
      <c r="W38" s="22">
        <v>2869449</v>
      </c>
      <c r="X38" s="22">
        <v>265127</v>
      </c>
      <c r="Y38" s="22">
        <v>401559</v>
      </c>
      <c r="Z38" s="22">
        <v>0</v>
      </c>
      <c r="AA38" s="22">
        <v>0</v>
      </c>
      <c r="AB38" s="22">
        <v>0</v>
      </c>
      <c r="AC38" s="22">
        <v>54712989</v>
      </c>
      <c r="AD38" s="22">
        <v>1764605</v>
      </c>
      <c r="AE38" s="22">
        <v>1400812</v>
      </c>
      <c r="AF38" s="22">
        <v>0</v>
      </c>
      <c r="AG38" s="22">
        <v>0</v>
      </c>
      <c r="AH38" s="22">
        <v>505164</v>
      </c>
      <c r="AI38" s="22">
        <v>58383570</v>
      </c>
      <c r="AJ38" s="22">
        <v>84191697</v>
      </c>
      <c r="AK38" s="22">
        <v>0</v>
      </c>
      <c r="AL38" s="22">
        <v>84191697</v>
      </c>
    </row>
    <row r="39" spans="1:3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623128079</v>
      </c>
      <c r="F39" s="22">
        <v>0</v>
      </c>
      <c r="G39" s="22">
        <v>5910255</v>
      </c>
      <c r="H39" s="22">
        <v>12495500</v>
      </c>
      <c r="I39" s="22">
        <v>0</v>
      </c>
      <c r="J39" s="22">
        <v>0</v>
      </c>
      <c r="K39" s="22">
        <v>0</v>
      </c>
      <c r="L39" s="22">
        <v>0</v>
      </c>
      <c r="M39" s="22">
        <v>641533834</v>
      </c>
      <c r="N39" s="22">
        <v>9228512</v>
      </c>
      <c r="O39" s="22">
        <v>13178228</v>
      </c>
      <c r="P39" s="22">
        <v>17024308</v>
      </c>
      <c r="Q39" s="22">
        <v>43184903</v>
      </c>
      <c r="R39" s="22">
        <v>911827</v>
      </c>
      <c r="S39" s="22">
        <v>2491673</v>
      </c>
      <c r="T39" s="22">
        <v>727553285</v>
      </c>
      <c r="U39" s="22">
        <v>368026227</v>
      </c>
      <c r="V39" s="22">
        <v>0</v>
      </c>
      <c r="W39" s="22">
        <v>678410</v>
      </c>
      <c r="X39" s="22">
        <v>2293441</v>
      </c>
      <c r="Y39" s="22">
        <v>0</v>
      </c>
      <c r="Z39" s="22">
        <v>0</v>
      </c>
      <c r="AA39" s="22">
        <v>0</v>
      </c>
      <c r="AB39" s="22">
        <v>0</v>
      </c>
      <c r="AC39" s="22">
        <v>370998078</v>
      </c>
      <c r="AD39" s="22">
        <v>2228611</v>
      </c>
      <c r="AE39" s="22">
        <v>6697347</v>
      </c>
      <c r="AF39" s="22">
        <v>0</v>
      </c>
      <c r="AG39" s="22">
        <v>58543</v>
      </c>
      <c r="AH39" s="22">
        <v>1309549</v>
      </c>
      <c r="AI39" s="22">
        <v>381292128</v>
      </c>
      <c r="AJ39" s="22">
        <v>346261157</v>
      </c>
      <c r="AK39" s="22">
        <v>0</v>
      </c>
      <c r="AL39" s="22">
        <v>346261157</v>
      </c>
    </row>
    <row r="40" spans="1:3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235583422</v>
      </c>
      <c r="F40" s="22">
        <v>0</v>
      </c>
      <c r="G40" s="22">
        <v>44729626</v>
      </c>
      <c r="H40" s="22">
        <v>7471372</v>
      </c>
      <c r="I40" s="22">
        <v>1384020</v>
      </c>
      <c r="J40" s="22">
        <v>0</v>
      </c>
      <c r="K40" s="22">
        <v>0</v>
      </c>
      <c r="L40" s="22">
        <v>0</v>
      </c>
      <c r="M40" s="22">
        <v>289168440</v>
      </c>
      <c r="N40" s="22">
        <v>0</v>
      </c>
      <c r="O40" s="22">
        <v>13819940</v>
      </c>
      <c r="P40" s="22">
        <v>13490148</v>
      </c>
      <c r="Q40" s="22">
        <v>6785820</v>
      </c>
      <c r="R40" s="22">
        <v>156198</v>
      </c>
      <c r="S40" s="22">
        <v>8336437</v>
      </c>
      <c r="T40" s="22">
        <v>331756983</v>
      </c>
      <c r="U40" s="22">
        <v>150886058</v>
      </c>
      <c r="V40" s="22">
        <v>0</v>
      </c>
      <c r="W40" s="22">
        <v>12161560</v>
      </c>
      <c r="X40" s="22">
        <v>3245683</v>
      </c>
      <c r="Y40" s="22">
        <v>578523</v>
      </c>
      <c r="Z40" s="22">
        <v>0</v>
      </c>
      <c r="AA40" s="22">
        <v>0</v>
      </c>
      <c r="AB40" s="22">
        <v>0</v>
      </c>
      <c r="AC40" s="22">
        <v>166871824</v>
      </c>
      <c r="AD40" s="22">
        <v>4602175</v>
      </c>
      <c r="AE40" s="22">
        <v>4630404</v>
      </c>
      <c r="AF40" s="22">
        <v>0</v>
      </c>
      <c r="AG40" s="22">
        <v>491903</v>
      </c>
      <c r="AH40" s="22">
        <v>2860886</v>
      </c>
      <c r="AI40" s="22">
        <v>179457192</v>
      </c>
      <c r="AJ40" s="22">
        <v>152299791</v>
      </c>
      <c r="AK40" s="22">
        <v>9984659</v>
      </c>
      <c r="AL40" s="22">
        <v>142315132</v>
      </c>
    </row>
    <row r="41" spans="1:3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36530910</v>
      </c>
      <c r="F41" s="22">
        <v>0</v>
      </c>
      <c r="G41" s="22">
        <v>2191138</v>
      </c>
      <c r="H41" s="22">
        <v>823698</v>
      </c>
      <c r="I41" s="22">
        <v>0</v>
      </c>
      <c r="J41" s="22">
        <v>0</v>
      </c>
      <c r="K41" s="22">
        <v>0</v>
      </c>
      <c r="L41" s="22">
        <v>0</v>
      </c>
      <c r="M41" s="22">
        <v>39545746</v>
      </c>
      <c r="N41" s="22">
        <v>0</v>
      </c>
      <c r="O41" s="22">
        <v>2896754</v>
      </c>
      <c r="P41" s="22">
        <v>6444163</v>
      </c>
      <c r="Q41" s="22">
        <v>286344</v>
      </c>
      <c r="R41" s="22">
        <v>2216129</v>
      </c>
      <c r="S41" s="22">
        <v>599186</v>
      </c>
      <c r="T41" s="22">
        <v>51988322</v>
      </c>
      <c r="U41" s="22">
        <v>25963209</v>
      </c>
      <c r="V41" s="22">
        <v>0</v>
      </c>
      <c r="W41" s="22">
        <v>977368</v>
      </c>
      <c r="X41" s="22">
        <v>375160</v>
      </c>
      <c r="Y41" s="22">
        <v>0</v>
      </c>
      <c r="Z41" s="22">
        <v>0</v>
      </c>
      <c r="AA41" s="22">
        <v>0</v>
      </c>
      <c r="AB41" s="22">
        <v>0</v>
      </c>
      <c r="AC41" s="22">
        <v>27315737</v>
      </c>
      <c r="AD41" s="22">
        <v>760035</v>
      </c>
      <c r="AE41" s="22">
        <v>3756465</v>
      </c>
      <c r="AF41" s="22">
        <v>0</v>
      </c>
      <c r="AG41" s="22">
        <v>1433530</v>
      </c>
      <c r="AH41" s="22">
        <v>373360</v>
      </c>
      <c r="AI41" s="22">
        <v>33639127</v>
      </c>
      <c r="AJ41" s="22">
        <v>18349195</v>
      </c>
      <c r="AK41" s="22">
        <v>0</v>
      </c>
      <c r="AL41" s="22">
        <v>18349195</v>
      </c>
    </row>
    <row r="42" spans="1:3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125657898</v>
      </c>
      <c r="F42" s="22">
        <v>0</v>
      </c>
      <c r="G42" s="22">
        <v>5523681</v>
      </c>
      <c r="H42" s="22">
        <v>2736925</v>
      </c>
      <c r="I42" s="22">
        <v>5828</v>
      </c>
      <c r="J42" s="22">
        <v>30000</v>
      </c>
      <c r="K42" s="22">
        <v>6500</v>
      </c>
      <c r="L42" s="22">
        <v>132874</v>
      </c>
      <c r="M42" s="22">
        <v>134093706</v>
      </c>
      <c r="N42" s="22">
        <v>2189900</v>
      </c>
      <c r="O42" s="22">
        <v>12450429</v>
      </c>
      <c r="P42" s="22">
        <v>17378165</v>
      </c>
      <c r="Q42" s="22">
        <v>990417</v>
      </c>
      <c r="R42" s="22">
        <v>621969</v>
      </c>
      <c r="S42" s="22">
        <v>4864292</v>
      </c>
      <c r="T42" s="22">
        <v>172588878</v>
      </c>
      <c r="U42" s="22">
        <v>71961448</v>
      </c>
      <c r="V42" s="22">
        <v>0</v>
      </c>
      <c r="W42" s="22">
        <v>946310</v>
      </c>
      <c r="X42" s="22">
        <v>1107364</v>
      </c>
      <c r="Y42" s="22">
        <v>5828</v>
      </c>
      <c r="Z42" s="22">
        <v>563</v>
      </c>
      <c r="AA42" s="22">
        <v>0</v>
      </c>
      <c r="AB42" s="22">
        <v>105186</v>
      </c>
      <c r="AC42" s="22">
        <v>74126699</v>
      </c>
      <c r="AD42" s="22">
        <v>3632619</v>
      </c>
      <c r="AE42" s="22">
        <v>6854295</v>
      </c>
      <c r="AF42" s="22">
        <v>0</v>
      </c>
      <c r="AG42" s="22">
        <v>181996</v>
      </c>
      <c r="AH42" s="22">
        <v>2907565</v>
      </c>
      <c r="AI42" s="22">
        <v>87703174</v>
      </c>
      <c r="AJ42" s="22">
        <v>84885704</v>
      </c>
      <c r="AK42" s="22">
        <v>109825</v>
      </c>
      <c r="AL42" s="22">
        <v>84775879</v>
      </c>
    </row>
    <row r="43" spans="1:3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323564550</v>
      </c>
      <c r="F43" s="22">
        <v>0</v>
      </c>
      <c r="G43" s="22">
        <v>19090032</v>
      </c>
      <c r="H43" s="22">
        <v>5373013</v>
      </c>
      <c r="I43" s="22">
        <v>0</v>
      </c>
      <c r="J43" s="22">
        <v>0</v>
      </c>
      <c r="K43" s="22">
        <v>0</v>
      </c>
      <c r="L43" s="22">
        <v>0</v>
      </c>
      <c r="M43" s="22">
        <v>348027595</v>
      </c>
      <c r="N43" s="22">
        <v>760852</v>
      </c>
      <c r="O43" s="22">
        <v>42420530</v>
      </c>
      <c r="P43" s="22">
        <v>24101543</v>
      </c>
      <c r="Q43" s="22">
        <v>12176738</v>
      </c>
      <c r="R43" s="22">
        <v>2405153</v>
      </c>
      <c r="S43" s="22">
        <v>14831774</v>
      </c>
      <c r="T43" s="22">
        <v>444724185</v>
      </c>
      <c r="U43" s="22">
        <v>188837078</v>
      </c>
      <c r="V43" s="22">
        <v>0</v>
      </c>
      <c r="W43" s="22">
        <v>6308451</v>
      </c>
      <c r="X43" s="22">
        <v>4430</v>
      </c>
      <c r="Y43" s="22">
        <v>0</v>
      </c>
      <c r="Z43" s="22">
        <v>0</v>
      </c>
      <c r="AA43" s="22">
        <v>0</v>
      </c>
      <c r="AB43" s="22">
        <v>0</v>
      </c>
      <c r="AC43" s="22">
        <v>195149959</v>
      </c>
      <c r="AD43" s="22">
        <v>8096002</v>
      </c>
      <c r="AE43" s="22">
        <v>11715185</v>
      </c>
      <c r="AF43" s="22">
        <v>0</v>
      </c>
      <c r="AG43" s="22">
        <v>581080</v>
      </c>
      <c r="AH43" s="22">
        <v>7861630</v>
      </c>
      <c r="AI43" s="22">
        <v>223403856</v>
      </c>
      <c r="AJ43" s="22">
        <v>221320329</v>
      </c>
      <c r="AK43" s="22">
        <v>7546677</v>
      </c>
      <c r="AL43" s="22">
        <v>213773652</v>
      </c>
    </row>
    <row r="44" spans="1:3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108576649</v>
      </c>
      <c r="F44" s="22">
        <v>0</v>
      </c>
      <c r="G44" s="22">
        <v>2598835</v>
      </c>
      <c r="H44" s="22">
        <v>1549295</v>
      </c>
      <c r="I44" s="22">
        <v>33384</v>
      </c>
      <c r="J44" s="22">
        <v>11036</v>
      </c>
      <c r="K44" s="22">
        <v>0</v>
      </c>
      <c r="L44" s="22">
        <v>0</v>
      </c>
      <c r="M44" s="22">
        <v>112769199</v>
      </c>
      <c r="N44" s="22">
        <v>0</v>
      </c>
      <c r="O44" s="22">
        <v>8781898</v>
      </c>
      <c r="P44" s="22">
        <v>15663649</v>
      </c>
      <c r="Q44" s="22">
        <v>26254632</v>
      </c>
      <c r="R44" s="22">
        <v>0</v>
      </c>
      <c r="S44" s="22">
        <v>6378842</v>
      </c>
      <c r="T44" s="22">
        <v>169848220</v>
      </c>
      <c r="U44" s="22">
        <v>81701667</v>
      </c>
      <c r="V44" s="22">
        <v>0</v>
      </c>
      <c r="W44" s="22">
        <v>752477</v>
      </c>
      <c r="X44" s="22">
        <v>194078</v>
      </c>
      <c r="Y44" s="22">
        <v>1710</v>
      </c>
      <c r="Z44" s="22">
        <v>1911</v>
      </c>
      <c r="AA44" s="22">
        <v>0</v>
      </c>
      <c r="AB44" s="22">
        <v>0</v>
      </c>
      <c r="AC44" s="22">
        <v>82651843</v>
      </c>
      <c r="AD44" s="22">
        <v>1589802</v>
      </c>
      <c r="AE44" s="22">
        <v>9397842</v>
      </c>
      <c r="AF44" s="22">
        <v>0</v>
      </c>
      <c r="AG44" s="22">
        <v>0</v>
      </c>
      <c r="AH44" s="22">
        <v>3621097</v>
      </c>
      <c r="AI44" s="22">
        <v>97260584</v>
      </c>
      <c r="AJ44" s="22">
        <v>72587636</v>
      </c>
      <c r="AK44" s="22">
        <v>92233</v>
      </c>
      <c r="AL44" s="22">
        <v>72495403</v>
      </c>
    </row>
    <row r="45" spans="1:3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373503362</v>
      </c>
      <c r="F45" s="22">
        <v>0</v>
      </c>
      <c r="G45" s="22">
        <v>4162290</v>
      </c>
      <c r="H45" s="22">
        <v>3782107</v>
      </c>
      <c r="I45" s="22">
        <v>5437230</v>
      </c>
      <c r="J45" s="22">
        <v>0</v>
      </c>
      <c r="K45" s="22">
        <v>0</v>
      </c>
      <c r="L45" s="22">
        <v>0</v>
      </c>
      <c r="M45" s="22">
        <v>386884989</v>
      </c>
      <c r="N45" s="22">
        <v>14900636</v>
      </c>
      <c r="O45" s="22">
        <v>94522445</v>
      </c>
      <c r="P45" s="22">
        <v>33266236</v>
      </c>
      <c r="Q45" s="22">
        <v>80668046</v>
      </c>
      <c r="R45" s="22">
        <v>20728429</v>
      </c>
      <c r="S45" s="22">
        <v>13753790</v>
      </c>
      <c r="T45" s="22">
        <v>644724571</v>
      </c>
      <c r="U45" s="22">
        <v>166043587</v>
      </c>
      <c r="V45" s="22">
        <v>0</v>
      </c>
      <c r="W45" s="22">
        <v>427901</v>
      </c>
      <c r="X45" s="22">
        <v>764240</v>
      </c>
      <c r="Y45" s="22">
        <v>242480</v>
      </c>
      <c r="Z45" s="22">
        <v>0</v>
      </c>
      <c r="AA45" s="22">
        <v>0</v>
      </c>
      <c r="AB45" s="22">
        <v>0</v>
      </c>
      <c r="AC45" s="22">
        <v>167478208</v>
      </c>
      <c r="AD45" s="22">
        <v>12931903</v>
      </c>
      <c r="AE45" s="22">
        <v>17470047</v>
      </c>
      <c r="AF45" s="22">
        <v>0</v>
      </c>
      <c r="AG45" s="22">
        <v>6488195</v>
      </c>
      <c r="AH45" s="22">
        <v>7485580</v>
      </c>
      <c r="AI45" s="22">
        <v>211853933</v>
      </c>
      <c r="AJ45" s="22">
        <v>432870638</v>
      </c>
      <c r="AK45" s="22">
        <v>38922480</v>
      </c>
      <c r="AL45" s="22">
        <v>393948158</v>
      </c>
    </row>
    <row r="46" spans="1:3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481485165</v>
      </c>
      <c r="F46" s="22">
        <v>0</v>
      </c>
      <c r="G46" s="22">
        <v>17704577</v>
      </c>
      <c r="H46" s="22">
        <v>12121272</v>
      </c>
      <c r="I46" s="22">
        <v>143523</v>
      </c>
      <c r="J46" s="22">
        <v>0</v>
      </c>
      <c r="K46" s="22">
        <v>0</v>
      </c>
      <c r="L46" s="22">
        <v>0</v>
      </c>
      <c r="M46" s="22">
        <v>511454537</v>
      </c>
      <c r="N46" s="22">
        <v>50549376</v>
      </c>
      <c r="O46" s="22">
        <v>42084209</v>
      </c>
      <c r="P46" s="22">
        <v>12970500</v>
      </c>
      <c r="Q46" s="22">
        <v>8146798</v>
      </c>
      <c r="R46" s="22">
        <v>0</v>
      </c>
      <c r="S46" s="22">
        <v>14007350</v>
      </c>
      <c r="T46" s="22">
        <v>639212770</v>
      </c>
      <c r="U46" s="22">
        <v>343545461</v>
      </c>
      <c r="V46" s="22">
        <v>0</v>
      </c>
      <c r="W46" s="22">
        <v>1522046</v>
      </c>
      <c r="X46" s="22">
        <v>1598705</v>
      </c>
      <c r="Y46" s="22">
        <v>0</v>
      </c>
      <c r="Z46" s="22">
        <v>0</v>
      </c>
      <c r="AA46" s="22">
        <v>0</v>
      </c>
      <c r="AB46" s="22">
        <v>0</v>
      </c>
      <c r="AC46" s="22">
        <v>346666212</v>
      </c>
      <c r="AD46" s="22">
        <v>5863224</v>
      </c>
      <c r="AE46" s="22">
        <v>4741753</v>
      </c>
      <c r="AF46" s="22">
        <v>0</v>
      </c>
      <c r="AG46" s="22">
        <v>0</v>
      </c>
      <c r="AH46" s="22">
        <v>7178385</v>
      </c>
      <c r="AI46" s="22">
        <v>364449574</v>
      </c>
      <c r="AJ46" s="22">
        <v>274763196</v>
      </c>
      <c r="AK46" s="22">
        <v>0</v>
      </c>
      <c r="AL46" s="22">
        <v>274763196</v>
      </c>
    </row>
    <row r="47" spans="1:3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100287023</v>
      </c>
      <c r="F47" s="22">
        <v>0</v>
      </c>
      <c r="G47" s="22">
        <v>51322217</v>
      </c>
      <c r="H47" s="22">
        <v>1791644</v>
      </c>
      <c r="I47" s="22">
        <v>0</v>
      </c>
      <c r="J47" s="22">
        <v>0</v>
      </c>
      <c r="K47" s="22">
        <v>0</v>
      </c>
      <c r="L47" s="22">
        <v>0</v>
      </c>
      <c r="M47" s="22">
        <v>153400884</v>
      </c>
      <c r="N47" s="22">
        <v>1039701</v>
      </c>
      <c r="O47" s="22">
        <v>17225663</v>
      </c>
      <c r="P47" s="22">
        <v>10246071</v>
      </c>
      <c r="Q47" s="22">
        <v>2384360</v>
      </c>
      <c r="R47" s="22">
        <v>2515749</v>
      </c>
      <c r="S47" s="22">
        <v>8796551</v>
      </c>
      <c r="T47" s="22">
        <v>195608979</v>
      </c>
      <c r="U47" s="22">
        <v>66330199</v>
      </c>
      <c r="V47" s="22">
        <v>0</v>
      </c>
      <c r="W47" s="22">
        <v>7535978</v>
      </c>
      <c r="X47" s="22">
        <v>931183</v>
      </c>
      <c r="Y47" s="22">
        <v>0</v>
      </c>
      <c r="Z47" s="22">
        <v>0</v>
      </c>
      <c r="AA47" s="22">
        <v>0</v>
      </c>
      <c r="AB47" s="22">
        <v>0</v>
      </c>
      <c r="AC47" s="22">
        <v>74797360</v>
      </c>
      <c r="AD47" s="22">
        <v>2185762</v>
      </c>
      <c r="AE47" s="22">
        <v>3099908</v>
      </c>
      <c r="AF47" s="22">
        <v>0</v>
      </c>
      <c r="AG47" s="22">
        <v>1032518</v>
      </c>
      <c r="AH47" s="22">
        <v>4391955</v>
      </c>
      <c r="AI47" s="22">
        <v>85507503</v>
      </c>
      <c r="AJ47" s="22">
        <v>110101476</v>
      </c>
      <c r="AK47" s="22">
        <v>0</v>
      </c>
      <c r="AL47" s="22">
        <v>110101476</v>
      </c>
    </row>
    <row r="48" spans="1:3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271094808</v>
      </c>
      <c r="F48" s="22">
        <v>0</v>
      </c>
      <c r="G48" s="22">
        <v>35587338</v>
      </c>
      <c r="H48" s="22">
        <v>62238721</v>
      </c>
      <c r="I48" s="22">
        <v>11589348</v>
      </c>
      <c r="J48" s="22">
        <v>0</v>
      </c>
      <c r="K48" s="22">
        <v>0</v>
      </c>
      <c r="L48" s="22">
        <v>2135974</v>
      </c>
      <c r="M48" s="22">
        <v>382646189</v>
      </c>
      <c r="N48" s="22">
        <v>12558932</v>
      </c>
      <c r="O48" s="22">
        <v>72260663</v>
      </c>
      <c r="P48" s="22">
        <v>22822860</v>
      </c>
      <c r="Q48" s="22">
        <v>48372812</v>
      </c>
      <c r="R48" s="22">
        <v>15840344</v>
      </c>
      <c r="S48" s="22">
        <v>9528941</v>
      </c>
      <c r="T48" s="22">
        <v>564030741</v>
      </c>
      <c r="U48" s="22">
        <v>129321414</v>
      </c>
      <c r="V48" s="22">
        <v>0</v>
      </c>
      <c r="W48" s="22">
        <v>8637390</v>
      </c>
      <c r="X48" s="22">
        <v>12649841</v>
      </c>
      <c r="Y48" s="22">
        <v>3888996</v>
      </c>
      <c r="Z48" s="22">
        <v>0</v>
      </c>
      <c r="AA48" s="22">
        <v>0</v>
      </c>
      <c r="AB48" s="22">
        <v>1757824</v>
      </c>
      <c r="AC48" s="22">
        <v>156255465</v>
      </c>
      <c r="AD48" s="22">
        <v>15294086</v>
      </c>
      <c r="AE48" s="22">
        <v>9493252</v>
      </c>
      <c r="AF48" s="22">
        <v>0</v>
      </c>
      <c r="AG48" s="22">
        <v>7129330</v>
      </c>
      <c r="AH48" s="22">
        <v>5849027</v>
      </c>
      <c r="AI48" s="22">
        <v>194021160</v>
      </c>
      <c r="AJ48" s="22">
        <v>370009581</v>
      </c>
      <c r="AK48" s="22">
        <v>15743192</v>
      </c>
      <c r="AL48" s="22">
        <v>354266389</v>
      </c>
    </row>
    <row r="49" spans="1:3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100919926</v>
      </c>
      <c r="F49" s="22">
        <v>0</v>
      </c>
      <c r="G49" s="22">
        <v>1573863</v>
      </c>
      <c r="H49" s="22">
        <v>5001262</v>
      </c>
      <c r="I49" s="22">
        <v>0</v>
      </c>
      <c r="J49" s="22">
        <v>2306949</v>
      </c>
      <c r="K49" s="22">
        <v>0</v>
      </c>
      <c r="L49" s="22">
        <v>0</v>
      </c>
      <c r="M49" s="22">
        <v>109802000</v>
      </c>
      <c r="N49" s="22">
        <v>16462862</v>
      </c>
      <c r="O49" s="22">
        <v>10755608</v>
      </c>
      <c r="P49" s="22">
        <v>11429468</v>
      </c>
      <c r="Q49" s="22">
        <v>2939082</v>
      </c>
      <c r="R49" s="22">
        <v>7709268</v>
      </c>
      <c r="S49" s="22">
        <v>0</v>
      </c>
      <c r="T49" s="22">
        <v>159098288</v>
      </c>
      <c r="U49" s="22">
        <v>82338717</v>
      </c>
      <c r="V49" s="22">
        <v>0</v>
      </c>
      <c r="W49" s="22">
        <v>653657</v>
      </c>
      <c r="X49" s="22">
        <v>1930261</v>
      </c>
      <c r="Y49" s="22">
        <v>0</v>
      </c>
      <c r="Z49" s="22">
        <v>289346</v>
      </c>
      <c r="AA49" s="22">
        <v>0</v>
      </c>
      <c r="AB49" s="22">
        <v>0</v>
      </c>
      <c r="AC49" s="22">
        <v>85211981</v>
      </c>
      <c r="AD49" s="22">
        <v>2782685</v>
      </c>
      <c r="AE49" s="22">
        <v>6320357</v>
      </c>
      <c r="AF49" s="22">
        <v>0</v>
      </c>
      <c r="AG49" s="22">
        <v>1230452</v>
      </c>
      <c r="AH49" s="22">
        <v>5898427</v>
      </c>
      <c r="AI49" s="22">
        <v>101443902</v>
      </c>
      <c r="AJ49" s="22">
        <v>57654386</v>
      </c>
      <c r="AK49" s="22">
        <v>2584966</v>
      </c>
      <c r="AL49" s="22">
        <v>55069420</v>
      </c>
    </row>
    <row r="50" spans="1:3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659510869</v>
      </c>
      <c r="F50" s="22">
        <v>0</v>
      </c>
      <c r="G50" s="22">
        <v>0</v>
      </c>
      <c r="H50" s="22">
        <v>18495555</v>
      </c>
      <c r="I50" s="22">
        <v>0</v>
      </c>
      <c r="J50" s="22">
        <v>0</v>
      </c>
      <c r="K50" s="22">
        <v>0</v>
      </c>
      <c r="L50" s="22">
        <v>0</v>
      </c>
      <c r="M50" s="22">
        <v>678006424</v>
      </c>
      <c r="N50" s="22">
        <v>0</v>
      </c>
      <c r="O50" s="22">
        <v>21096768</v>
      </c>
      <c r="P50" s="22">
        <v>18968649</v>
      </c>
      <c r="Q50" s="22">
        <v>25594509</v>
      </c>
      <c r="R50" s="22">
        <v>4599523</v>
      </c>
      <c r="S50" s="22">
        <v>7408321</v>
      </c>
      <c r="T50" s="22">
        <v>755674194</v>
      </c>
      <c r="U50" s="22">
        <v>426860030</v>
      </c>
      <c r="V50" s="22">
        <v>0</v>
      </c>
      <c r="W50" s="22">
        <v>0</v>
      </c>
      <c r="X50" s="22">
        <v>1203486</v>
      </c>
      <c r="Y50" s="22">
        <v>0</v>
      </c>
      <c r="Z50" s="22">
        <v>0</v>
      </c>
      <c r="AA50" s="22">
        <v>0</v>
      </c>
      <c r="AB50" s="22">
        <v>0</v>
      </c>
      <c r="AC50" s="22">
        <v>428063516</v>
      </c>
      <c r="AD50" s="22">
        <v>3813024</v>
      </c>
      <c r="AE50" s="22">
        <v>9406357</v>
      </c>
      <c r="AF50" s="22">
        <v>0</v>
      </c>
      <c r="AG50" s="22">
        <v>1011146</v>
      </c>
      <c r="AH50" s="22">
        <v>3477828</v>
      </c>
      <c r="AI50" s="22">
        <v>445771871</v>
      </c>
      <c r="AJ50" s="22">
        <v>309902323</v>
      </c>
      <c r="AK50" s="22">
        <v>0</v>
      </c>
      <c r="AL50" s="22">
        <v>309902323</v>
      </c>
    </row>
    <row r="51" spans="1:3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77547890</v>
      </c>
      <c r="F51" s="22">
        <v>0</v>
      </c>
      <c r="G51" s="22">
        <v>8575222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86123112</v>
      </c>
      <c r="N51" s="22">
        <v>0</v>
      </c>
      <c r="O51" s="22">
        <v>4580032</v>
      </c>
      <c r="P51" s="22">
        <v>16371018</v>
      </c>
      <c r="Q51" s="22">
        <v>1662287</v>
      </c>
      <c r="R51" s="22">
        <v>0</v>
      </c>
      <c r="S51" s="22">
        <v>1723660</v>
      </c>
      <c r="T51" s="22">
        <v>110460109</v>
      </c>
      <c r="U51" s="22">
        <v>50416533</v>
      </c>
      <c r="V51" s="22">
        <v>0</v>
      </c>
      <c r="W51" s="22">
        <v>904187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51320720</v>
      </c>
      <c r="AD51" s="22">
        <v>713730</v>
      </c>
      <c r="AE51" s="22">
        <v>5424502</v>
      </c>
      <c r="AF51" s="22">
        <v>0</v>
      </c>
      <c r="AG51" s="22">
        <v>0</v>
      </c>
      <c r="AH51" s="22">
        <v>908520</v>
      </c>
      <c r="AI51" s="22">
        <v>58367472</v>
      </c>
      <c r="AJ51" s="22">
        <v>52092637</v>
      </c>
      <c r="AK51" s="22">
        <v>2476972</v>
      </c>
      <c r="AL51" s="22">
        <v>49615665</v>
      </c>
    </row>
    <row r="52" spans="1:3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910766179</v>
      </c>
      <c r="F52" s="22">
        <v>0</v>
      </c>
      <c r="G52" s="22">
        <v>33284580</v>
      </c>
      <c r="H52" s="22">
        <v>25268998</v>
      </c>
      <c r="I52" s="22">
        <v>4355974</v>
      </c>
      <c r="J52" s="22">
        <v>0</v>
      </c>
      <c r="K52" s="22">
        <v>0</v>
      </c>
      <c r="L52" s="22">
        <v>0</v>
      </c>
      <c r="M52" s="22">
        <v>973675731</v>
      </c>
      <c r="N52" s="22">
        <v>18219472</v>
      </c>
      <c r="O52" s="22">
        <v>20416895</v>
      </c>
      <c r="P52" s="22">
        <v>15025726</v>
      </c>
      <c r="Q52" s="22">
        <v>92752796</v>
      </c>
      <c r="R52" s="22">
        <v>6569546</v>
      </c>
      <c r="S52" s="22">
        <v>14712910</v>
      </c>
      <c r="T52" s="22">
        <v>1141373076</v>
      </c>
      <c r="U52" s="22">
        <v>785753897</v>
      </c>
      <c r="V52" s="22">
        <v>0</v>
      </c>
      <c r="W52" s="22">
        <v>8506389</v>
      </c>
      <c r="X52" s="22">
        <v>4681965</v>
      </c>
      <c r="Y52" s="22">
        <v>301367</v>
      </c>
      <c r="Z52" s="22">
        <v>0</v>
      </c>
      <c r="AA52" s="22">
        <v>0</v>
      </c>
      <c r="AB52" s="22">
        <v>0</v>
      </c>
      <c r="AC52" s="22">
        <v>799243618</v>
      </c>
      <c r="AD52" s="22">
        <v>6549179</v>
      </c>
      <c r="AE52" s="22">
        <v>8275550</v>
      </c>
      <c r="AF52" s="22">
        <v>0</v>
      </c>
      <c r="AG52" s="22">
        <v>2346883</v>
      </c>
      <c r="AH52" s="22">
        <v>5688505</v>
      </c>
      <c r="AI52" s="22">
        <v>822103735</v>
      </c>
      <c r="AJ52" s="22">
        <v>319269341</v>
      </c>
      <c r="AK52" s="22">
        <v>26350979</v>
      </c>
      <c r="AL52" s="22">
        <v>292918362</v>
      </c>
    </row>
    <row r="53" spans="1:3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117314512</v>
      </c>
      <c r="F53" s="22">
        <v>0</v>
      </c>
      <c r="G53" s="22">
        <v>19076514</v>
      </c>
      <c r="H53" s="22">
        <v>12036786</v>
      </c>
      <c r="I53" s="22">
        <v>0</v>
      </c>
      <c r="J53" s="22">
        <v>0</v>
      </c>
      <c r="K53" s="22">
        <v>0</v>
      </c>
      <c r="L53" s="22">
        <v>0</v>
      </c>
      <c r="M53" s="22">
        <v>148427812</v>
      </c>
      <c r="N53" s="22">
        <v>3736402</v>
      </c>
      <c r="O53" s="22">
        <v>34378340</v>
      </c>
      <c r="P53" s="22">
        <v>9810917</v>
      </c>
      <c r="Q53" s="22">
        <v>2733201</v>
      </c>
      <c r="R53" s="22">
        <v>1821533</v>
      </c>
      <c r="S53" s="22">
        <v>1360751</v>
      </c>
      <c r="T53" s="22">
        <v>202268956</v>
      </c>
      <c r="U53" s="22">
        <v>78988652</v>
      </c>
      <c r="V53" s="22">
        <v>0</v>
      </c>
      <c r="W53" s="22">
        <v>1864489</v>
      </c>
      <c r="X53" s="22">
        <v>1654086</v>
      </c>
      <c r="Y53" s="22">
        <v>0</v>
      </c>
      <c r="Z53" s="22">
        <v>0</v>
      </c>
      <c r="AA53" s="22">
        <v>0</v>
      </c>
      <c r="AB53" s="22">
        <v>0</v>
      </c>
      <c r="AC53" s="22">
        <v>82507227</v>
      </c>
      <c r="AD53" s="22">
        <v>14396318</v>
      </c>
      <c r="AE53" s="22">
        <v>5759759</v>
      </c>
      <c r="AF53" s="22">
        <v>0</v>
      </c>
      <c r="AG53" s="22">
        <v>917738</v>
      </c>
      <c r="AH53" s="22">
        <v>973299</v>
      </c>
      <c r="AI53" s="22">
        <v>104554341</v>
      </c>
      <c r="AJ53" s="22">
        <v>97714615</v>
      </c>
      <c r="AK53" s="22">
        <v>712591</v>
      </c>
      <c r="AL53" s="22">
        <v>97002024</v>
      </c>
    </row>
    <row r="54" spans="1:3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302459845</v>
      </c>
      <c r="F54" s="22">
        <v>0</v>
      </c>
      <c r="G54" s="22">
        <v>20233861</v>
      </c>
      <c r="H54" s="22">
        <v>25182478</v>
      </c>
      <c r="I54" s="22">
        <v>11392432</v>
      </c>
      <c r="J54" s="22">
        <v>0</v>
      </c>
      <c r="K54" s="22">
        <v>0</v>
      </c>
      <c r="L54" s="22">
        <v>0</v>
      </c>
      <c r="M54" s="22">
        <v>359268616</v>
      </c>
      <c r="N54" s="22">
        <v>0</v>
      </c>
      <c r="O54" s="22">
        <v>12553926</v>
      </c>
      <c r="P54" s="22">
        <v>15359650</v>
      </c>
      <c r="Q54" s="22">
        <v>8960763</v>
      </c>
      <c r="R54" s="22">
        <v>12264843</v>
      </c>
      <c r="S54" s="22">
        <v>4821169</v>
      </c>
      <c r="T54" s="22">
        <v>413228967</v>
      </c>
      <c r="U54" s="22">
        <v>234148121</v>
      </c>
      <c r="V54" s="22">
        <v>0</v>
      </c>
      <c r="W54" s="22">
        <v>5194902</v>
      </c>
      <c r="X54" s="22">
        <v>8633183</v>
      </c>
      <c r="Y54" s="22">
        <v>1525720</v>
      </c>
      <c r="Z54" s="22">
        <v>0</v>
      </c>
      <c r="AA54" s="22">
        <v>0</v>
      </c>
      <c r="AB54" s="22">
        <v>0</v>
      </c>
      <c r="AC54" s="22">
        <v>249501926</v>
      </c>
      <c r="AD54" s="22">
        <v>9372345</v>
      </c>
      <c r="AE54" s="22">
        <v>6548418</v>
      </c>
      <c r="AF54" s="22">
        <v>0</v>
      </c>
      <c r="AG54" s="22">
        <v>9471127</v>
      </c>
      <c r="AH54" s="22">
        <v>2880541</v>
      </c>
      <c r="AI54" s="22">
        <v>277774357</v>
      </c>
      <c r="AJ54" s="22">
        <v>135454610</v>
      </c>
      <c r="AK54" s="22">
        <v>14609389</v>
      </c>
      <c r="AL54" s="22">
        <v>120845221</v>
      </c>
    </row>
    <row r="55" spans="1:3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104277543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104277543</v>
      </c>
      <c r="N55" s="22">
        <v>23018</v>
      </c>
      <c r="O55" s="22">
        <v>3129644</v>
      </c>
      <c r="P55" s="22">
        <v>11476892</v>
      </c>
      <c r="Q55" s="22">
        <v>506002</v>
      </c>
      <c r="R55" s="22">
        <v>905471</v>
      </c>
      <c r="S55" s="22">
        <v>4236925</v>
      </c>
      <c r="T55" s="22">
        <v>124555495</v>
      </c>
      <c r="U55" s="22">
        <v>92322140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92322140</v>
      </c>
      <c r="AD55" s="22">
        <v>1039748</v>
      </c>
      <c r="AE55" s="22">
        <v>5212496</v>
      </c>
      <c r="AF55" s="22">
        <v>0</v>
      </c>
      <c r="AG55" s="22">
        <v>300884</v>
      </c>
      <c r="AH55" s="22">
        <v>2437592</v>
      </c>
      <c r="AI55" s="22">
        <v>101312860</v>
      </c>
      <c r="AJ55" s="22">
        <v>23242635</v>
      </c>
      <c r="AK55" s="22">
        <v>0</v>
      </c>
      <c r="AL55" s="22">
        <v>23242635</v>
      </c>
    </row>
    <row r="56" spans="1:3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410824891</v>
      </c>
      <c r="F56" s="22">
        <v>0</v>
      </c>
      <c r="G56" s="22">
        <v>3308421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414133312</v>
      </c>
      <c r="N56" s="22">
        <v>2495757</v>
      </c>
      <c r="O56" s="22">
        <v>15491260</v>
      </c>
      <c r="P56" s="22">
        <v>18279452</v>
      </c>
      <c r="Q56" s="22">
        <v>14577895</v>
      </c>
      <c r="R56" s="22">
        <v>3481992</v>
      </c>
      <c r="S56" s="22">
        <v>7260334</v>
      </c>
      <c r="T56" s="22">
        <v>475720002</v>
      </c>
      <c r="U56" s="22">
        <v>307426274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307426274</v>
      </c>
      <c r="AD56" s="22">
        <v>4158147</v>
      </c>
      <c r="AE56" s="22">
        <v>7958562</v>
      </c>
      <c r="AF56" s="22">
        <v>0</v>
      </c>
      <c r="AG56" s="22">
        <v>1348217</v>
      </c>
      <c r="AH56" s="22">
        <v>3166687</v>
      </c>
      <c r="AI56" s="22">
        <v>324057887</v>
      </c>
      <c r="AJ56" s="22">
        <v>151662115</v>
      </c>
      <c r="AK56" s="22">
        <v>0</v>
      </c>
      <c r="AL56" s="22">
        <v>151662115</v>
      </c>
    </row>
    <row r="57" spans="1:3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136591078</v>
      </c>
      <c r="F57" s="22">
        <v>0</v>
      </c>
      <c r="G57" s="22">
        <v>62852268</v>
      </c>
      <c r="H57" s="22">
        <v>11747548</v>
      </c>
      <c r="I57" s="22">
        <v>12765910</v>
      </c>
      <c r="J57" s="22">
        <v>0</v>
      </c>
      <c r="K57" s="22">
        <v>209594</v>
      </c>
      <c r="L57" s="22">
        <v>0</v>
      </c>
      <c r="M57" s="22">
        <v>224166398</v>
      </c>
      <c r="N57" s="22">
        <v>2023836</v>
      </c>
      <c r="O57" s="22">
        <v>20969663</v>
      </c>
      <c r="P57" s="22">
        <v>11587473</v>
      </c>
      <c r="Q57" s="22">
        <v>5351168</v>
      </c>
      <c r="R57" s="22">
        <v>2037162</v>
      </c>
      <c r="S57" s="22">
        <v>6087279</v>
      </c>
      <c r="T57" s="22">
        <v>272222979</v>
      </c>
      <c r="U57" s="22">
        <v>53619941</v>
      </c>
      <c r="V57" s="22">
        <v>0</v>
      </c>
      <c r="W57" s="22">
        <v>3189908</v>
      </c>
      <c r="X57" s="22">
        <v>1488880</v>
      </c>
      <c r="Y57" s="22">
        <v>832705</v>
      </c>
      <c r="Z57" s="22">
        <v>0</v>
      </c>
      <c r="AA57" s="22">
        <v>36875</v>
      </c>
      <c r="AB57" s="22">
        <v>0</v>
      </c>
      <c r="AC57" s="22">
        <v>59168309</v>
      </c>
      <c r="AD57" s="22">
        <v>1715976</v>
      </c>
      <c r="AE57" s="22">
        <v>5614142</v>
      </c>
      <c r="AF57" s="22">
        <v>0</v>
      </c>
      <c r="AG57" s="22">
        <v>965962</v>
      </c>
      <c r="AH57" s="22">
        <v>2484155</v>
      </c>
      <c r="AI57" s="22">
        <v>69948544</v>
      </c>
      <c r="AJ57" s="22">
        <v>202274435</v>
      </c>
      <c r="AK57" s="22">
        <v>20020644</v>
      </c>
      <c r="AL57" s="22">
        <v>182253791</v>
      </c>
    </row>
    <row r="58" spans="1:3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59542918</v>
      </c>
      <c r="F58" s="22">
        <v>0</v>
      </c>
      <c r="G58" s="22">
        <v>28100547</v>
      </c>
      <c r="H58" s="22">
        <v>1375731</v>
      </c>
      <c r="I58" s="22">
        <v>0</v>
      </c>
      <c r="J58" s="22">
        <v>0</v>
      </c>
      <c r="K58" s="22">
        <v>0</v>
      </c>
      <c r="L58" s="22">
        <v>0</v>
      </c>
      <c r="M58" s="22">
        <v>89019196</v>
      </c>
      <c r="N58" s="22">
        <v>1224548</v>
      </c>
      <c r="O58" s="22">
        <v>4819065</v>
      </c>
      <c r="P58" s="22">
        <v>7769028</v>
      </c>
      <c r="Q58" s="22">
        <v>837261</v>
      </c>
      <c r="R58" s="22">
        <v>0</v>
      </c>
      <c r="S58" s="22">
        <v>3142406</v>
      </c>
      <c r="T58" s="22">
        <v>106811504</v>
      </c>
      <c r="U58" s="22">
        <v>23268410</v>
      </c>
      <c r="V58" s="22">
        <v>0</v>
      </c>
      <c r="W58" s="22">
        <v>4349958</v>
      </c>
      <c r="X58" s="22">
        <v>814234</v>
      </c>
      <c r="Y58" s="22">
        <v>0</v>
      </c>
      <c r="Z58" s="22">
        <v>0</v>
      </c>
      <c r="AA58" s="22">
        <v>0</v>
      </c>
      <c r="AB58" s="22">
        <v>0</v>
      </c>
      <c r="AC58" s="22">
        <v>28432602</v>
      </c>
      <c r="AD58" s="22">
        <v>1815484</v>
      </c>
      <c r="AE58" s="22">
        <v>3733356</v>
      </c>
      <c r="AF58" s="22">
        <v>0</v>
      </c>
      <c r="AG58" s="22">
        <v>0</v>
      </c>
      <c r="AH58" s="22">
        <v>1864175</v>
      </c>
      <c r="AI58" s="22">
        <v>35845617</v>
      </c>
      <c r="AJ58" s="22">
        <v>70965887</v>
      </c>
      <c r="AK58" s="22">
        <v>14398977</v>
      </c>
      <c r="AL58" s="22">
        <v>56566910</v>
      </c>
    </row>
    <row r="59" spans="1:3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134828100</v>
      </c>
      <c r="F59" s="22">
        <v>0</v>
      </c>
      <c r="G59" s="22">
        <v>9715402</v>
      </c>
      <c r="H59" s="22">
        <v>24629430</v>
      </c>
      <c r="I59" s="22">
        <v>988048</v>
      </c>
      <c r="J59" s="22">
        <v>0</v>
      </c>
      <c r="K59" s="22">
        <v>0</v>
      </c>
      <c r="L59" s="22">
        <v>0</v>
      </c>
      <c r="M59" s="22">
        <v>170160980</v>
      </c>
      <c r="N59" s="22">
        <v>10036514</v>
      </c>
      <c r="O59" s="22">
        <v>18894219</v>
      </c>
      <c r="P59" s="22">
        <v>10352542</v>
      </c>
      <c r="Q59" s="22">
        <v>6894091</v>
      </c>
      <c r="R59" s="22">
        <v>13698894</v>
      </c>
      <c r="S59" s="22">
        <v>4825262</v>
      </c>
      <c r="T59" s="22">
        <v>234862502</v>
      </c>
      <c r="U59" s="22">
        <v>64486825</v>
      </c>
      <c r="V59" s="22">
        <v>0</v>
      </c>
      <c r="W59" s="22">
        <v>4028135</v>
      </c>
      <c r="X59" s="22">
        <v>1397433</v>
      </c>
      <c r="Y59" s="22">
        <v>86225</v>
      </c>
      <c r="Z59" s="22">
        <v>0</v>
      </c>
      <c r="AA59" s="22">
        <v>0</v>
      </c>
      <c r="AB59" s="22">
        <v>0</v>
      </c>
      <c r="AC59" s="22">
        <v>69998618</v>
      </c>
      <c r="AD59" s="22">
        <v>2880485</v>
      </c>
      <c r="AE59" s="22">
        <v>6143421</v>
      </c>
      <c r="AF59" s="22">
        <v>152921</v>
      </c>
      <c r="AG59" s="22">
        <v>6857520</v>
      </c>
      <c r="AH59" s="22">
        <v>2950524</v>
      </c>
      <c r="AI59" s="22">
        <v>88983489</v>
      </c>
      <c r="AJ59" s="22">
        <v>145879013</v>
      </c>
      <c r="AK59" s="22">
        <v>9136464</v>
      </c>
      <c r="AL59" s="22">
        <v>136742549</v>
      </c>
    </row>
    <row r="60" spans="1:3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214862277</v>
      </c>
      <c r="F60" s="22">
        <v>0</v>
      </c>
      <c r="G60" s="22">
        <v>64827933</v>
      </c>
      <c r="H60" s="22">
        <v>47326520</v>
      </c>
      <c r="I60" s="22">
        <v>163219</v>
      </c>
      <c r="J60" s="22">
        <v>0</v>
      </c>
      <c r="K60" s="22">
        <v>0</v>
      </c>
      <c r="L60" s="22">
        <v>0</v>
      </c>
      <c r="M60" s="22">
        <v>327179949</v>
      </c>
      <c r="N60" s="22">
        <v>21450205</v>
      </c>
      <c r="O60" s="22">
        <v>91459018</v>
      </c>
      <c r="P60" s="22">
        <v>20059617</v>
      </c>
      <c r="Q60" s="22">
        <v>2507582</v>
      </c>
      <c r="R60" s="22">
        <v>5566405</v>
      </c>
      <c r="S60" s="22">
        <v>15863010</v>
      </c>
      <c r="T60" s="22">
        <v>484085786</v>
      </c>
      <c r="U60" s="22">
        <v>123753698</v>
      </c>
      <c r="V60" s="22">
        <v>0</v>
      </c>
      <c r="W60" s="22">
        <v>14914542</v>
      </c>
      <c r="X60" s="22">
        <v>8642858</v>
      </c>
      <c r="Y60" s="22">
        <v>47488</v>
      </c>
      <c r="Z60" s="22">
        <v>0</v>
      </c>
      <c r="AA60" s="22">
        <v>0</v>
      </c>
      <c r="AB60" s="22">
        <v>0</v>
      </c>
      <c r="AC60" s="22">
        <v>147358586</v>
      </c>
      <c r="AD60" s="22">
        <v>19800717</v>
      </c>
      <c r="AE60" s="22">
        <v>9131082</v>
      </c>
      <c r="AF60" s="22">
        <v>0</v>
      </c>
      <c r="AG60" s="22">
        <v>763104</v>
      </c>
      <c r="AH60" s="22">
        <v>7023054</v>
      </c>
      <c r="AI60" s="22">
        <v>184076543</v>
      </c>
      <c r="AJ60" s="22">
        <v>300009243</v>
      </c>
      <c r="AK60" s="22">
        <v>0</v>
      </c>
      <c r="AL60" s="22">
        <v>300009243</v>
      </c>
    </row>
    <row r="61" spans="1:3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39024788</v>
      </c>
      <c r="F61" s="22">
        <v>0</v>
      </c>
      <c r="G61" s="22">
        <v>11030111</v>
      </c>
      <c r="H61" s="22">
        <v>12578</v>
      </c>
      <c r="I61" s="22">
        <v>0</v>
      </c>
      <c r="J61" s="22">
        <v>0</v>
      </c>
      <c r="K61" s="22">
        <v>0</v>
      </c>
      <c r="L61" s="22">
        <v>0</v>
      </c>
      <c r="M61" s="22">
        <v>50067477</v>
      </c>
      <c r="N61" s="22">
        <v>159703</v>
      </c>
      <c r="O61" s="22">
        <v>5068897</v>
      </c>
      <c r="P61" s="22">
        <v>12980840</v>
      </c>
      <c r="Q61" s="22">
        <v>1738814</v>
      </c>
      <c r="R61" s="22">
        <v>784915</v>
      </c>
      <c r="S61" s="22">
        <v>5002917</v>
      </c>
      <c r="T61" s="22">
        <v>75803563</v>
      </c>
      <c r="U61" s="22">
        <v>19649732</v>
      </c>
      <c r="V61" s="22">
        <v>0</v>
      </c>
      <c r="W61" s="22">
        <v>1479318</v>
      </c>
      <c r="X61" s="22">
        <v>11463</v>
      </c>
      <c r="Y61" s="22">
        <v>0</v>
      </c>
      <c r="Z61" s="22">
        <v>0</v>
      </c>
      <c r="AA61" s="22">
        <v>0</v>
      </c>
      <c r="AB61" s="22">
        <v>0</v>
      </c>
      <c r="AC61" s="22">
        <v>21140513</v>
      </c>
      <c r="AD61" s="22">
        <v>1051318</v>
      </c>
      <c r="AE61" s="22">
        <v>4821374</v>
      </c>
      <c r="AF61" s="22">
        <v>83514</v>
      </c>
      <c r="AG61" s="22">
        <v>307561</v>
      </c>
      <c r="AH61" s="22">
        <v>2702121</v>
      </c>
      <c r="AI61" s="22">
        <v>30106401</v>
      </c>
      <c r="AJ61" s="22">
        <v>45697162</v>
      </c>
      <c r="AK61" s="22">
        <v>0</v>
      </c>
      <c r="AL61" s="22">
        <v>45697162</v>
      </c>
    </row>
    <row r="62" spans="1:3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400702188</v>
      </c>
      <c r="F62" s="22">
        <v>0</v>
      </c>
      <c r="G62" s="22">
        <v>31776927</v>
      </c>
      <c r="H62" s="22">
        <v>36863606</v>
      </c>
      <c r="I62" s="22">
        <v>35158098</v>
      </c>
      <c r="J62" s="22">
        <v>0</v>
      </c>
      <c r="K62" s="22">
        <v>0</v>
      </c>
      <c r="L62" s="22">
        <v>0</v>
      </c>
      <c r="M62" s="22">
        <v>504500819</v>
      </c>
      <c r="N62" s="22">
        <v>13074208</v>
      </c>
      <c r="O62" s="22">
        <v>43704381</v>
      </c>
      <c r="P62" s="22">
        <v>27870545</v>
      </c>
      <c r="Q62" s="22">
        <v>155143596</v>
      </c>
      <c r="R62" s="22">
        <v>7691621</v>
      </c>
      <c r="S62" s="22">
        <v>15500532</v>
      </c>
      <c r="T62" s="22">
        <v>767485702</v>
      </c>
      <c r="U62" s="22">
        <v>242824696</v>
      </c>
      <c r="V62" s="22">
        <v>0</v>
      </c>
      <c r="W62" s="22">
        <v>5085385</v>
      </c>
      <c r="X62" s="22">
        <v>6528299</v>
      </c>
      <c r="Y62" s="22">
        <v>1944543</v>
      </c>
      <c r="Z62" s="22">
        <v>0</v>
      </c>
      <c r="AA62" s="22">
        <v>0</v>
      </c>
      <c r="AB62" s="22">
        <v>0</v>
      </c>
      <c r="AC62" s="22">
        <v>256382923</v>
      </c>
      <c r="AD62" s="22">
        <v>10658392</v>
      </c>
      <c r="AE62" s="22">
        <v>9101366</v>
      </c>
      <c r="AF62" s="22">
        <v>0</v>
      </c>
      <c r="AG62" s="22">
        <v>2132535</v>
      </c>
      <c r="AH62" s="22">
        <v>5420490</v>
      </c>
      <c r="AI62" s="22">
        <v>283695706</v>
      </c>
      <c r="AJ62" s="22">
        <v>483789996</v>
      </c>
      <c r="AK62" s="22">
        <v>24689404</v>
      </c>
      <c r="AL62" s="22">
        <v>459100592</v>
      </c>
    </row>
    <row r="63" spans="1:3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7486373</v>
      </c>
      <c r="F63" s="22">
        <v>0</v>
      </c>
      <c r="G63" s="22">
        <v>550122</v>
      </c>
      <c r="H63" s="22">
        <v>264525</v>
      </c>
      <c r="I63" s="22">
        <v>500856</v>
      </c>
      <c r="J63" s="22">
        <v>0</v>
      </c>
      <c r="K63" s="22">
        <v>0</v>
      </c>
      <c r="L63" s="22">
        <v>0</v>
      </c>
      <c r="M63" s="22">
        <v>8801876</v>
      </c>
      <c r="N63" s="22">
        <v>19900</v>
      </c>
      <c r="O63" s="22">
        <v>3552384</v>
      </c>
      <c r="P63" s="22">
        <v>3937554</v>
      </c>
      <c r="Q63" s="22">
        <v>324334</v>
      </c>
      <c r="R63" s="22">
        <v>369393</v>
      </c>
      <c r="S63" s="22">
        <v>1437072</v>
      </c>
      <c r="T63" s="22">
        <v>18442513</v>
      </c>
      <c r="U63" s="22">
        <v>2782734</v>
      </c>
      <c r="V63" s="22">
        <v>0</v>
      </c>
      <c r="W63" s="22">
        <v>240163</v>
      </c>
      <c r="X63" s="22">
        <v>181014</v>
      </c>
      <c r="Y63" s="22">
        <v>245734</v>
      </c>
      <c r="Z63" s="22">
        <v>0</v>
      </c>
      <c r="AA63" s="22">
        <v>0</v>
      </c>
      <c r="AB63" s="22">
        <v>0</v>
      </c>
      <c r="AC63" s="22">
        <v>3449645</v>
      </c>
      <c r="AD63" s="22">
        <v>605924</v>
      </c>
      <c r="AE63" s="22">
        <v>1930594</v>
      </c>
      <c r="AF63" s="22">
        <v>0</v>
      </c>
      <c r="AG63" s="22">
        <v>178898</v>
      </c>
      <c r="AH63" s="22">
        <v>630482</v>
      </c>
      <c r="AI63" s="22">
        <v>6795543</v>
      </c>
      <c r="AJ63" s="22">
        <v>11646970</v>
      </c>
      <c r="AK63" s="22">
        <v>0</v>
      </c>
      <c r="AL63" s="22">
        <v>11646970</v>
      </c>
    </row>
    <row r="64" spans="1:3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168210937</v>
      </c>
      <c r="F64" s="22">
        <v>0</v>
      </c>
      <c r="G64" s="22">
        <v>10651951</v>
      </c>
      <c r="H64" s="22">
        <v>1748869</v>
      </c>
      <c r="I64" s="22">
        <v>0</v>
      </c>
      <c r="J64" s="22">
        <v>0</v>
      </c>
      <c r="K64" s="22">
        <v>0</v>
      </c>
      <c r="L64" s="22">
        <v>0</v>
      </c>
      <c r="M64" s="22">
        <v>180611757</v>
      </c>
      <c r="N64" s="22">
        <v>2083112</v>
      </c>
      <c r="O64" s="22">
        <v>7777908</v>
      </c>
      <c r="P64" s="22">
        <v>9259251</v>
      </c>
      <c r="Q64" s="22">
        <v>2971594</v>
      </c>
      <c r="R64" s="22">
        <v>141348</v>
      </c>
      <c r="S64" s="22">
        <v>2761600</v>
      </c>
      <c r="T64" s="22">
        <v>205606570</v>
      </c>
      <c r="U64" s="22">
        <v>140375077</v>
      </c>
      <c r="V64" s="22">
        <v>0</v>
      </c>
      <c r="W64" s="22">
        <v>2034722</v>
      </c>
      <c r="X64" s="22">
        <v>840268</v>
      </c>
      <c r="Y64" s="22">
        <v>0</v>
      </c>
      <c r="Z64" s="22">
        <v>0</v>
      </c>
      <c r="AA64" s="22">
        <v>0</v>
      </c>
      <c r="AB64" s="22">
        <v>0</v>
      </c>
      <c r="AC64" s="22">
        <v>143250067</v>
      </c>
      <c r="AD64" s="22">
        <v>1360051</v>
      </c>
      <c r="AE64" s="22">
        <v>5790581</v>
      </c>
      <c r="AF64" s="22">
        <v>0</v>
      </c>
      <c r="AG64" s="22">
        <v>55692</v>
      </c>
      <c r="AH64" s="22">
        <v>1639417</v>
      </c>
      <c r="AI64" s="22">
        <v>152095808</v>
      </c>
      <c r="AJ64" s="22">
        <v>53510762</v>
      </c>
      <c r="AK64" s="22">
        <v>3117422</v>
      </c>
      <c r="AL64" s="22">
        <v>50393340</v>
      </c>
    </row>
    <row r="65" spans="1:3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108719914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108719914</v>
      </c>
      <c r="N65" s="22">
        <v>0</v>
      </c>
      <c r="O65" s="22">
        <v>5560345</v>
      </c>
      <c r="P65" s="22">
        <v>12530317</v>
      </c>
      <c r="Q65" s="22">
        <v>1993420</v>
      </c>
      <c r="R65" s="22">
        <v>0</v>
      </c>
      <c r="S65" s="22">
        <v>2865335</v>
      </c>
      <c r="T65" s="22">
        <v>131669331</v>
      </c>
      <c r="U65" s="22">
        <v>35526994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35526994</v>
      </c>
      <c r="AD65" s="22">
        <v>1422755</v>
      </c>
      <c r="AE65" s="22">
        <v>2208065</v>
      </c>
      <c r="AF65" s="22">
        <v>0</v>
      </c>
      <c r="AG65" s="22">
        <v>0</v>
      </c>
      <c r="AH65" s="22">
        <v>2183724</v>
      </c>
      <c r="AI65" s="22">
        <v>41341538</v>
      </c>
      <c r="AJ65" s="22">
        <v>90327793</v>
      </c>
      <c r="AK65" s="22">
        <v>0</v>
      </c>
      <c r="AL65" s="22">
        <v>90327793</v>
      </c>
    </row>
    <row r="66" spans="1:3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187869355</v>
      </c>
      <c r="F66" s="22">
        <v>0</v>
      </c>
      <c r="G66" s="22">
        <v>2030118</v>
      </c>
      <c r="H66" s="22">
        <v>865864</v>
      </c>
      <c r="I66" s="22">
        <v>0</v>
      </c>
      <c r="J66" s="22">
        <v>0</v>
      </c>
      <c r="K66" s="22">
        <v>0</v>
      </c>
      <c r="L66" s="22">
        <v>0</v>
      </c>
      <c r="M66" s="22">
        <v>190765337</v>
      </c>
      <c r="N66" s="22">
        <v>0</v>
      </c>
      <c r="O66" s="22">
        <v>8586912</v>
      </c>
      <c r="P66" s="22">
        <v>12625590</v>
      </c>
      <c r="Q66" s="22">
        <v>146426</v>
      </c>
      <c r="R66" s="22">
        <v>0</v>
      </c>
      <c r="S66" s="22">
        <v>5997239</v>
      </c>
      <c r="T66" s="22">
        <v>218121504</v>
      </c>
      <c r="U66" s="22">
        <v>79186865</v>
      </c>
      <c r="V66" s="22">
        <v>0</v>
      </c>
      <c r="W66" s="22">
        <v>321415</v>
      </c>
      <c r="X66" s="22">
        <v>342941</v>
      </c>
      <c r="Y66" s="22">
        <v>0</v>
      </c>
      <c r="Z66" s="22">
        <v>0</v>
      </c>
      <c r="AA66" s="22">
        <v>0</v>
      </c>
      <c r="AB66" s="22">
        <v>0</v>
      </c>
      <c r="AC66" s="22">
        <v>79851221</v>
      </c>
      <c r="AD66" s="22">
        <v>1439102</v>
      </c>
      <c r="AE66" s="22">
        <v>4328413</v>
      </c>
      <c r="AF66" s="22">
        <v>0</v>
      </c>
      <c r="AG66" s="22">
        <v>0</v>
      </c>
      <c r="AH66" s="22">
        <v>2552707</v>
      </c>
      <c r="AI66" s="22">
        <v>88171443</v>
      </c>
      <c r="AJ66" s="22">
        <v>129950061</v>
      </c>
      <c r="AK66" s="22">
        <v>0</v>
      </c>
      <c r="AL66" s="22">
        <v>129950061</v>
      </c>
    </row>
    <row r="67" spans="1:3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10996459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10996459</v>
      </c>
      <c r="N67" s="22">
        <v>0</v>
      </c>
      <c r="O67" s="22">
        <v>1432075</v>
      </c>
      <c r="P67" s="22">
        <v>1832737</v>
      </c>
      <c r="Q67" s="22">
        <v>423258</v>
      </c>
      <c r="R67" s="22">
        <v>31640</v>
      </c>
      <c r="S67" s="22">
        <v>376628</v>
      </c>
      <c r="T67" s="22">
        <v>15092797</v>
      </c>
      <c r="U67" s="22">
        <v>5121547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5121547</v>
      </c>
      <c r="AD67" s="22">
        <v>408061</v>
      </c>
      <c r="AE67" s="22">
        <v>356898</v>
      </c>
      <c r="AF67" s="22">
        <v>0</v>
      </c>
      <c r="AG67" s="22">
        <v>23533</v>
      </c>
      <c r="AH67" s="22">
        <v>157864</v>
      </c>
      <c r="AI67" s="22">
        <v>6067903</v>
      </c>
      <c r="AJ67" s="22">
        <v>9024894</v>
      </c>
      <c r="AK67" s="22">
        <v>0</v>
      </c>
      <c r="AL67" s="22">
        <v>9024894</v>
      </c>
    </row>
    <row r="68" spans="1:3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1017207698</v>
      </c>
      <c r="F68" s="22">
        <v>0</v>
      </c>
      <c r="G68" s="22">
        <v>30967150</v>
      </c>
      <c r="H68" s="22">
        <v>16161677</v>
      </c>
      <c r="I68" s="22">
        <v>13574096</v>
      </c>
      <c r="J68" s="22">
        <v>0</v>
      </c>
      <c r="K68" s="22">
        <v>0</v>
      </c>
      <c r="L68" s="22">
        <v>0</v>
      </c>
      <c r="M68" s="22">
        <v>1077910621</v>
      </c>
      <c r="N68" s="22">
        <v>0</v>
      </c>
      <c r="O68" s="22">
        <v>21636456</v>
      </c>
      <c r="P68" s="22">
        <v>5329066</v>
      </c>
      <c r="Q68" s="22">
        <v>43406999</v>
      </c>
      <c r="R68" s="22">
        <v>9193058</v>
      </c>
      <c r="S68" s="22">
        <v>10230184</v>
      </c>
      <c r="T68" s="22">
        <v>1167706384</v>
      </c>
      <c r="U68" s="22">
        <v>531656732</v>
      </c>
      <c r="V68" s="22">
        <v>0</v>
      </c>
      <c r="W68" s="22">
        <v>5188802</v>
      </c>
      <c r="X68" s="22">
        <v>3505012</v>
      </c>
      <c r="Y68" s="22">
        <v>1017639</v>
      </c>
      <c r="Z68" s="22">
        <v>0</v>
      </c>
      <c r="AA68" s="22">
        <v>0</v>
      </c>
      <c r="AB68" s="22">
        <v>0</v>
      </c>
      <c r="AC68" s="22">
        <v>541368185</v>
      </c>
      <c r="AD68" s="22">
        <v>5104591</v>
      </c>
      <c r="AE68" s="22">
        <v>3246586</v>
      </c>
      <c r="AF68" s="22">
        <v>0</v>
      </c>
      <c r="AG68" s="22">
        <v>5420974</v>
      </c>
      <c r="AH68" s="22">
        <v>5124586</v>
      </c>
      <c r="AI68" s="22">
        <v>560264922</v>
      </c>
      <c r="AJ68" s="22">
        <v>607441462</v>
      </c>
      <c r="AK68" s="22">
        <v>0</v>
      </c>
      <c r="AL68" s="22">
        <v>607441462</v>
      </c>
    </row>
    <row r="69" spans="1:3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650193778</v>
      </c>
      <c r="F69" s="22">
        <v>0</v>
      </c>
      <c r="G69" s="22">
        <v>90926156</v>
      </c>
      <c r="H69" s="22">
        <v>112609144</v>
      </c>
      <c r="I69" s="22">
        <v>32069959</v>
      </c>
      <c r="J69" s="22">
        <v>0</v>
      </c>
      <c r="K69" s="22">
        <v>0</v>
      </c>
      <c r="L69" s="22">
        <v>0</v>
      </c>
      <c r="M69" s="22">
        <v>885799037</v>
      </c>
      <c r="N69" s="22">
        <v>37030122</v>
      </c>
      <c r="O69" s="22">
        <v>48712868</v>
      </c>
      <c r="P69" s="22">
        <v>14288943</v>
      </c>
      <c r="Q69" s="22">
        <v>112314714</v>
      </c>
      <c r="R69" s="22">
        <v>752157</v>
      </c>
      <c r="S69" s="22">
        <v>15488792</v>
      </c>
      <c r="T69" s="22">
        <v>1114386633</v>
      </c>
      <c r="U69" s="22">
        <v>473046914</v>
      </c>
      <c r="V69" s="22">
        <v>0</v>
      </c>
      <c r="W69" s="22">
        <v>7684356</v>
      </c>
      <c r="X69" s="22">
        <v>19604835</v>
      </c>
      <c r="Y69" s="22">
        <v>1943107</v>
      </c>
      <c r="Z69" s="22">
        <v>0</v>
      </c>
      <c r="AA69" s="22">
        <v>0</v>
      </c>
      <c r="AB69" s="22">
        <v>0</v>
      </c>
      <c r="AC69" s="22">
        <v>502279212</v>
      </c>
      <c r="AD69" s="22">
        <v>8918081</v>
      </c>
      <c r="AE69" s="22">
        <v>10466202</v>
      </c>
      <c r="AF69" s="22">
        <v>0</v>
      </c>
      <c r="AG69" s="22">
        <v>62006</v>
      </c>
      <c r="AH69" s="22">
        <v>8202520</v>
      </c>
      <c r="AI69" s="22">
        <v>529928021</v>
      </c>
      <c r="AJ69" s="22">
        <v>584458612</v>
      </c>
      <c r="AK69" s="22">
        <v>37725288</v>
      </c>
      <c r="AL69" s="22">
        <v>546733324</v>
      </c>
    </row>
    <row r="70" spans="1:3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110289512</v>
      </c>
      <c r="F70" s="22">
        <v>0</v>
      </c>
      <c r="G70" s="22">
        <v>18215459</v>
      </c>
      <c r="H70" s="22">
        <v>1536662</v>
      </c>
      <c r="I70" s="22">
        <v>0</v>
      </c>
      <c r="J70" s="22">
        <v>3075437</v>
      </c>
      <c r="K70" s="22">
        <v>0</v>
      </c>
      <c r="L70" s="22">
        <v>0</v>
      </c>
      <c r="M70" s="22">
        <v>133117070</v>
      </c>
      <c r="N70" s="22">
        <v>0</v>
      </c>
      <c r="O70" s="22">
        <v>20310228</v>
      </c>
      <c r="P70" s="22">
        <v>9824471</v>
      </c>
      <c r="Q70" s="22">
        <v>1343236</v>
      </c>
      <c r="R70" s="22">
        <v>2780814</v>
      </c>
      <c r="S70" s="22">
        <v>1588421</v>
      </c>
      <c r="T70" s="22">
        <v>168964240</v>
      </c>
      <c r="U70" s="22">
        <v>43314779</v>
      </c>
      <c r="V70" s="22">
        <v>0</v>
      </c>
      <c r="W70" s="22">
        <v>1667221</v>
      </c>
      <c r="X70" s="22">
        <v>654609</v>
      </c>
      <c r="Y70" s="22">
        <v>0</v>
      </c>
      <c r="Z70" s="22">
        <v>92260</v>
      </c>
      <c r="AA70" s="22">
        <v>0</v>
      </c>
      <c r="AB70" s="22">
        <v>0</v>
      </c>
      <c r="AC70" s="22">
        <v>45728869</v>
      </c>
      <c r="AD70" s="22">
        <v>1802587</v>
      </c>
      <c r="AE70" s="22">
        <v>4910357</v>
      </c>
      <c r="AF70" s="22">
        <v>0</v>
      </c>
      <c r="AG70" s="22">
        <v>453089</v>
      </c>
      <c r="AH70" s="22">
        <v>832472</v>
      </c>
      <c r="AI70" s="22">
        <v>53727374</v>
      </c>
      <c r="AJ70" s="22">
        <v>115236866</v>
      </c>
      <c r="AK70" s="22">
        <v>0</v>
      </c>
      <c r="AL70" s="22">
        <v>115236866</v>
      </c>
    </row>
    <row r="71" spans="1:3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36353856</v>
      </c>
      <c r="F71" s="22">
        <v>0</v>
      </c>
      <c r="G71" s="22">
        <v>3756245</v>
      </c>
      <c r="H71" s="22">
        <v>876979</v>
      </c>
      <c r="I71" s="22">
        <v>0</v>
      </c>
      <c r="J71" s="22">
        <v>0</v>
      </c>
      <c r="K71" s="22">
        <v>0</v>
      </c>
      <c r="L71" s="22">
        <v>6913503</v>
      </c>
      <c r="M71" s="22">
        <v>47900583</v>
      </c>
      <c r="N71" s="22">
        <v>504493</v>
      </c>
      <c r="O71" s="22">
        <v>4597289</v>
      </c>
      <c r="P71" s="22">
        <v>11084772</v>
      </c>
      <c r="Q71" s="22">
        <v>5143588</v>
      </c>
      <c r="R71" s="22">
        <v>1286745</v>
      </c>
      <c r="S71" s="22">
        <v>6058627</v>
      </c>
      <c r="T71" s="22">
        <v>76576097</v>
      </c>
      <c r="U71" s="22">
        <v>20532040</v>
      </c>
      <c r="V71" s="22">
        <v>0</v>
      </c>
      <c r="W71" s="22">
        <v>646028</v>
      </c>
      <c r="X71" s="22">
        <v>577792</v>
      </c>
      <c r="Y71" s="22">
        <v>0</v>
      </c>
      <c r="Z71" s="22">
        <v>0</v>
      </c>
      <c r="AA71" s="22">
        <v>0</v>
      </c>
      <c r="AB71" s="22">
        <v>4700464</v>
      </c>
      <c r="AC71" s="22">
        <v>26456324</v>
      </c>
      <c r="AD71" s="22">
        <v>1344919</v>
      </c>
      <c r="AE71" s="22">
        <v>4863072</v>
      </c>
      <c r="AF71" s="22">
        <v>0</v>
      </c>
      <c r="AG71" s="22">
        <v>794142</v>
      </c>
      <c r="AH71" s="22">
        <v>3457859</v>
      </c>
      <c r="AI71" s="22">
        <v>36916316</v>
      </c>
      <c r="AJ71" s="22">
        <v>39659781</v>
      </c>
      <c r="AK71" s="22">
        <v>0</v>
      </c>
      <c r="AL71" s="22">
        <v>39659781</v>
      </c>
    </row>
    <row r="72" spans="1:3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91586548</v>
      </c>
      <c r="F72" s="22">
        <v>0</v>
      </c>
      <c r="G72" s="22">
        <v>724727</v>
      </c>
      <c r="H72" s="22">
        <v>1185232</v>
      </c>
      <c r="I72" s="22">
        <v>3526660</v>
      </c>
      <c r="J72" s="22">
        <v>0</v>
      </c>
      <c r="K72" s="22">
        <v>0</v>
      </c>
      <c r="L72" s="22">
        <v>0</v>
      </c>
      <c r="M72" s="22">
        <v>97023167</v>
      </c>
      <c r="N72" s="22">
        <v>721208</v>
      </c>
      <c r="O72" s="22">
        <v>5864694</v>
      </c>
      <c r="P72" s="22">
        <v>6475732</v>
      </c>
      <c r="Q72" s="22">
        <v>603207</v>
      </c>
      <c r="R72" s="22">
        <v>990803</v>
      </c>
      <c r="S72" s="22">
        <v>3396058</v>
      </c>
      <c r="T72" s="22">
        <v>115074869</v>
      </c>
      <c r="U72" s="22">
        <v>53453842</v>
      </c>
      <c r="V72" s="22">
        <v>0</v>
      </c>
      <c r="W72" s="22">
        <v>367719</v>
      </c>
      <c r="X72" s="22">
        <v>727184</v>
      </c>
      <c r="Y72" s="22">
        <v>1035192</v>
      </c>
      <c r="Z72" s="22">
        <v>0</v>
      </c>
      <c r="AA72" s="22">
        <v>0</v>
      </c>
      <c r="AB72" s="22">
        <v>0</v>
      </c>
      <c r="AC72" s="22">
        <v>55583937</v>
      </c>
      <c r="AD72" s="22">
        <v>1132169</v>
      </c>
      <c r="AE72" s="22">
        <v>2281567</v>
      </c>
      <c r="AF72" s="22">
        <v>0</v>
      </c>
      <c r="AG72" s="22">
        <v>516126</v>
      </c>
      <c r="AH72" s="22">
        <v>1194096</v>
      </c>
      <c r="AI72" s="22">
        <v>60707895</v>
      </c>
      <c r="AJ72" s="22">
        <v>54366974</v>
      </c>
      <c r="AK72" s="22">
        <v>1931853</v>
      </c>
      <c r="AL72" s="22">
        <v>52435121</v>
      </c>
    </row>
    <row r="73" spans="1:3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68333809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68333809</v>
      </c>
      <c r="N73" s="22">
        <v>500213</v>
      </c>
      <c r="O73" s="22">
        <v>824356</v>
      </c>
      <c r="P73" s="22">
        <v>2474144</v>
      </c>
      <c r="Q73" s="22">
        <v>658661</v>
      </c>
      <c r="R73" s="22">
        <v>0</v>
      </c>
      <c r="S73" s="22">
        <v>931947</v>
      </c>
      <c r="T73" s="22">
        <v>73723130</v>
      </c>
      <c r="U73" s="22">
        <v>47710744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47710744</v>
      </c>
      <c r="AD73" s="22">
        <v>218574</v>
      </c>
      <c r="AE73" s="22">
        <v>700836</v>
      </c>
      <c r="AF73" s="22">
        <v>0</v>
      </c>
      <c r="AG73" s="22">
        <v>0</v>
      </c>
      <c r="AH73" s="22">
        <v>672242</v>
      </c>
      <c r="AI73" s="22">
        <v>49302396</v>
      </c>
      <c r="AJ73" s="22">
        <v>24420734</v>
      </c>
      <c r="AK73" s="22">
        <v>0</v>
      </c>
      <c r="AL73" s="22">
        <v>24420734</v>
      </c>
    </row>
    <row r="74" spans="1:3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111222826</v>
      </c>
      <c r="F74" s="22">
        <v>0</v>
      </c>
      <c r="G74" s="22">
        <v>9483544</v>
      </c>
      <c r="H74" s="22">
        <v>4966495</v>
      </c>
      <c r="I74" s="22">
        <v>0</v>
      </c>
      <c r="J74" s="22">
        <v>455000</v>
      </c>
      <c r="K74" s="22">
        <v>0</v>
      </c>
      <c r="L74" s="22">
        <v>0</v>
      </c>
      <c r="M74" s="22">
        <v>126127865</v>
      </c>
      <c r="N74" s="22">
        <v>3587985</v>
      </c>
      <c r="O74" s="22">
        <v>8837835</v>
      </c>
      <c r="P74" s="22">
        <v>23804882</v>
      </c>
      <c r="Q74" s="22">
        <v>8784043</v>
      </c>
      <c r="R74" s="22">
        <v>593108</v>
      </c>
      <c r="S74" s="22">
        <v>8927948</v>
      </c>
      <c r="T74" s="22">
        <v>180663666</v>
      </c>
      <c r="U74" s="22">
        <v>55688379</v>
      </c>
      <c r="V74" s="22">
        <v>0</v>
      </c>
      <c r="W74" s="22">
        <v>1331052</v>
      </c>
      <c r="X74" s="22">
        <v>852989</v>
      </c>
      <c r="Y74" s="22">
        <v>0</v>
      </c>
      <c r="Z74" s="22">
        <v>123419</v>
      </c>
      <c r="AA74" s="22">
        <v>0</v>
      </c>
      <c r="AB74" s="22">
        <v>0</v>
      </c>
      <c r="AC74" s="22">
        <v>57995839</v>
      </c>
      <c r="AD74" s="22">
        <v>1527971</v>
      </c>
      <c r="AE74" s="22">
        <v>8200544</v>
      </c>
      <c r="AF74" s="22">
        <v>0</v>
      </c>
      <c r="AG74" s="22">
        <v>217766</v>
      </c>
      <c r="AH74" s="22">
        <v>4056319</v>
      </c>
      <c r="AI74" s="22">
        <v>71998439</v>
      </c>
      <c r="AJ74" s="22">
        <v>108665227</v>
      </c>
      <c r="AK74" s="22">
        <v>9482220</v>
      </c>
      <c r="AL74" s="22">
        <v>99183007</v>
      </c>
    </row>
    <row r="75" spans="1:3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55411370</v>
      </c>
      <c r="F75" s="22">
        <v>0</v>
      </c>
      <c r="G75" s="22">
        <v>16487406</v>
      </c>
      <c r="H75" s="22">
        <v>1901980</v>
      </c>
      <c r="I75" s="22">
        <v>0</v>
      </c>
      <c r="J75" s="22">
        <v>0</v>
      </c>
      <c r="K75" s="22">
        <v>0</v>
      </c>
      <c r="L75" s="22">
        <v>0</v>
      </c>
      <c r="M75" s="22">
        <v>73800756</v>
      </c>
      <c r="N75" s="22">
        <v>2274414</v>
      </c>
      <c r="O75" s="22">
        <v>3502334</v>
      </c>
      <c r="P75" s="22">
        <v>12590570</v>
      </c>
      <c r="Q75" s="22">
        <v>2146255</v>
      </c>
      <c r="R75" s="22">
        <v>611827</v>
      </c>
      <c r="S75" s="22">
        <v>4064437</v>
      </c>
      <c r="T75" s="22">
        <v>98990593</v>
      </c>
      <c r="U75" s="22">
        <v>31862010</v>
      </c>
      <c r="V75" s="22">
        <v>0</v>
      </c>
      <c r="W75" s="22">
        <v>2301678</v>
      </c>
      <c r="X75" s="22">
        <v>484906</v>
      </c>
      <c r="Y75" s="22">
        <v>0</v>
      </c>
      <c r="Z75" s="22">
        <v>0</v>
      </c>
      <c r="AA75" s="22">
        <v>0</v>
      </c>
      <c r="AB75" s="22">
        <v>0</v>
      </c>
      <c r="AC75" s="22">
        <v>34648594</v>
      </c>
      <c r="AD75" s="22">
        <v>870490</v>
      </c>
      <c r="AE75" s="22">
        <v>7113845</v>
      </c>
      <c r="AF75" s="22">
        <v>0</v>
      </c>
      <c r="AG75" s="22">
        <v>240170</v>
      </c>
      <c r="AH75" s="22">
        <v>2216125</v>
      </c>
      <c r="AI75" s="22">
        <v>45089224</v>
      </c>
      <c r="AJ75" s="22">
        <v>53901369</v>
      </c>
      <c r="AK75" s="22">
        <v>0</v>
      </c>
      <c r="AL75" s="22">
        <v>53901369</v>
      </c>
    </row>
    <row r="76" spans="1:3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130536879</v>
      </c>
      <c r="F76" s="22">
        <v>0</v>
      </c>
      <c r="G76" s="22">
        <v>20265443</v>
      </c>
      <c r="H76" s="22">
        <v>4317556</v>
      </c>
      <c r="I76" s="22">
        <v>0</v>
      </c>
      <c r="J76" s="22">
        <v>0</v>
      </c>
      <c r="K76" s="22">
        <v>0</v>
      </c>
      <c r="L76" s="22">
        <v>0</v>
      </c>
      <c r="M76" s="22">
        <v>155119878</v>
      </c>
      <c r="N76" s="22">
        <v>0</v>
      </c>
      <c r="O76" s="22">
        <v>13635556</v>
      </c>
      <c r="P76" s="22">
        <v>14122410</v>
      </c>
      <c r="Q76" s="22">
        <v>1282337</v>
      </c>
      <c r="R76" s="22">
        <v>412598</v>
      </c>
      <c r="S76" s="22">
        <v>6910753</v>
      </c>
      <c r="T76" s="22">
        <v>191483532</v>
      </c>
      <c r="U76" s="22">
        <v>76669803</v>
      </c>
      <c r="V76" s="22">
        <v>0</v>
      </c>
      <c r="W76" s="22">
        <v>1706453</v>
      </c>
      <c r="X76" s="22">
        <v>1521725</v>
      </c>
      <c r="Y76" s="22">
        <v>0</v>
      </c>
      <c r="Z76" s="22">
        <v>0</v>
      </c>
      <c r="AA76" s="22">
        <v>0</v>
      </c>
      <c r="AB76" s="22">
        <v>0</v>
      </c>
      <c r="AC76" s="22">
        <v>79897981</v>
      </c>
      <c r="AD76" s="22">
        <v>1599584</v>
      </c>
      <c r="AE76" s="22">
        <v>8075288</v>
      </c>
      <c r="AF76" s="22">
        <v>0</v>
      </c>
      <c r="AG76" s="22">
        <v>116736</v>
      </c>
      <c r="AH76" s="22">
        <v>3755048</v>
      </c>
      <c r="AI76" s="22">
        <v>93444637</v>
      </c>
      <c r="AJ76" s="22">
        <v>98038895</v>
      </c>
      <c r="AK76" s="22">
        <v>0</v>
      </c>
      <c r="AL76" s="22">
        <v>98038895</v>
      </c>
    </row>
    <row r="77" spans="1:3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240450634</v>
      </c>
      <c r="F77" s="22">
        <v>0</v>
      </c>
      <c r="G77" s="22">
        <v>38107565</v>
      </c>
      <c r="H77" s="22">
        <v>25332234</v>
      </c>
      <c r="I77" s="22">
        <v>5214249</v>
      </c>
      <c r="J77" s="22">
        <v>0</v>
      </c>
      <c r="K77" s="22">
        <v>0</v>
      </c>
      <c r="L77" s="22">
        <v>0</v>
      </c>
      <c r="M77" s="22">
        <v>309104682</v>
      </c>
      <c r="N77" s="22">
        <v>18770011</v>
      </c>
      <c r="O77" s="22">
        <v>12322966</v>
      </c>
      <c r="P77" s="22">
        <v>14755700</v>
      </c>
      <c r="Q77" s="22">
        <v>27054195</v>
      </c>
      <c r="R77" s="22">
        <v>4297102</v>
      </c>
      <c r="S77" s="22">
        <v>9687876</v>
      </c>
      <c r="T77" s="22">
        <v>395992532</v>
      </c>
      <c r="U77" s="22">
        <v>104764288</v>
      </c>
      <c r="V77" s="22">
        <v>0</v>
      </c>
      <c r="W77" s="22">
        <v>10142485</v>
      </c>
      <c r="X77" s="22">
        <v>5535121</v>
      </c>
      <c r="Y77" s="22">
        <v>560526</v>
      </c>
      <c r="Z77" s="22">
        <v>0</v>
      </c>
      <c r="AA77" s="22">
        <v>0</v>
      </c>
      <c r="AB77" s="22">
        <v>0</v>
      </c>
      <c r="AC77" s="22">
        <v>121002420</v>
      </c>
      <c r="AD77" s="22">
        <v>3567291</v>
      </c>
      <c r="AE77" s="22">
        <v>4769404</v>
      </c>
      <c r="AF77" s="22">
        <v>0</v>
      </c>
      <c r="AG77" s="22">
        <v>1032585</v>
      </c>
      <c r="AH77" s="22">
        <v>4077593</v>
      </c>
      <c r="AI77" s="22">
        <v>134449293</v>
      </c>
      <c r="AJ77" s="22">
        <v>261543239</v>
      </c>
      <c r="AK77" s="22">
        <v>23016383</v>
      </c>
      <c r="AL77" s="22">
        <v>238526856</v>
      </c>
    </row>
    <row r="78" spans="1:3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95305855</v>
      </c>
      <c r="F78" s="22">
        <v>0</v>
      </c>
      <c r="G78" s="22">
        <v>7968519</v>
      </c>
      <c r="H78" s="22">
        <v>3623199</v>
      </c>
      <c r="I78" s="22">
        <v>0</v>
      </c>
      <c r="J78" s="22">
        <v>1251888</v>
      </c>
      <c r="K78" s="22">
        <v>0</v>
      </c>
      <c r="L78" s="22">
        <v>0</v>
      </c>
      <c r="M78" s="22">
        <v>108149461</v>
      </c>
      <c r="N78" s="22">
        <v>7003983</v>
      </c>
      <c r="O78" s="22">
        <v>3690302</v>
      </c>
      <c r="P78" s="22">
        <v>16265448</v>
      </c>
      <c r="Q78" s="22">
        <v>49962939</v>
      </c>
      <c r="R78" s="22">
        <v>1749508</v>
      </c>
      <c r="S78" s="22">
        <v>7448441</v>
      </c>
      <c r="T78" s="22">
        <v>194270082</v>
      </c>
      <c r="U78" s="22">
        <v>49914526</v>
      </c>
      <c r="V78" s="22">
        <v>0</v>
      </c>
      <c r="W78" s="22">
        <v>2637235</v>
      </c>
      <c r="X78" s="22">
        <v>763506</v>
      </c>
      <c r="Y78" s="22">
        <v>0</v>
      </c>
      <c r="Z78" s="22">
        <v>294577</v>
      </c>
      <c r="AA78" s="22">
        <v>0</v>
      </c>
      <c r="AB78" s="22">
        <v>0</v>
      </c>
      <c r="AC78" s="22">
        <v>53609844</v>
      </c>
      <c r="AD78" s="22">
        <v>1131422</v>
      </c>
      <c r="AE78" s="22">
        <v>7800637</v>
      </c>
      <c r="AF78" s="22">
        <v>0</v>
      </c>
      <c r="AG78" s="22">
        <v>171874</v>
      </c>
      <c r="AH78" s="22">
        <v>4192398</v>
      </c>
      <c r="AI78" s="22">
        <v>66906175</v>
      </c>
      <c r="AJ78" s="22">
        <v>127363907</v>
      </c>
      <c r="AK78" s="22">
        <v>2549413</v>
      </c>
      <c r="AL78" s="22">
        <v>124814494</v>
      </c>
    </row>
    <row r="79" spans="1:3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123784404</v>
      </c>
      <c r="F79" s="22">
        <v>0</v>
      </c>
      <c r="G79" s="22">
        <v>5141442</v>
      </c>
      <c r="H79" s="22">
        <v>2925080</v>
      </c>
      <c r="I79" s="22">
        <v>0</v>
      </c>
      <c r="J79" s="22">
        <v>0</v>
      </c>
      <c r="K79" s="22">
        <v>0</v>
      </c>
      <c r="L79" s="22">
        <v>7944327</v>
      </c>
      <c r="M79" s="22">
        <v>139795253</v>
      </c>
      <c r="N79" s="22">
        <v>4187325</v>
      </c>
      <c r="O79" s="22">
        <v>4324896</v>
      </c>
      <c r="P79" s="22">
        <v>10605039</v>
      </c>
      <c r="Q79" s="22">
        <v>3030166</v>
      </c>
      <c r="R79" s="22">
        <v>2244497</v>
      </c>
      <c r="S79" s="22">
        <v>3810389</v>
      </c>
      <c r="T79" s="22">
        <v>167997565</v>
      </c>
      <c r="U79" s="22">
        <v>101366824</v>
      </c>
      <c r="V79" s="22">
        <v>0</v>
      </c>
      <c r="W79" s="22">
        <v>1674535</v>
      </c>
      <c r="X79" s="22">
        <v>1396105</v>
      </c>
      <c r="Y79" s="22">
        <v>0</v>
      </c>
      <c r="Z79" s="22">
        <v>0</v>
      </c>
      <c r="AA79" s="22">
        <v>0</v>
      </c>
      <c r="AB79" s="22">
        <v>3487401</v>
      </c>
      <c r="AC79" s="22">
        <v>107924865</v>
      </c>
      <c r="AD79" s="22">
        <v>2053362</v>
      </c>
      <c r="AE79" s="22">
        <v>4275280</v>
      </c>
      <c r="AF79" s="22">
        <v>0</v>
      </c>
      <c r="AG79" s="22">
        <v>658890</v>
      </c>
      <c r="AH79" s="22">
        <v>2247515</v>
      </c>
      <c r="AI79" s="22">
        <v>117159912</v>
      </c>
      <c r="AJ79" s="22">
        <v>50837653</v>
      </c>
      <c r="AK79" s="22">
        <v>36053</v>
      </c>
      <c r="AL79" s="22">
        <v>50801600</v>
      </c>
    </row>
    <row r="80" spans="1:3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77811415</v>
      </c>
      <c r="F80" s="22">
        <v>0</v>
      </c>
      <c r="G80" s="22">
        <v>2014726</v>
      </c>
      <c r="H80" s="22">
        <v>2822107</v>
      </c>
      <c r="I80" s="22">
        <v>0</v>
      </c>
      <c r="J80" s="22">
        <v>0</v>
      </c>
      <c r="K80" s="22">
        <v>0</v>
      </c>
      <c r="L80" s="22">
        <v>10009103</v>
      </c>
      <c r="M80" s="22">
        <v>92657351</v>
      </c>
      <c r="N80" s="22">
        <v>53972</v>
      </c>
      <c r="O80" s="22">
        <v>4951422</v>
      </c>
      <c r="P80" s="22">
        <v>17919993</v>
      </c>
      <c r="Q80" s="22">
        <v>2698218</v>
      </c>
      <c r="R80" s="22">
        <v>214432</v>
      </c>
      <c r="S80" s="22">
        <v>5425868</v>
      </c>
      <c r="T80" s="22">
        <v>123921256</v>
      </c>
      <c r="U80" s="22">
        <v>47476096</v>
      </c>
      <c r="V80" s="22">
        <v>0</v>
      </c>
      <c r="W80" s="22">
        <v>1001477</v>
      </c>
      <c r="X80" s="22">
        <v>841888</v>
      </c>
      <c r="Y80" s="22">
        <v>0</v>
      </c>
      <c r="Z80" s="22">
        <v>0</v>
      </c>
      <c r="AA80" s="22">
        <v>0</v>
      </c>
      <c r="AB80" s="22">
        <v>4240145</v>
      </c>
      <c r="AC80" s="22">
        <v>53559606</v>
      </c>
      <c r="AD80" s="22">
        <v>2130886</v>
      </c>
      <c r="AE80" s="22">
        <v>8539798</v>
      </c>
      <c r="AF80" s="22">
        <v>0</v>
      </c>
      <c r="AG80" s="22">
        <v>76559</v>
      </c>
      <c r="AH80" s="22">
        <v>2662340</v>
      </c>
      <c r="AI80" s="22">
        <v>66969189</v>
      </c>
      <c r="AJ80" s="22">
        <v>56952067</v>
      </c>
      <c r="AK80" s="22">
        <v>0</v>
      </c>
      <c r="AL80" s="22">
        <v>56952067</v>
      </c>
    </row>
    <row r="81" spans="1:3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463501327</v>
      </c>
      <c r="F81" s="22">
        <v>0</v>
      </c>
      <c r="G81" s="22">
        <v>9585431</v>
      </c>
      <c r="H81" s="22">
        <v>0</v>
      </c>
      <c r="I81" s="22">
        <v>0</v>
      </c>
      <c r="J81" s="22">
        <v>708188</v>
      </c>
      <c r="K81" s="22">
        <v>0</v>
      </c>
      <c r="L81" s="22">
        <v>44873287</v>
      </c>
      <c r="M81" s="22">
        <v>518668233</v>
      </c>
      <c r="N81" s="22">
        <v>27603</v>
      </c>
      <c r="O81" s="22">
        <v>6606735</v>
      </c>
      <c r="P81" s="22">
        <v>26877740</v>
      </c>
      <c r="Q81" s="22">
        <v>5316977</v>
      </c>
      <c r="R81" s="22">
        <v>90251</v>
      </c>
      <c r="S81" s="22">
        <v>7783789</v>
      </c>
      <c r="T81" s="22">
        <v>565371328</v>
      </c>
      <c r="U81" s="22">
        <v>296266390</v>
      </c>
      <c r="V81" s="22">
        <v>0</v>
      </c>
      <c r="W81" s="22">
        <v>2017260</v>
      </c>
      <c r="X81" s="22">
        <v>0</v>
      </c>
      <c r="Y81" s="22">
        <v>0</v>
      </c>
      <c r="Z81" s="22">
        <v>258324</v>
      </c>
      <c r="AA81" s="22">
        <v>0</v>
      </c>
      <c r="AB81" s="22">
        <v>19417717</v>
      </c>
      <c r="AC81" s="22">
        <v>317959691</v>
      </c>
      <c r="AD81" s="22">
        <v>2167327</v>
      </c>
      <c r="AE81" s="22">
        <v>11632891</v>
      </c>
      <c r="AF81" s="22">
        <v>0</v>
      </c>
      <c r="AG81" s="22">
        <v>21703</v>
      </c>
      <c r="AH81" s="22">
        <v>3820186</v>
      </c>
      <c r="AI81" s="22">
        <v>335601798</v>
      </c>
      <c r="AJ81" s="22">
        <v>229769530</v>
      </c>
      <c r="AK81" s="22">
        <v>1334767</v>
      </c>
      <c r="AL81" s="22">
        <v>228434763</v>
      </c>
    </row>
    <row r="82" spans="1:3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154836646</v>
      </c>
      <c r="F82" s="22">
        <v>0</v>
      </c>
      <c r="G82" s="22">
        <v>905243</v>
      </c>
      <c r="H82" s="22">
        <v>0</v>
      </c>
      <c r="I82" s="22">
        <v>0</v>
      </c>
      <c r="J82" s="22">
        <v>264579</v>
      </c>
      <c r="K82" s="22">
        <v>0</v>
      </c>
      <c r="L82" s="22">
        <v>0</v>
      </c>
      <c r="M82" s="22">
        <v>156006468</v>
      </c>
      <c r="N82" s="22">
        <v>421295</v>
      </c>
      <c r="O82" s="22">
        <v>10882513</v>
      </c>
      <c r="P82" s="22">
        <v>16472787</v>
      </c>
      <c r="Q82" s="22">
        <v>5738535</v>
      </c>
      <c r="R82" s="22">
        <v>1197069</v>
      </c>
      <c r="S82" s="22">
        <v>6080920</v>
      </c>
      <c r="T82" s="22">
        <v>196799587</v>
      </c>
      <c r="U82" s="22">
        <v>73620519</v>
      </c>
      <c r="V82" s="22">
        <v>0</v>
      </c>
      <c r="W82" s="22">
        <v>130835</v>
      </c>
      <c r="X82" s="22">
        <v>0</v>
      </c>
      <c r="Y82" s="22">
        <v>0</v>
      </c>
      <c r="Z82" s="22">
        <v>53871</v>
      </c>
      <c r="AA82" s="22">
        <v>0</v>
      </c>
      <c r="AB82" s="22">
        <v>0</v>
      </c>
      <c r="AC82" s="22">
        <v>73805225</v>
      </c>
      <c r="AD82" s="22">
        <v>3158907</v>
      </c>
      <c r="AE82" s="22">
        <v>9160661</v>
      </c>
      <c r="AF82" s="22">
        <v>0</v>
      </c>
      <c r="AG82" s="22">
        <v>218603</v>
      </c>
      <c r="AH82" s="22">
        <v>2796399</v>
      </c>
      <c r="AI82" s="22">
        <v>89139795</v>
      </c>
      <c r="AJ82" s="22">
        <v>107659792</v>
      </c>
      <c r="AK82" s="22">
        <v>40949</v>
      </c>
      <c r="AL82" s="22">
        <v>107618843</v>
      </c>
    </row>
    <row r="83" spans="1:3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495934676</v>
      </c>
      <c r="F83" s="22">
        <v>0</v>
      </c>
      <c r="G83" s="22">
        <v>1855998</v>
      </c>
      <c r="H83" s="22">
        <v>1650184</v>
      </c>
      <c r="I83" s="22">
        <v>0</v>
      </c>
      <c r="J83" s="22">
        <v>0</v>
      </c>
      <c r="K83" s="22">
        <v>0</v>
      </c>
      <c r="L83" s="22">
        <v>0</v>
      </c>
      <c r="M83" s="22">
        <v>499440858</v>
      </c>
      <c r="N83" s="22">
        <v>868376</v>
      </c>
      <c r="O83" s="22">
        <v>3055270</v>
      </c>
      <c r="P83" s="22">
        <v>16064044</v>
      </c>
      <c r="Q83" s="22">
        <v>3031897</v>
      </c>
      <c r="R83" s="22">
        <v>1790182</v>
      </c>
      <c r="S83" s="22">
        <v>5668689</v>
      </c>
      <c r="T83" s="22">
        <v>529919316</v>
      </c>
      <c r="U83" s="22">
        <v>240801647</v>
      </c>
      <c r="V83" s="22">
        <v>0</v>
      </c>
      <c r="W83" s="22">
        <v>676407</v>
      </c>
      <c r="X83" s="22">
        <v>686482</v>
      </c>
      <c r="Y83" s="22">
        <v>0</v>
      </c>
      <c r="Z83" s="22">
        <v>0</v>
      </c>
      <c r="AA83" s="22">
        <v>0</v>
      </c>
      <c r="AB83" s="22">
        <v>0</v>
      </c>
      <c r="AC83" s="22">
        <v>242164536</v>
      </c>
      <c r="AD83" s="22">
        <v>1128414</v>
      </c>
      <c r="AE83" s="22">
        <v>7526646</v>
      </c>
      <c r="AF83" s="22">
        <v>0</v>
      </c>
      <c r="AG83" s="22">
        <v>602999</v>
      </c>
      <c r="AH83" s="22">
        <v>3145426</v>
      </c>
      <c r="AI83" s="22">
        <v>254568021</v>
      </c>
      <c r="AJ83" s="22">
        <v>275351295</v>
      </c>
      <c r="AK83" s="22">
        <v>0</v>
      </c>
      <c r="AL83" s="22">
        <v>275351295</v>
      </c>
    </row>
    <row r="84" spans="1:3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46153696</v>
      </c>
      <c r="F84" s="22">
        <v>0</v>
      </c>
      <c r="G84" s="22">
        <v>4717139</v>
      </c>
      <c r="H84" s="22">
        <v>49596</v>
      </c>
      <c r="I84" s="22">
        <v>0</v>
      </c>
      <c r="J84" s="22">
        <v>0</v>
      </c>
      <c r="K84" s="22">
        <v>36430</v>
      </c>
      <c r="L84" s="22">
        <v>0</v>
      </c>
      <c r="M84" s="22">
        <v>50956861</v>
      </c>
      <c r="N84" s="22">
        <v>132100</v>
      </c>
      <c r="O84" s="22">
        <v>4382128</v>
      </c>
      <c r="P84" s="22">
        <v>10514362</v>
      </c>
      <c r="Q84" s="22">
        <v>3011018</v>
      </c>
      <c r="R84" s="22">
        <v>869365</v>
      </c>
      <c r="S84" s="22">
        <v>4706075</v>
      </c>
      <c r="T84" s="22">
        <v>74571909</v>
      </c>
      <c r="U84" s="22">
        <v>30580398</v>
      </c>
      <c r="V84" s="22">
        <v>0</v>
      </c>
      <c r="W84" s="22">
        <v>469915</v>
      </c>
      <c r="X84" s="22">
        <v>4959</v>
      </c>
      <c r="Y84" s="22">
        <v>0</v>
      </c>
      <c r="Z84" s="22">
        <v>0</v>
      </c>
      <c r="AA84" s="22">
        <v>28960</v>
      </c>
      <c r="AB84" s="22">
        <v>0</v>
      </c>
      <c r="AC84" s="22">
        <v>31084232</v>
      </c>
      <c r="AD84" s="22">
        <v>1107828</v>
      </c>
      <c r="AE84" s="22">
        <v>5169712</v>
      </c>
      <c r="AF84" s="22">
        <v>0</v>
      </c>
      <c r="AG84" s="22">
        <v>564555</v>
      </c>
      <c r="AH84" s="22">
        <v>3619789</v>
      </c>
      <c r="AI84" s="22">
        <v>41546116</v>
      </c>
      <c r="AJ84" s="22">
        <v>33025793</v>
      </c>
      <c r="AK84" s="22">
        <v>1500000</v>
      </c>
      <c r="AL84" s="22">
        <v>31525793</v>
      </c>
    </row>
    <row r="85" spans="1:3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117567265</v>
      </c>
      <c r="F85" s="22">
        <v>0</v>
      </c>
      <c r="G85" s="22">
        <v>9293304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126860569</v>
      </c>
      <c r="N85" s="22">
        <v>0</v>
      </c>
      <c r="O85" s="22">
        <v>4296113</v>
      </c>
      <c r="P85" s="22">
        <v>9626096</v>
      </c>
      <c r="Q85" s="22">
        <v>2192928</v>
      </c>
      <c r="R85" s="22">
        <v>0</v>
      </c>
      <c r="S85" s="22">
        <v>3261659</v>
      </c>
      <c r="T85" s="22">
        <v>146237365</v>
      </c>
      <c r="U85" s="22">
        <v>108131861</v>
      </c>
      <c r="V85" s="22">
        <v>0</v>
      </c>
      <c r="W85" s="22">
        <v>3155319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111287180</v>
      </c>
      <c r="AD85" s="22">
        <v>714725</v>
      </c>
      <c r="AE85" s="22">
        <v>3042659</v>
      </c>
      <c r="AF85" s="22">
        <v>0</v>
      </c>
      <c r="AG85" s="22">
        <v>0</v>
      </c>
      <c r="AH85" s="22">
        <v>1802741</v>
      </c>
      <c r="AI85" s="22">
        <v>116847305</v>
      </c>
      <c r="AJ85" s="22">
        <v>29390060</v>
      </c>
      <c r="AK85" s="22">
        <v>4210340</v>
      </c>
      <c r="AL85" s="22">
        <v>25179720</v>
      </c>
    </row>
    <row r="86" spans="1:3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131582190</v>
      </c>
      <c r="F86" s="22">
        <v>0</v>
      </c>
      <c r="G86" s="22">
        <v>6231455</v>
      </c>
      <c r="H86" s="22">
        <v>21042339</v>
      </c>
      <c r="I86" s="22">
        <v>0</v>
      </c>
      <c r="J86" s="22">
        <v>0</v>
      </c>
      <c r="K86" s="22">
        <v>0</v>
      </c>
      <c r="L86" s="22">
        <v>0</v>
      </c>
      <c r="M86" s="22">
        <v>158855984</v>
      </c>
      <c r="N86" s="22">
        <v>8341748</v>
      </c>
      <c r="O86" s="22">
        <v>10397104</v>
      </c>
      <c r="P86" s="22">
        <v>13880938</v>
      </c>
      <c r="Q86" s="22">
        <v>4100676</v>
      </c>
      <c r="R86" s="22">
        <v>0</v>
      </c>
      <c r="S86" s="22">
        <v>8230142</v>
      </c>
      <c r="T86" s="22">
        <v>203806592</v>
      </c>
      <c r="U86" s="22">
        <v>93617590</v>
      </c>
      <c r="V86" s="22">
        <v>0</v>
      </c>
      <c r="W86" s="22">
        <v>1309735</v>
      </c>
      <c r="X86" s="22">
        <v>2916834</v>
      </c>
      <c r="Y86" s="22">
        <v>0</v>
      </c>
      <c r="Z86" s="22">
        <v>0</v>
      </c>
      <c r="AA86" s="22">
        <v>0</v>
      </c>
      <c r="AB86" s="22">
        <v>0</v>
      </c>
      <c r="AC86" s="22">
        <v>97844159</v>
      </c>
      <c r="AD86" s="22">
        <v>3483983</v>
      </c>
      <c r="AE86" s="22">
        <v>7497877</v>
      </c>
      <c r="AF86" s="22">
        <v>0</v>
      </c>
      <c r="AG86" s="22">
        <v>0</v>
      </c>
      <c r="AH86" s="22">
        <v>3724306</v>
      </c>
      <c r="AI86" s="22">
        <v>112550325</v>
      </c>
      <c r="AJ86" s="22">
        <v>91256267</v>
      </c>
      <c r="AK86" s="22">
        <v>1616228</v>
      </c>
      <c r="AL86" s="22">
        <v>89640039</v>
      </c>
    </row>
    <row r="87" spans="1:3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488569642</v>
      </c>
      <c r="F87" s="22">
        <v>0</v>
      </c>
      <c r="G87" s="22">
        <v>15586175</v>
      </c>
      <c r="H87" s="22">
        <v>11518397</v>
      </c>
      <c r="I87" s="22">
        <v>2092525</v>
      </c>
      <c r="J87" s="22">
        <v>0</v>
      </c>
      <c r="K87" s="22">
        <v>0</v>
      </c>
      <c r="L87" s="22">
        <v>0</v>
      </c>
      <c r="M87" s="22">
        <v>517766739</v>
      </c>
      <c r="N87" s="22">
        <v>2961583</v>
      </c>
      <c r="O87" s="22">
        <v>15249794</v>
      </c>
      <c r="P87" s="22">
        <v>27257314</v>
      </c>
      <c r="Q87" s="22">
        <v>13146458</v>
      </c>
      <c r="R87" s="22">
        <v>3859524</v>
      </c>
      <c r="S87" s="22">
        <v>11212236</v>
      </c>
      <c r="T87" s="22">
        <v>591453648</v>
      </c>
      <c r="U87" s="22">
        <v>338262039</v>
      </c>
      <c r="V87" s="22">
        <v>0</v>
      </c>
      <c r="W87" s="22">
        <v>6667076</v>
      </c>
      <c r="X87" s="22">
        <v>3717584</v>
      </c>
      <c r="Y87" s="22">
        <v>837616</v>
      </c>
      <c r="Z87" s="22">
        <v>0</v>
      </c>
      <c r="AA87" s="22">
        <v>0</v>
      </c>
      <c r="AB87" s="22">
        <v>0</v>
      </c>
      <c r="AC87" s="22">
        <v>349484315</v>
      </c>
      <c r="AD87" s="22">
        <v>3136206</v>
      </c>
      <c r="AE87" s="22">
        <v>12200960</v>
      </c>
      <c r="AF87" s="22">
        <v>0</v>
      </c>
      <c r="AG87" s="22">
        <v>1384394</v>
      </c>
      <c r="AH87" s="22">
        <v>5345303</v>
      </c>
      <c r="AI87" s="22">
        <v>371551178</v>
      </c>
      <c r="AJ87" s="22">
        <v>219902470</v>
      </c>
      <c r="AK87" s="22">
        <v>421959</v>
      </c>
      <c r="AL87" s="22">
        <v>219480511</v>
      </c>
    </row>
    <row r="88" spans="1:3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196191146</v>
      </c>
      <c r="F88" s="22">
        <v>0</v>
      </c>
      <c r="G88" s="22">
        <v>3423414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199614560</v>
      </c>
      <c r="N88" s="22">
        <v>160133</v>
      </c>
      <c r="O88" s="22">
        <v>9705218</v>
      </c>
      <c r="P88" s="22">
        <v>15664574</v>
      </c>
      <c r="Q88" s="22">
        <v>6068794</v>
      </c>
      <c r="R88" s="22">
        <v>343964</v>
      </c>
      <c r="S88" s="22">
        <v>5489566</v>
      </c>
      <c r="T88" s="22">
        <v>237046809</v>
      </c>
      <c r="U88" s="22">
        <v>133645380</v>
      </c>
      <c r="V88" s="22">
        <v>0</v>
      </c>
      <c r="W88" s="22">
        <v>231866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133877246</v>
      </c>
      <c r="AD88" s="22">
        <v>1563055</v>
      </c>
      <c r="AE88" s="22">
        <v>6569826</v>
      </c>
      <c r="AF88" s="22">
        <v>0</v>
      </c>
      <c r="AG88" s="22">
        <v>89848</v>
      </c>
      <c r="AH88" s="22">
        <v>2292398</v>
      </c>
      <c r="AI88" s="22">
        <v>144392373</v>
      </c>
      <c r="AJ88" s="22">
        <v>92654436</v>
      </c>
      <c r="AK88" s="22">
        <v>0</v>
      </c>
      <c r="AL88" s="22">
        <v>92654436</v>
      </c>
    </row>
    <row r="89" spans="1:3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237581616</v>
      </c>
      <c r="F89" s="22">
        <v>0</v>
      </c>
      <c r="G89" s="22">
        <v>11867639</v>
      </c>
      <c r="H89" s="22">
        <v>2687202</v>
      </c>
      <c r="I89" s="22">
        <v>0</v>
      </c>
      <c r="J89" s="22">
        <v>0</v>
      </c>
      <c r="K89" s="22">
        <v>0</v>
      </c>
      <c r="L89" s="22">
        <v>0</v>
      </c>
      <c r="M89" s="22">
        <v>252136457</v>
      </c>
      <c r="N89" s="22">
        <v>0</v>
      </c>
      <c r="O89" s="22">
        <v>11849244</v>
      </c>
      <c r="P89" s="22">
        <v>8070407</v>
      </c>
      <c r="Q89" s="22">
        <v>2216470</v>
      </c>
      <c r="R89" s="22">
        <v>2880563</v>
      </c>
      <c r="S89" s="22">
        <v>6063680</v>
      </c>
      <c r="T89" s="22">
        <v>283216821</v>
      </c>
      <c r="U89" s="22">
        <v>170518780</v>
      </c>
      <c r="V89" s="22">
        <v>0</v>
      </c>
      <c r="W89" s="22">
        <v>2118589</v>
      </c>
      <c r="X89" s="22">
        <v>1300229</v>
      </c>
      <c r="Y89" s="22">
        <v>0</v>
      </c>
      <c r="Z89" s="22">
        <v>0</v>
      </c>
      <c r="AA89" s="22">
        <v>0</v>
      </c>
      <c r="AB89" s="22">
        <v>0</v>
      </c>
      <c r="AC89" s="22">
        <v>173937598</v>
      </c>
      <c r="AD89" s="22">
        <v>2313861</v>
      </c>
      <c r="AE89" s="22">
        <v>3476574</v>
      </c>
      <c r="AF89" s="22">
        <v>0</v>
      </c>
      <c r="AG89" s="22">
        <v>759219</v>
      </c>
      <c r="AH89" s="22">
        <v>2351794</v>
      </c>
      <c r="AI89" s="22">
        <v>182839046</v>
      </c>
      <c r="AJ89" s="22">
        <v>100377775</v>
      </c>
      <c r="AK89" s="22">
        <v>9359948</v>
      </c>
      <c r="AL89" s="22">
        <v>91017827</v>
      </c>
    </row>
    <row r="90" spans="1:3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1093092875</v>
      </c>
      <c r="F90" s="22">
        <v>0</v>
      </c>
      <c r="G90" s="22">
        <v>22584830</v>
      </c>
      <c r="H90" s="22">
        <v>14951665</v>
      </c>
      <c r="I90" s="22">
        <v>1321280</v>
      </c>
      <c r="J90" s="22">
        <v>0</v>
      </c>
      <c r="K90" s="22">
        <v>0</v>
      </c>
      <c r="L90" s="22">
        <v>0</v>
      </c>
      <c r="M90" s="22">
        <v>1131950650</v>
      </c>
      <c r="N90" s="22">
        <v>26759634</v>
      </c>
      <c r="O90" s="22">
        <v>42989116</v>
      </c>
      <c r="P90" s="22">
        <v>15098117</v>
      </c>
      <c r="Q90" s="22">
        <v>8134681</v>
      </c>
      <c r="R90" s="22">
        <v>8514114</v>
      </c>
      <c r="S90" s="22">
        <v>10245642</v>
      </c>
      <c r="T90" s="22">
        <v>1243691954</v>
      </c>
      <c r="U90" s="22">
        <v>938250818</v>
      </c>
      <c r="V90" s="22">
        <v>0</v>
      </c>
      <c r="W90" s="22">
        <v>5685600</v>
      </c>
      <c r="X90" s="22">
        <v>3058977</v>
      </c>
      <c r="Y90" s="22">
        <v>99939</v>
      </c>
      <c r="Z90" s="22">
        <v>0</v>
      </c>
      <c r="AA90" s="22">
        <v>0</v>
      </c>
      <c r="AB90" s="22">
        <v>0</v>
      </c>
      <c r="AC90" s="22">
        <v>947095334</v>
      </c>
      <c r="AD90" s="22">
        <v>6145865</v>
      </c>
      <c r="AE90" s="22">
        <v>4339910</v>
      </c>
      <c r="AF90" s="22">
        <v>0</v>
      </c>
      <c r="AG90" s="22">
        <v>4250874</v>
      </c>
      <c r="AH90" s="22">
        <v>2901509</v>
      </c>
      <c r="AI90" s="22">
        <v>964733492</v>
      </c>
      <c r="AJ90" s="22">
        <v>278958462</v>
      </c>
      <c r="AK90" s="22">
        <v>526201</v>
      </c>
      <c r="AL90" s="22">
        <v>278432261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15734109</v>
      </c>
      <c r="F91" s="22">
        <v>0</v>
      </c>
      <c r="G91" s="22">
        <v>12851483</v>
      </c>
      <c r="H91" s="22">
        <v>2980771</v>
      </c>
      <c r="I91" s="22">
        <v>991939</v>
      </c>
      <c r="J91" s="22">
        <v>0</v>
      </c>
      <c r="K91" s="22">
        <v>0</v>
      </c>
      <c r="L91" s="22">
        <v>0</v>
      </c>
      <c r="M91" s="22">
        <v>32558302</v>
      </c>
      <c r="N91" s="22">
        <v>1224367</v>
      </c>
      <c r="O91" s="22">
        <v>12665633</v>
      </c>
      <c r="P91" s="22">
        <v>4360773</v>
      </c>
      <c r="Q91" s="22">
        <v>1962591</v>
      </c>
      <c r="R91" s="22">
        <v>948233</v>
      </c>
      <c r="S91" s="22">
        <v>1602839</v>
      </c>
      <c r="T91" s="22">
        <v>55322738</v>
      </c>
      <c r="U91" s="22">
        <v>10554479</v>
      </c>
      <c r="V91" s="22">
        <v>0</v>
      </c>
      <c r="W91" s="22">
        <v>4201741</v>
      </c>
      <c r="X91" s="22">
        <v>2945941</v>
      </c>
      <c r="Y91" s="22">
        <v>418282</v>
      </c>
      <c r="Z91" s="22">
        <v>0</v>
      </c>
      <c r="AA91" s="22">
        <v>0</v>
      </c>
      <c r="AB91" s="22">
        <v>0</v>
      </c>
      <c r="AC91" s="22">
        <v>18120443</v>
      </c>
      <c r="AD91" s="22">
        <v>6713064</v>
      </c>
      <c r="AE91" s="22">
        <v>1564953</v>
      </c>
      <c r="AF91" s="22">
        <v>0</v>
      </c>
      <c r="AG91" s="22">
        <v>62382</v>
      </c>
      <c r="AH91" s="22">
        <v>546131</v>
      </c>
      <c r="AI91" s="22">
        <v>27006973</v>
      </c>
      <c r="AJ91" s="22">
        <v>28315765</v>
      </c>
      <c r="AK91" s="22">
        <v>1497618</v>
      </c>
      <c r="AL91" s="22">
        <v>26818147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55502188</v>
      </c>
      <c r="F92" s="22">
        <v>0</v>
      </c>
      <c r="G92" s="22">
        <v>32950330</v>
      </c>
      <c r="H92" s="22">
        <v>20210182</v>
      </c>
      <c r="I92" s="22">
        <v>6316055</v>
      </c>
      <c r="J92" s="22">
        <v>0</v>
      </c>
      <c r="K92" s="22">
        <v>0</v>
      </c>
      <c r="L92" s="22">
        <v>0</v>
      </c>
      <c r="M92" s="22">
        <v>114978755</v>
      </c>
      <c r="N92" s="22">
        <v>4849271</v>
      </c>
      <c r="O92" s="22">
        <v>51753634</v>
      </c>
      <c r="P92" s="22">
        <v>72090062</v>
      </c>
      <c r="Q92" s="22">
        <v>41781657</v>
      </c>
      <c r="R92" s="22">
        <v>18036238</v>
      </c>
      <c r="S92" s="22">
        <v>9035404</v>
      </c>
      <c r="T92" s="22">
        <v>312525021</v>
      </c>
      <c r="U92" s="22">
        <v>32231889</v>
      </c>
      <c r="V92" s="22">
        <v>0</v>
      </c>
      <c r="W92" s="22">
        <v>14075801</v>
      </c>
      <c r="X92" s="22">
        <v>6923120</v>
      </c>
      <c r="Y92" s="22">
        <v>1633886</v>
      </c>
      <c r="Z92" s="22">
        <v>0</v>
      </c>
      <c r="AA92" s="22">
        <v>0</v>
      </c>
      <c r="AB92" s="22">
        <v>0</v>
      </c>
      <c r="AC92" s="22">
        <v>54864696</v>
      </c>
      <c r="AD92" s="22">
        <v>13437296</v>
      </c>
      <c r="AE92" s="22">
        <v>26637356</v>
      </c>
      <c r="AF92" s="22">
        <v>0</v>
      </c>
      <c r="AG92" s="22">
        <v>10290434</v>
      </c>
      <c r="AH92" s="22">
        <v>4073454</v>
      </c>
      <c r="AI92" s="22">
        <v>109303236</v>
      </c>
      <c r="AJ92" s="22">
        <v>203221785</v>
      </c>
      <c r="AK92" s="22">
        <v>11982922</v>
      </c>
      <c r="AL92" s="22">
        <v>191238863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40956086</v>
      </c>
      <c r="F93" s="22">
        <v>0</v>
      </c>
      <c r="G93" s="22">
        <v>12168859</v>
      </c>
      <c r="H93" s="22">
        <v>12467137</v>
      </c>
      <c r="I93" s="22">
        <v>6420969</v>
      </c>
      <c r="J93" s="22">
        <v>0</v>
      </c>
      <c r="K93" s="22">
        <v>0</v>
      </c>
      <c r="L93" s="22">
        <v>0</v>
      </c>
      <c r="M93" s="22">
        <v>72013051</v>
      </c>
      <c r="N93" s="22">
        <v>491566</v>
      </c>
      <c r="O93" s="22">
        <v>26562193</v>
      </c>
      <c r="P93" s="22">
        <v>5881902</v>
      </c>
      <c r="Q93" s="22">
        <v>1439950</v>
      </c>
      <c r="R93" s="22">
        <v>1770752</v>
      </c>
      <c r="S93" s="22">
        <v>2629233</v>
      </c>
      <c r="T93" s="22">
        <v>110788647</v>
      </c>
      <c r="U93" s="22">
        <v>21477862</v>
      </c>
      <c r="V93" s="22">
        <v>0</v>
      </c>
      <c r="W93" s="22">
        <v>6002457</v>
      </c>
      <c r="X93" s="22">
        <v>8115221</v>
      </c>
      <c r="Y93" s="22">
        <v>4888467</v>
      </c>
      <c r="Z93" s="22">
        <v>0</v>
      </c>
      <c r="AA93" s="22">
        <v>0</v>
      </c>
      <c r="AB93" s="22">
        <v>0</v>
      </c>
      <c r="AC93" s="22">
        <v>40484007</v>
      </c>
      <c r="AD93" s="22">
        <v>3761978</v>
      </c>
      <c r="AE93" s="22">
        <v>2011971</v>
      </c>
      <c r="AF93" s="22">
        <v>0</v>
      </c>
      <c r="AG93" s="22">
        <v>890066</v>
      </c>
      <c r="AH93" s="22">
        <v>1121639</v>
      </c>
      <c r="AI93" s="22">
        <v>48269661</v>
      </c>
      <c r="AJ93" s="22">
        <v>62518986</v>
      </c>
      <c r="AK93" s="22">
        <v>4797462</v>
      </c>
      <c r="AL93" s="22">
        <v>57721524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5679279</v>
      </c>
      <c r="F94" s="22">
        <v>0</v>
      </c>
      <c r="G94" s="22">
        <v>3192301</v>
      </c>
      <c r="H94" s="22">
        <v>3877694</v>
      </c>
      <c r="I94" s="22">
        <v>362785</v>
      </c>
      <c r="J94" s="22">
        <v>0</v>
      </c>
      <c r="K94" s="22">
        <v>0</v>
      </c>
      <c r="L94" s="22">
        <v>0</v>
      </c>
      <c r="M94" s="22">
        <v>13112059</v>
      </c>
      <c r="N94" s="22">
        <v>0</v>
      </c>
      <c r="O94" s="22">
        <v>4113666</v>
      </c>
      <c r="P94" s="22">
        <v>878061</v>
      </c>
      <c r="Q94" s="22">
        <v>200267</v>
      </c>
      <c r="R94" s="22">
        <v>54486</v>
      </c>
      <c r="S94" s="22">
        <v>199645</v>
      </c>
      <c r="T94" s="22">
        <v>18558184</v>
      </c>
      <c r="U94" s="22">
        <v>3591395</v>
      </c>
      <c r="V94" s="22">
        <v>0</v>
      </c>
      <c r="W94" s="22">
        <v>1183375</v>
      </c>
      <c r="X94" s="22">
        <v>1317582</v>
      </c>
      <c r="Y94" s="22">
        <v>163686</v>
      </c>
      <c r="Z94" s="22">
        <v>0</v>
      </c>
      <c r="AA94" s="22">
        <v>0</v>
      </c>
      <c r="AB94" s="22">
        <v>0</v>
      </c>
      <c r="AC94" s="22">
        <v>6256038</v>
      </c>
      <c r="AD94" s="22">
        <v>1005381</v>
      </c>
      <c r="AE94" s="22">
        <v>542153</v>
      </c>
      <c r="AF94" s="22">
        <v>0</v>
      </c>
      <c r="AG94" s="22">
        <v>21358</v>
      </c>
      <c r="AH94" s="22">
        <v>136310</v>
      </c>
      <c r="AI94" s="22">
        <v>7961240</v>
      </c>
      <c r="AJ94" s="22">
        <v>10596944</v>
      </c>
      <c r="AK94" s="22">
        <v>0</v>
      </c>
      <c r="AL94" s="22">
        <v>10596944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7128223</v>
      </c>
      <c r="F95" s="22">
        <v>0</v>
      </c>
      <c r="G95" s="22">
        <v>6489219</v>
      </c>
      <c r="H95" s="22">
        <v>2675138</v>
      </c>
      <c r="I95" s="22">
        <v>0</v>
      </c>
      <c r="J95" s="22">
        <v>0</v>
      </c>
      <c r="K95" s="22">
        <v>0</v>
      </c>
      <c r="L95" s="22">
        <v>0</v>
      </c>
      <c r="M95" s="22">
        <v>16292580</v>
      </c>
      <c r="N95" s="22">
        <v>98526</v>
      </c>
      <c r="O95" s="22">
        <v>5464517</v>
      </c>
      <c r="P95" s="22">
        <v>665047</v>
      </c>
      <c r="Q95" s="22">
        <v>153301</v>
      </c>
      <c r="R95" s="22">
        <v>0</v>
      </c>
      <c r="S95" s="22">
        <v>434459</v>
      </c>
      <c r="T95" s="22">
        <v>23108430</v>
      </c>
      <c r="U95" s="22">
        <v>5435155</v>
      </c>
      <c r="V95" s="22">
        <v>0</v>
      </c>
      <c r="W95" s="22">
        <v>3038133</v>
      </c>
      <c r="X95" s="22">
        <v>600391</v>
      </c>
      <c r="Y95" s="22">
        <v>0</v>
      </c>
      <c r="Z95" s="22">
        <v>0</v>
      </c>
      <c r="AA95" s="22">
        <v>0</v>
      </c>
      <c r="AB95" s="22">
        <v>0</v>
      </c>
      <c r="AC95" s="22">
        <v>9073679</v>
      </c>
      <c r="AD95" s="22">
        <v>2029427</v>
      </c>
      <c r="AE95" s="22">
        <v>338404</v>
      </c>
      <c r="AF95" s="22">
        <v>0</v>
      </c>
      <c r="AG95" s="22">
        <v>0</v>
      </c>
      <c r="AH95" s="22">
        <v>259469</v>
      </c>
      <c r="AI95" s="22">
        <v>11700979</v>
      </c>
      <c r="AJ95" s="22">
        <v>11407451</v>
      </c>
      <c r="AK95" s="22">
        <v>712212</v>
      </c>
      <c r="AL95" s="22">
        <v>10695239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124647484</v>
      </c>
      <c r="F96" s="22">
        <v>0</v>
      </c>
      <c r="G96" s="22">
        <v>25704819</v>
      </c>
      <c r="H96" s="22">
        <v>15293724</v>
      </c>
      <c r="I96" s="22">
        <v>29239602</v>
      </c>
      <c r="J96" s="22">
        <v>0</v>
      </c>
      <c r="K96" s="22">
        <v>0</v>
      </c>
      <c r="L96" s="22">
        <v>0</v>
      </c>
      <c r="M96" s="22">
        <v>194885629</v>
      </c>
      <c r="N96" s="22">
        <v>0</v>
      </c>
      <c r="O96" s="22">
        <v>48597395</v>
      </c>
      <c r="P96" s="22">
        <v>6838818</v>
      </c>
      <c r="Q96" s="22">
        <v>100947109</v>
      </c>
      <c r="R96" s="22">
        <v>13864801</v>
      </c>
      <c r="S96" s="22">
        <v>2166164</v>
      </c>
      <c r="T96" s="22">
        <v>367299916</v>
      </c>
      <c r="U96" s="22">
        <v>46002641</v>
      </c>
      <c r="V96" s="22">
        <v>417253</v>
      </c>
      <c r="W96" s="22">
        <v>5826598</v>
      </c>
      <c r="X96" s="22">
        <v>3576146</v>
      </c>
      <c r="Y96" s="22">
        <v>5357059</v>
      </c>
      <c r="Z96" s="22">
        <v>0</v>
      </c>
      <c r="AA96" s="22">
        <v>0</v>
      </c>
      <c r="AB96" s="22">
        <v>0</v>
      </c>
      <c r="AC96" s="22">
        <v>61179697</v>
      </c>
      <c r="AD96" s="22">
        <v>12361732</v>
      </c>
      <c r="AE96" s="22">
        <v>2033376</v>
      </c>
      <c r="AF96" s="22">
        <v>0</v>
      </c>
      <c r="AG96" s="22">
        <v>4703298</v>
      </c>
      <c r="AH96" s="22">
        <v>1116666</v>
      </c>
      <c r="AI96" s="22">
        <v>81394769</v>
      </c>
      <c r="AJ96" s="22">
        <v>285905147</v>
      </c>
      <c r="AK96" s="22">
        <v>16016205</v>
      </c>
      <c r="AL96" s="22">
        <v>269888942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20200115</v>
      </c>
      <c r="F97" s="22">
        <v>0</v>
      </c>
      <c r="G97" s="22">
        <v>7471931</v>
      </c>
      <c r="H97" s="22">
        <v>5384277</v>
      </c>
      <c r="I97" s="22">
        <v>0</v>
      </c>
      <c r="J97" s="22">
        <v>0</v>
      </c>
      <c r="K97" s="22">
        <v>0</v>
      </c>
      <c r="L97" s="22">
        <v>0</v>
      </c>
      <c r="M97" s="22">
        <v>33056323</v>
      </c>
      <c r="N97" s="22">
        <v>1112768</v>
      </c>
      <c r="O97" s="22">
        <v>3825751</v>
      </c>
      <c r="P97" s="22">
        <v>1926164</v>
      </c>
      <c r="Q97" s="22">
        <v>1782488</v>
      </c>
      <c r="R97" s="22">
        <v>1137498</v>
      </c>
      <c r="S97" s="22">
        <v>1226143</v>
      </c>
      <c r="T97" s="22">
        <v>44067135</v>
      </c>
      <c r="U97" s="22">
        <v>5413176</v>
      </c>
      <c r="V97" s="22">
        <v>0</v>
      </c>
      <c r="W97" s="22">
        <v>4242930</v>
      </c>
      <c r="X97" s="22">
        <v>744241</v>
      </c>
      <c r="Y97" s="22">
        <v>0</v>
      </c>
      <c r="Z97" s="22">
        <v>0</v>
      </c>
      <c r="AA97" s="22">
        <v>0</v>
      </c>
      <c r="AB97" s="22">
        <v>0</v>
      </c>
      <c r="AC97" s="22">
        <v>10400347</v>
      </c>
      <c r="AD97" s="22">
        <v>1662401</v>
      </c>
      <c r="AE97" s="22">
        <v>1146245</v>
      </c>
      <c r="AF97" s="22">
        <v>0</v>
      </c>
      <c r="AG97" s="22">
        <v>130654</v>
      </c>
      <c r="AH97" s="22">
        <v>607384</v>
      </c>
      <c r="AI97" s="22">
        <v>13947031</v>
      </c>
      <c r="AJ97" s="22">
        <v>30120104</v>
      </c>
      <c r="AK97" s="22">
        <v>5887025</v>
      </c>
      <c r="AL97" s="22">
        <v>24233079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7453306</v>
      </c>
      <c r="F98" s="22">
        <v>0</v>
      </c>
      <c r="G98" s="22">
        <v>3993080</v>
      </c>
      <c r="H98" s="22">
        <v>7997648</v>
      </c>
      <c r="I98" s="22">
        <v>0</v>
      </c>
      <c r="J98" s="22">
        <v>0</v>
      </c>
      <c r="K98" s="22">
        <v>0</v>
      </c>
      <c r="L98" s="22">
        <v>0</v>
      </c>
      <c r="M98" s="22">
        <v>19444034</v>
      </c>
      <c r="N98" s="22">
        <v>0</v>
      </c>
      <c r="O98" s="22">
        <v>3786707</v>
      </c>
      <c r="P98" s="22">
        <v>849753</v>
      </c>
      <c r="Q98" s="22">
        <v>385973</v>
      </c>
      <c r="R98" s="22">
        <v>0</v>
      </c>
      <c r="S98" s="22">
        <v>456347</v>
      </c>
      <c r="T98" s="22">
        <v>24922814</v>
      </c>
      <c r="U98" s="22">
        <v>2900561</v>
      </c>
      <c r="V98" s="22">
        <v>0</v>
      </c>
      <c r="W98" s="22">
        <v>2847319</v>
      </c>
      <c r="X98" s="22">
        <v>4342031</v>
      </c>
      <c r="Y98" s="22">
        <v>0</v>
      </c>
      <c r="Z98" s="22">
        <v>0</v>
      </c>
      <c r="AA98" s="22">
        <v>0</v>
      </c>
      <c r="AB98" s="22">
        <v>0</v>
      </c>
      <c r="AC98" s="22">
        <v>10089911</v>
      </c>
      <c r="AD98" s="22">
        <v>1183618</v>
      </c>
      <c r="AE98" s="22">
        <v>571789</v>
      </c>
      <c r="AF98" s="22">
        <v>0</v>
      </c>
      <c r="AG98" s="22">
        <v>0</v>
      </c>
      <c r="AH98" s="22">
        <v>357211</v>
      </c>
      <c r="AI98" s="22">
        <v>12202529</v>
      </c>
      <c r="AJ98" s="22">
        <v>12720285</v>
      </c>
      <c r="AK98" s="22">
        <v>664181</v>
      </c>
      <c r="AL98" s="22">
        <v>12056104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80663089</v>
      </c>
      <c r="F99" s="22">
        <v>0</v>
      </c>
      <c r="G99" s="22">
        <v>23660832</v>
      </c>
      <c r="H99" s="22">
        <v>13499499</v>
      </c>
      <c r="I99" s="22">
        <v>6857566</v>
      </c>
      <c r="J99" s="22">
        <v>0</v>
      </c>
      <c r="K99" s="22">
        <v>0</v>
      </c>
      <c r="L99" s="22">
        <v>0</v>
      </c>
      <c r="M99" s="22">
        <v>124680986</v>
      </c>
      <c r="N99" s="22">
        <v>4954329</v>
      </c>
      <c r="O99" s="22">
        <v>49198422</v>
      </c>
      <c r="P99" s="22">
        <v>8024084</v>
      </c>
      <c r="Q99" s="22">
        <v>0</v>
      </c>
      <c r="R99" s="22">
        <v>10595142</v>
      </c>
      <c r="S99" s="22">
        <v>2735816</v>
      </c>
      <c r="T99" s="22">
        <v>200188779</v>
      </c>
      <c r="U99" s="22">
        <v>25300635</v>
      </c>
      <c r="V99" s="22">
        <v>0</v>
      </c>
      <c r="W99" s="22">
        <v>6371388</v>
      </c>
      <c r="X99" s="22">
        <v>3028260</v>
      </c>
      <c r="Y99" s="22">
        <v>1137629</v>
      </c>
      <c r="Z99" s="22">
        <v>0</v>
      </c>
      <c r="AA99" s="22">
        <v>0</v>
      </c>
      <c r="AB99" s="22">
        <v>0</v>
      </c>
      <c r="AC99" s="22">
        <v>35837912</v>
      </c>
      <c r="AD99" s="22">
        <v>7409736</v>
      </c>
      <c r="AE99" s="22">
        <v>3846895</v>
      </c>
      <c r="AF99" s="22">
        <v>0</v>
      </c>
      <c r="AG99" s="22">
        <v>1921317</v>
      </c>
      <c r="AH99" s="22">
        <v>1194535</v>
      </c>
      <c r="AI99" s="22">
        <v>50210395</v>
      </c>
      <c r="AJ99" s="22">
        <v>149978384</v>
      </c>
      <c r="AK99" s="22">
        <v>10583791</v>
      </c>
      <c r="AL99" s="22">
        <v>139394593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6478383</v>
      </c>
      <c r="F100" s="22">
        <v>0</v>
      </c>
      <c r="G100" s="22">
        <v>4610593</v>
      </c>
      <c r="H100" s="22">
        <v>4671145</v>
      </c>
      <c r="I100" s="22">
        <v>815072</v>
      </c>
      <c r="J100" s="22">
        <v>0</v>
      </c>
      <c r="K100" s="22">
        <v>0</v>
      </c>
      <c r="L100" s="22">
        <v>0</v>
      </c>
      <c r="M100" s="22">
        <v>16575193</v>
      </c>
      <c r="N100" s="22">
        <v>0</v>
      </c>
      <c r="O100" s="22">
        <v>1968155</v>
      </c>
      <c r="P100" s="22">
        <v>1233304</v>
      </c>
      <c r="Q100" s="22">
        <v>175611</v>
      </c>
      <c r="R100" s="22">
        <v>991409</v>
      </c>
      <c r="S100" s="22">
        <v>422651</v>
      </c>
      <c r="T100" s="22">
        <v>21366323</v>
      </c>
      <c r="U100" s="22">
        <v>3633598</v>
      </c>
      <c r="V100" s="22">
        <v>0</v>
      </c>
      <c r="W100" s="22">
        <v>2196155</v>
      </c>
      <c r="X100" s="22">
        <v>1658720</v>
      </c>
      <c r="Y100" s="22">
        <v>204828</v>
      </c>
      <c r="Z100" s="22">
        <v>0</v>
      </c>
      <c r="AA100" s="22">
        <v>0</v>
      </c>
      <c r="AB100" s="22">
        <v>0</v>
      </c>
      <c r="AC100" s="22">
        <v>7693301</v>
      </c>
      <c r="AD100" s="22">
        <v>557398</v>
      </c>
      <c r="AE100" s="22">
        <v>462149</v>
      </c>
      <c r="AF100" s="22">
        <v>0</v>
      </c>
      <c r="AG100" s="22">
        <v>231377</v>
      </c>
      <c r="AH100" s="22">
        <v>289330</v>
      </c>
      <c r="AI100" s="22">
        <v>9233555</v>
      </c>
      <c r="AJ100" s="22">
        <v>12132768</v>
      </c>
      <c r="AK100" s="22">
        <v>417606</v>
      </c>
      <c r="AL100" s="22">
        <v>11715162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58793040</v>
      </c>
      <c r="F101" s="22">
        <v>0</v>
      </c>
      <c r="G101" s="22">
        <v>22921263</v>
      </c>
      <c r="H101" s="22">
        <v>47275359</v>
      </c>
      <c r="I101" s="22">
        <v>8402150</v>
      </c>
      <c r="J101" s="22">
        <v>0</v>
      </c>
      <c r="K101" s="22">
        <v>0</v>
      </c>
      <c r="L101" s="22">
        <v>0</v>
      </c>
      <c r="M101" s="22">
        <v>137391812</v>
      </c>
      <c r="N101" s="22">
        <v>0</v>
      </c>
      <c r="O101" s="22">
        <v>41520667</v>
      </c>
      <c r="P101" s="22">
        <v>7279407</v>
      </c>
      <c r="Q101" s="22">
        <v>11005683</v>
      </c>
      <c r="R101" s="22">
        <v>5830924</v>
      </c>
      <c r="S101" s="22">
        <v>3002072</v>
      </c>
      <c r="T101" s="22">
        <v>206030565</v>
      </c>
      <c r="U101" s="22">
        <v>18603522</v>
      </c>
      <c r="V101" s="22">
        <v>0</v>
      </c>
      <c r="W101" s="22">
        <v>5495278</v>
      </c>
      <c r="X101" s="22">
        <v>24817417</v>
      </c>
      <c r="Y101" s="22">
        <v>793084</v>
      </c>
      <c r="Z101" s="22">
        <v>0</v>
      </c>
      <c r="AA101" s="22">
        <v>0</v>
      </c>
      <c r="AB101" s="22">
        <v>0</v>
      </c>
      <c r="AC101" s="22">
        <v>49709301</v>
      </c>
      <c r="AD101" s="22">
        <v>12357102</v>
      </c>
      <c r="AE101" s="22">
        <v>2836405</v>
      </c>
      <c r="AF101" s="22">
        <v>0</v>
      </c>
      <c r="AG101" s="22">
        <v>2983243</v>
      </c>
      <c r="AH101" s="22">
        <v>1819009</v>
      </c>
      <c r="AI101" s="22">
        <v>69705060</v>
      </c>
      <c r="AJ101" s="22">
        <v>136325505</v>
      </c>
      <c r="AK101" s="22">
        <v>18247127</v>
      </c>
      <c r="AL101" s="22">
        <v>118078378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20685082</v>
      </c>
      <c r="F102" s="22">
        <v>0</v>
      </c>
      <c r="G102" s="22">
        <v>2350720</v>
      </c>
      <c r="H102" s="22">
        <v>2012409</v>
      </c>
      <c r="I102" s="22">
        <v>0</v>
      </c>
      <c r="J102" s="22">
        <v>0</v>
      </c>
      <c r="K102" s="22">
        <v>0</v>
      </c>
      <c r="L102" s="22">
        <v>0</v>
      </c>
      <c r="M102" s="22">
        <v>25048211</v>
      </c>
      <c r="N102" s="22">
        <v>0</v>
      </c>
      <c r="O102" s="22">
        <v>3461103</v>
      </c>
      <c r="P102" s="22">
        <v>2369389</v>
      </c>
      <c r="Q102" s="22">
        <v>550390</v>
      </c>
      <c r="R102" s="22">
        <v>0</v>
      </c>
      <c r="S102" s="22">
        <v>654564</v>
      </c>
      <c r="T102" s="22">
        <v>32083657</v>
      </c>
      <c r="U102" s="22">
        <v>10886058</v>
      </c>
      <c r="V102" s="22">
        <v>0</v>
      </c>
      <c r="W102" s="22">
        <v>809882</v>
      </c>
      <c r="X102" s="22">
        <v>742658</v>
      </c>
      <c r="Y102" s="22">
        <v>0</v>
      </c>
      <c r="Z102" s="22">
        <v>0</v>
      </c>
      <c r="AA102" s="22">
        <v>0</v>
      </c>
      <c r="AB102" s="22">
        <v>0</v>
      </c>
      <c r="AC102" s="22">
        <v>12438598</v>
      </c>
      <c r="AD102" s="22">
        <v>1426894</v>
      </c>
      <c r="AE102" s="22">
        <v>1521330</v>
      </c>
      <c r="AF102" s="22">
        <v>0</v>
      </c>
      <c r="AG102" s="22">
        <v>0</v>
      </c>
      <c r="AH102" s="22">
        <v>431473</v>
      </c>
      <c r="AI102" s="22">
        <v>15818295</v>
      </c>
      <c r="AJ102" s="22">
        <v>16265362</v>
      </c>
      <c r="AK102" s="22">
        <v>3145569</v>
      </c>
      <c r="AL102" s="22">
        <v>13119793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4665460</v>
      </c>
      <c r="F103" s="22">
        <v>0</v>
      </c>
      <c r="G103" s="22">
        <v>3820159</v>
      </c>
      <c r="H103" s="22">
        <v>3346672</v>
      </c>
      <c r="I103" s="22">
        <v>85629</v>
      </c>
      <c r="J103" s="22">
        <v>0</v>
      </c>
      <c r="K103" s="22">
        <v>0</v>
      </c>
      <c r="L103" s="22">
        <v>0</v>
      </c>
      <c r="M103" s="22">
        <v>11917920</v>
      </c>
      <c r="N103" s="22">
        <v>0</v>
      </c>
      <c r="O103" s="22">
        <v>1431798</v>
      </c>
      <c r="P103" s="22">
        <v>1278899</v>
      </c>
      <c r="Q103" s="22">
        <v>216476</v>
      </c>
      <c r="R103" s="22">
        <v>679238</v>
      </c>
      <c r="S103" s="22">
        <v>244336</v>
      </c>
      <c r="T103" s="22">
        <v>15768667</v>
      </c>
      <c r="U103" s="22">
        <v>2002308</v>
      </c>
      <c r="V103" s="22">
        <v>0</v>
      </c>
      <c r="W103" s="22">
        <v>1710795</v>
      </c>
      <c r="X103" s="22">
        <v>994212</v>
      </c>
      <c r="Y103" s="22">
        <v>77414</v>
      </c>
      <c r="Z103" s="22">
        <v>0</v>
      </c>
      <c r="AA103" s="22">
        <v>0</v>
      </c>
      <c r="AB103" s="22">
        <v>0</v>
      </c>
      <c r="AC103" s="22">
        <v>4784729</v>
      </c>
      <c r="AD103" s="22">
        <v>758789</v>
      </c>
      <c r="AE103" s="22">
        <v>666849</v>
      </c>
      <c r="AF103" s="22">
        <v>0</v>
      </c>
      <c r="AG103" s="22">
        <v>274691</v>
      </c>
      <c r="AH103" s="22">
        <v>151004</v>
      </c>
      <c r="AI103" s="22">
        <v>6636062</v>
      </c>
      <c r="AJ103" s="22">
        <v>9132605</v>
      </c>
      <c r="AK103" s="22">
        <v>630939</v>
      </c>
      <c r="AL103" s="22">
        <v>8501666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9937782</v>
      </c>
      <c r="F104" s="22">
        <v>0</v>
      </c>
      <c r="G104" s="22">
        <v>517888</v>
      </c>
      <c r="H104" s="22">
        <v>3120542</v>
      </c>
      <c r="I104" s="22">
        <v>167629</v>
      </c>
      <c r="J104" s="22">
        <v>0</v>
      </c>
      <c r="K104" s="22">
        <v>0</v>
      </c>
      <c r="L104" s="22">
        <v>0</v>
      </c>
      <c r="M104" s="22">
        <v>13743841</v>
      </c>
      <c r="N104" s="22">
        <v>0</v>
      </c>
      <c r="O104" s="22">
        <v>4437154</v>
      </c>
      <c r="P104" s="22">
        <v>738855</v>
      </c>
      <c r="Q104" s="22">
        <v>1278174</v>
      </c>
      <c r="R104" s="22">
        <v>513217</v>
      </c>
      <c r="S104" s="22">
        <v>269845</v>
      </c>
      <c r="T104" s="22">
        <v>20981086</v>
      </c>
      <c r="U104" s="22">
        <v>4530207</v>
      </c>
      <c r="V104" s="22">
        <v>0</v>
      </c>
      <c r="W104" s="22">
        <v>188611</v>
      </c>
      <c r="X104" s="22">
        <v>2371689</v>
      </c>
      <c r="Y104" s="22">
        <v>84932</v>
      </c>
      <c r="Z104" s="22">
        <v>0</v>
      </c>
      <c r="AA104" s="22">
        <v>0</v>
      </c>
      <c r="AB104" s="22">
        <v>0</v>
      </c>
      <c r="AC104" s="22">
        <v>7175439</v>
      </c>
      <c r="AD104" s="22">
        <v>1141727</v>
      </c>
      <c r="AE104" s="22">
        <v>333704</v>
      </c>
      <c r="AF104" s="22">
        <v>0</v>
      </c>
      <c r="AG104" s="22">
        <v>331580</v>
      </c>
      <c r="AH104" s="22">
        <v>199912</v>
      </c>
      <c r="AI104" s="22">
        <v>9182362</v>
      </c>
      <c r="AJ104" s="22">
        <v>11798724</v>
      </c>
      <c r="AK104" s="22">
        <v>1551783</v>
      </c>
      <c r="AL104" s="22">
        <v>10246941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7936808</v>
      </c>
      <c r="F105" s="22">
        <v>0</v>
      </c>
      <c r="G105" s="22">
        <v>7425942</v>
      </c>
      <c r="H105" s="22">
        <v>2967254</v>
      </c>
      <c r="I105" s="22">
        <v>11022368</v>
      </c>
      <c r="J105" s="22">
        <v>0</v>
      </c>
      <c r="K105" s="22">
        <v>0</v>
      </c>
      <c r="L105" s="22">
        <v>0</v>
      </c>
      <c r="M105" s="22">
        <v>29352372</v>
      </c>
      <c r="N105" s="22">
        <v>147361</v>
      </c>
      <c r="O105" s="22">
        <v>5924360</v>
      </c>
      <c r="P105" s="22">
        <v>4197989</v>
      </c>
      <c r="Q105" s="22">
        <v>1054439</v>
      </c>
      <c r="R105" s="22">
        <v>1916805</v>
      </c>
      <c r="S105" s="22">
        <v>2246608</v>
      </c>
      <c r="T105" s="22">
        <v>44839934</v>
      </c>
      <c r="U105" s="22">
        <v>1734399</v>
      </c>
      <c r="V105" s="22">
        <v>0</v>
      </c>
      <c r="W105" s="22">
        <v>1282383</v>
      </c>
      <c r="X105" s="22">
        <v>443432</v>
      </c>
      <c r="Y105" s="22">
        <v>478535</v>
      </c>
      <c r="Z105" s="22">
        <v>0</v>
      </c>
      <c r="AA105" s="22">
        <v>0</v>
      </c>
      <c r="AB105" s="22">
        <v>0</v>
      </c>
      <c r="AC105" s="22">
        <v>3938749</v>
      </c>
      <c r="AD105" s="22">
        <v>1835825</v>
      </c>
      <c r="AE105" s="22">
        <v>1998883</v>
      </c>
      <c r="AF105" s="22">
        <v>0</v>
      </c>
      <c r="AG105" s="22">
        <v>161318</v>
      </c>
      <c r="AH105" s="22">
        <v>1388824</v>
      </c>
      <c r="AI105" s="22">
        <v>9323599</v>
      </c>
      <c r="AJ105" s="22">
        <v>35516335</v>
      </c>
      <c r="AK105" s="22">
        <v>1051607</v>
      </c>
      <c r="AL105" s="22">
        <v>34464728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11578924</v>
      </c>
      <c r="F106" s="22">
        <v>0</v>
      </c>
      <c r="G106" s="22">
        <v>4721267</v>
      </c>
      <c r="H106" s="22">
        <v>4616960</v>
      </c>
      <c r="I106" s="22">
        <v>1610556</v>
      </c>
      <c r="J106" s="22">
        <v>0</v>
      </c>
      <c r="K106" s="22">
        <v>0</v>
      </c>
      <c r="L106" s="22">
        <v>0</v>
      </c>
      <c r="M106" s="22">
        <v>22527707</v>
      </c>
      <c r="N106" s="22">
        <v>0</v>
      </c>
      <c r="O106" s="22">
        <v>10625655</v>
      </c>
      <c r="P106" s="22">
        <v>1988633</v>
      </c>
      <c r="Q106" s="22">
        <v>1143123</v>
      </c>
      <c r="R106" s="22">
        <v>211361</v>
      </c>
      <c r="S106" s="22">
        <v>449906</v>
      </c>
      <c r="T106" s="22">
        <v>36946385</v>
      </c>
      <c r="U106" s="22">
        <v>4569014</v>
      </c>
      <c r="V106" s="22">
        <v>0</v>
      </c>
      <c r="W106" s="22">
        <v>1412200</v>
      </c>
      <c r="X106" s="22">
        <v>2461839</v>
      </c>
      <c r="Y106" s="22">
        <v>1055977</v>
      </c>
      <c r="Z106" s="22">
        <v>0</v>
      </c>
      <c r="AA106" s="22">
        <v>0</v>
      </c>
      <c r="AB106" s="22">
        <v>0</v>
      </c>
      <c r="AC106" s="22">
        <v>9499030</v>
      </c>
      <c r="AD106" s="22">
        <v>4175199</v>
      </c>
      <c r="AE106" s="22">
        <v>1259809</v>
      </c>
      <c r="AF106" s="22">
        <v>0</v>
      </c>
      <c r="AG106" s="22">
        <v>62533</v>
      </c>
      <c r="AH106" s="22">
        <v>256139</v>
      </c>
      <c r="AI106" s="22">
        <v>15252710</v>
      </c>
      <c r="AJ106" s="22">
        <v>21693675</v>
      </c>
      <c r="AK106" s="22">
        <v>2281782</v>
      </c>
      <c r="AL106" s="22">
        <v>19411893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89057293</v>
      </c>
      <c r="F107" s="22">
        <v>0</v>
      </c>
      <c r="G107" s="22">
        <v>50087570</v>
      </c>
      <c r="H107" s="22">
        <v>53765709</v>
      </c>
      <c r="I107" s="22">
        <v>34284805</v>
      </c>
      <c r="J107" s="22">
        <v>10005</v>
      </c>
      <c r="K107" s="22">
        <v>0</v>
      </c>
      <c r="L107" s="22">
        <v>0</v>
      </c>
      <c r="M107" s="22">
        <v>227205382</v>
      </c>
      <c r="N107" s="22">
        <v>8771377</v>
      </c>
      <c r="O107" s="22">
        <v>86084596</v>
      </c>
      <c r="P107" s="22">
        <v>15893524</v>
      </c>
      <c r="Q107" s="22">
        <v>50307500</v>
      </c>
      <c r="R107" s="22">
        <v>20574415</v>
      </c>
      <c r="S107" s="22">
        <v>5115535</v>
      </c>
      <c r="T107" s="22">
        <v>413952329</v>
      </c>
      <c r="U107" s="22">
        <v>38248232</v>
      </c>
      <c r="V107" s="22">
        <v>0</v>
      </c>
      <c r="W107" s="22">
        <v>8223543</v>
      </c>
      <c r="X107" s="22">
        <v>15522399</v>
      </c>
      <c r="Y107" s="22">
        <v>6116476</v>
      </c>
      <c r="Z107" s="22">
        <v>397135</v>
      </c>
      <c r="AA107" s="22">
        <v>0</v>
      </c>
      <c r="AB107" s="22">
        <v>0</v>
      </c>
      <c r="AC107" s="22">
        <v>68507785</v>
      </c>
      <c r="AD107" s="22">
        <v>17058661</v>
      </c>
      <c r="AE107" s="22">
        <v>7829564</v>
      </c>
      <c r="AF107" s="22">
        <v>0</v>
      </c>
      <c r="AG107" s="22">
        <v>9483883</v>
      </c>
      <c r="AH107" s="22">
        <v>2620531</v>
      </c>
      <c r="AI107" s="22">
        <v>105500424</v>
      </c>
      <c r="AJ107" s="22">
        <v>308451905</v>
      </c>
      <c r="AK107" s="22">
        <v>32686404</v>
      </c>
      <c r="AL107" s="22">
        <v>275765501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19031144</v>
      </c>
      <c r="F108" s="22">
        <v>0</v>
      </c>
      <c r="G108" s="22">
        <v>22082393</v>
      </c>
      <c r="H108" s="22">
        <v>19198871</v>
      </c>
      <c r="I108" s="22">
        <v>3014314</v>
      </c>
      <c r="J108" s="22">
        <v>0</v>
      </c>
      <c r="K108" s="22">
        <v>5178090</v>
      </c>
      <c r="L108" s="22">
        <v>0</v>
      </c>
      <c r="M108" s="22">
        <v>68504812</v>
      </c>
      <c r="N108" s="22">
        <v>928607</v>
      </c>
      <c r="O108" s="22">
        <v>8965663</v>
      </c>
      <c r="P108" s="22">
        <v>4348319</v>
      </c>
      <c r="Q108" s="22">
        <v>2002986</v>
      </c>
      <c r="R108" s="22">
        <v>2613726</v>
      </c>
      <c r="S108" s="22">
        <v>1212394</v>
      </c>
      <c r="T108" s="22">
        <v>88576507</v>
      </c>
      <c r="U108" s="22">
        <v>13022027</v>
      </c>
      <c r="V108" s="22">
        <v>0</v>
      </c>
      <c r="W108" s="22">
        <v>11372742</v>
      </c>
      <c r="X108" s="22">
        <v>7178352</v>
      </c>
      <c r="Y108" s="22">
        <v>1315262</v>
      </c>
      <c r="Z108" s="22">
        <v>0</v>
      </c>
      <c r="AA108" s="22">
        <v>2056922</v>
      </c>
      <c r="AB108" s="22">
        <v>0</v>
      </c>
      <c r="AC108" s="22">
        <v>34945305</v>
      </c>
      <c r="AD108" s="22">
        <v>3611064</v>
      </c>
      <c r="AE108" s="22">
        <v>1620772</v>
      </c>
      <c r="AF108" s="22">
        <v>0</v>
      </c>
      <c r="AG108" s="22">
        <v>1272124</v>
      </c>
      <c r="AH108" s="22">
        <v>771626</v>
      </c>
      <c r="AI108" s="22">
        <v>42220891</v>
      </c>
      <c r="AJ108" s="22">
        <v>46355616</v>
      </c>
      <c r="AK108" s="22">
        <v>838599</v>
      </c>
      <c r="AL108" s="22">
        <v>45517017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28271633</v>
      </c>
      <c r="F109" s="22">
        <v>0</v>
      </c>
      <c r="G109" s="22">
        <v>7488186</v>
      </c>
      <c r="H109" s="22">
        <v>9233215</v>
      </c>
      <c r="I109" s="22">
        <v>4461205</v>
      </c>
      <c r="J109" s="22">
        <v>0</v>
      </c>
      <c r="K109" s="22">
        <v>0</v>
      </c>
      <c r="L109" s="22">
        <v>0</v>
      </c>
      <c r="M109" s="22">
        <v>49454239</v>
      </c>
      <c r="N109" s="22">
        <v>229707</v>
      </c>
      <c r="O109" s="22">
        <v>8856248</v>
      </c>
      <c r="P109" s="22">
        <v>2043839</v>
      </c>
      <c r="Q109" s="22">
        <v>3479513</v>
      </c>
      <c r="R109" s="22">
        <v>3229204</v>
      </c>
      <c r="S109" s="22">
        <v>1588934</v>
      </c>
      <c r="T109" s="22">
        <v>68881684</v>
      </c>
      <c r="U109" s="22">
        <v>10372703</v>
      </c>
      <c r="V109" s="22">
        <v>0</v>
      </c>
      <c r="W109" s="22">
        <v>1823459</v>
      </c>
      <c r="X109" s="22">
        <v>3802942</v>
      </c>
      <c r="Y109" s="22">
        <v>547196</v>
      </c>
      <c r="Z109" s="22">
        <v>0</v>
      </c>
      <c r="AA109" s="22">
        <v>0</v>
      </c>
      <c r="AB109" s="22">
        <v>0</v>
      </c>
      <c r="AC109" s="22">
        <v>16546300</v>
      </c>
      <c r="AD109" s="22">
        <v>2376474</v>
      </c>
      <c r="AE109" s="22">
        <v>986309</v>
      </c>
      <c r="AF109" s="22">
        <v>0</v>
      </c>
      <c r="AG109" s="22">
        <v>854073</v>
      </c>
      <c r="AH109" s="22">
        <v>376607</v>
      </c>
      <c r="AI109" s="22">
        <v>21139763</v>
      </c>
      <c r="AJ109" s="22">
        <v>47741921</v>
      </c>
      <c r="AK109" s="22">
        <v>1514385</v>
      </c>
      <c r="AL109" s="22">
        <v>46227536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3802024</v>
      </c>
      <c r="F110" s="22">
        <v>0</v>
      </c>
      <c r="G110" s="22">
        <v>5563165</v>
      </c>
      <c r="H110" s="22">
        <v>1309408</v>
      </c>
      <c r="I110" s="22">
        <v>0</v>
      </c>
      <c r="J110" s="22">
        <v>0</v>
      </c>
      <c r="K110" s="22">
        <v>0</v>
      </c>
      <c r="L110" s="22">
        <v>662423</v>
      </c>
      <c r="M110" s="22">
        <v>11337020</v>
      </c>
      <c r="N110" s="22">
        <v>0</v>
      </c>
      <c r="O110" s="22">
        <v>6080654</v>
      </c>
      <c r="P110" s="22">
        <v>1166296</v>
      </c>
      <c r="Q110" s="22">
        <v>826310</v>
      </c>
      <c r="R110" s="22">
        <v>394410</v>
      </c>
      <c r="S110" s="22">
        <v>586668</v>
      </c>
      <c r="T110" s="22">
        <v>20391358</v>
      </c>
      <c r="U110" s="22">
        <v>3054890</v>
      </c>
      <c r="V110" s="22">
        <v>0</v>
      </c>
      <c r="W110" s="22">
        <v>983083</v>
      </c>
      <c r="X110" s="22">
        <v>910088</v>
      </c>
      <c r="Y110" s="22">
        <v>0</v>
      </c>
      <c r="Z110" s="22">
        <v>0</v>
      </c>
      <c r="AA110" s="22">
        <v>0</v>
      </c>
      <c r="AB110" s="22">
        <v>397428</v>
      </c>
      <c r="AC110" s="22">
        <v>5345489</v>
      </c>
      <c r="AD110" s="22">
        <v>2810504</v>
      </c>
      <c r="AE110" s="22">
        <v>813260</v>
      </c>
      <c r="AF110" s="22">
        <v>0</v>
      </c>
      <c r="AG110" s="22">
        <v>281185</v>
      </c>
      <c r="AH110" s="22">
        <v>450612</v>
      </c>
      <c r="AI110" s="22">
        <v>9701050</v>
      </c>
      <c r="AJ110" s="22">
        <v>10690308</v>
      </c>
      <c r="AK110" s="22">
        <v>1415746</v>
      </c>
      <c r="AL110" s="22">
        <v>9274562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24682570</v>
      </c>
      <c r="F111" s="22">
        <v>0</v>
      </c>
      <c r="G111" s="22">
        <v>25715106</v>
      </c>
      <c r="H111" s="22">
        <v>14553769</v>
      </c>
      <c r="I111" s="22">
        <v>4590026</v>
      </c>
      <c r="J111" s="22">
        <v>0</v>
      </c>
      <c r="K111" s="22">
        <v>0</v>
      </c>
      <c r="L111" s="22">
        <v>0</v>
      </c>
      <c r="M111" s="22">
        <v>69541471</v>
      </c>
      <c r="N111" s="22">
        <v>2850641</v>
      </c>
      <c r="O111" s="22">
        <v>14712527</v>
      </c>
      <c r="P111" s="22">
        <v>1777364</v>
      </c>
      <c r="Q111" s="22">
        <v>1204040</v>
      </c>
      <c r="R111" s="22">
        <v>1646903</v>
      </c>
      <c r="S111" s="22">
        <v>1393363</v>
      </c>
      <c r="T111" s="22">
        <v>93126309</v>
      </c>
      <c r="U111" s="22">
        <v>23361419</v>
      </c>
      <c r="V111" s="22">
        <v>0</v>
      </c>
      <c r="W111" s="22">
        <v>19231985</v>
      </c>
      <c r="X111" s="22">
        <v>10479068</v>
      </c>
      <c r="Y111" s="22">
        <v>1922141</v>
      </c>
      <c r="Z111" s="22">
        <v>0</v>
      </c>
      <c r="AA111" s="22">
        <v>0</v>
      </c>
      <c r="AB111" s="22">
        <v>0</v>
      </c>
      <c r="AC111" s="22">
        <v>54994613</v>
      </c>
      <c r="AD111" s="22">
        <v>6113771</v>
      </c>
      <c r="AE111" s="22">
        <v>1038109</v>
      </c>
      <c r="AF111" s="22">
        <v>0</v>
      </c>
      <c r="AG111" s="22">
        <v>635451</v>
      </c>
      <c r="AH111" s="22">
        <v>970012</v>
      </c>
      <c r="AI111" s="22">
        <v>63751956</v>
      </c>
      <c r="AJ111" s="22">
        <v>29374353</v>
      </c>
      <c r="AK111" s="22">
        <v>4244067</v>
      </c>
      <c r="AL111" s="22">
        <v>25130286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26439112</v>
      </c>
      <c r="F112" s="22">
        <v>0</v>
      </c>
      <c r="G112" s="22">
        <v>24477560</v>
      </c>
      <c r="H112" s="22">
        <v>33516472</v>
      </c>
      <c r="I112" s="22">
        <v>19962286</v>
      </c>
      <c r="J112" s="22">
        <v>227452</v>
      </c>
      <c r="K112" s="22">
        <v>0</v>
      </c>
      <c r="L112" s="22">
        <v>0</v>
      </c>
      <c r="M112" s="22">
        <v>104622882</v>
      </c>
      <c r="N112" s="22">
        <v>0</v>
      </c>
      <c r="O112" s="22">
        <v>9775639</v>
      </c>
      <c r="P112" s="22">
        <v>3297585</v>
      </c>
      <c r="Q112" s="22">
        <v>13562650</v>
      </c>
      <c r="R112" s="22">
        <v>3172027</v>
      </c>
      <c r="S112" s="22">
        <v>2662459</v>
      </c>
      <c r="T112" s="22">
        <v>137093242</v>
      </c>
      <c r="U112" s="22">
        <v>12174665</v>
      </c>
      <c r="V112" s="22">
        <v>0</v>
      </c>
      <c r="W112" s="22">
        <v>7876676</v>
      </c>
      <c r="X112" s="22">
        <v>11904304</v>
      </c>
      <c r="Y112" s="22">
        <v>4118611</v>
      </c>
      <c r="Z112" s="22">
        <v>188366</v>
      </c>
      <c r="AA112" s="22">
        <v>0</v>
      </c>
      <c r="AB112" s="22">
        <v>0</v>
      </c>
      <c r="AC112" s="22">
        <v>36262622</v>
      </c>
      <c r="AD112" s="22">
        <v>6127304</v>
      </c>
      <c r="AE112" s="22">
        <v>1775019</v>
      </c>
      <c r="AF112" s="22">
        <v>0</v>
      </c>
      <c r="AG112" s="22">
        <v>1104555</v>
      </c>
      <c r="AH112" s="22">
        <v>1918971</v>
      </c>
      <c r="AI112" s="22">
        <v>47188471</v>
      </c>
      <c r="AJ112" s="22">
        <v>89904771</v>
      </c>
      <c r="AK112" s="22">
        <v>2861247</v>
      </c>
      <c r="AL112" s="22">
        <v>87043524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11769809</v>
      </c>
      <c r="F113" s="22">
        <v>0</v>
      </c>
      <c r="G113" s="22">
        <v>3987872</v>
      </c>
      <c r="H113" s="22">
        <v>9700385</v>
      </c>
      <c r="I113" s="22">
        <v>0</v>
      </c>
      <c r="J113" s="22">
        <v>0</v>
      </c>
      <c r="K113" s="22">
        <v>0</v>
      </c>
      <c r="L113" s="22">
        <v>0</v>
      </c>
      <c r="M113" s="22">
        <v>25458066</v>
      </c>
      <c r="N113" s="22">
        <v>576688</v>
      </c>
      <c r="O113" s="22">
        <v>3814676</v>
      </c>
      <c r="P113" s="22">
        <v>1794026</v>
      </c>
      <c r="Q113" s="22">
        <v>1590990</v>
      </c>
      <c r="R113" s="22">
        <v>71835</v>
      </c>
      <c r="S113" s="22">
        <v>1704337</v>
      </c>
      <c r="T113" s="22">
        <v>35010618</v>
      </c>
      <c r="U113" s="22">
        <v>4648086</v>
      </c>
      <c r="V113" s="22">
        <v>0</v>
      </c>
      <c r="W113" s="22">
        <v>907275</v>
      </c>
      <c r="X113" s="22">
        <v>1293173</v>
      </c>
      <c r="Y113" s="22">
        <v>0</v>
      </c>
      <c r="Z113" s="22">
        <v>0</v>
      </c>
      <c r="AA113" s="22">
        <v>0</v>
      </c>
      <c r="AB113" s="22">
        <v>0</v>
      </c>
      <c r="AC113" s="22">
        <v>6848534</v>
      </c>
      <c r="AD113" s="22">
        <v>2781315</v>
      </c>
      <c r="AE113" s="22">
        <v>683736</v>
      </c>
      <c r="AF113" s="22">
        <v>0</v>
      </c>
      <c r="AG113" s="22">
        <v>30904</v>
      </c>
      <c r="AH113" s="22">
        <v>957941</v>
      </c>
      <c r="AI113" s="22">
        <v>11302430</v>
      </c>
      <c r="AJ113" s="22">
        <v>23708188</v>
      </c>
      <c r="AK113" s="22">
        <v>1359374</v>
      </c>
      <c r="AL113" s="22">
        <v>22348814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100303017</v>
      </c>
      <c r="F114" s="22">
        <v>0</v>
      </c>
      <c r="G114" s="22">
        <v>94856315</v>
      </c>
      <c r="H114" s="22">
        <v>66335888</v>
      </c>
      <c r="I114" s="22">
        <v>50094753</v>
      </c>
      <c r="J114" s="22">
        <v>0</v>
      </c>
      <c r="K114" s="22">
        <v>0</v>
      </c>
      <c r="L114" s="22">
        <v>0</v>
      </c>
      <c r="M114" s="22">
        <v>311589973</v>
      </c>
      <c r="N114" s="22">
        <v>13267471</v>
      </c>
      <c r="O114" s="22">
        <v>95413950</v>
      </c>
      <c r="P114" s="22">
        <v>7142151</v>
      </c>
      <c r="Q114" s="22">
        <v>65166152</v>
      </c>
      <c r="R114" s="22">
        <v>17466761</v>
      </c>
      <c r="S114" s="22">
        <v>6494186</v>
      </c>
      <c r="T114" s="22">
        <v>516540644</v>
      </c>
      <c r="U114" s="22">
        <v>26513131</v>
      </c>
      <c r="V114" s="22">
        <v>0</v>
      </c>
      <c r="W114" s="22">
        <v>21085891</v>
      </c>
      <c r="X114" s="22">
        <v>13696446</v>
      </c>
      <c r="Y114" s="22">
        <v>6551885</v>
      </c>
      <c r="Z114" s="22">
        <v>0</v>
      </c>
      <c r="AA114" s="22">
        <v>0</v>
      </c>
      <c r="AB114" s="22">
        <v>0</v>
      </c>
      <c r="AC114" s="22">
        <v>67847353</v>
      </c>
      <c r="AD114" s="22">
        <v>17599471</v>
      </c>
      <c r="AE114" s="22">
        <v>4123232</v>
      </c>
      <c r="AF114" s="22">
        <v>0</v>
      </c>
      <c r="AG114" s="22">
        <v>6295422</v>
      </c>
      <c r="AH114" s="22">
        <v>2819105</v>
      </c>
      <c r="AI114" s="22">
        <v>98684583</v>
      </c>
      <c r="AJ114" s="22">
        <v>417856061</v>
      </c>
      <c r="AK114" s="22">
        <v>31279565</v>
      </c>
      <c r="AL114" s="22">
        <v>386576496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11119996</v>
      </c>
      <c r="F115" s="22">
        <v>0</v>
      </c>
      <c r="G115" s="22">
        <v>4698774</v>
      </c>
      <c r="H115" s="22">
        <v>1388365</v>
      </c>
      <c r="I115" s="22">
        <v>0</v>
      </c>
      <c r="J115" s="22">
        <v>0</v>
      </c>
      <c r="K115" s="22">
        <v>0</v>
      </c>
      <c r="L115" s="22">
        <v>0</v>
      </c>
      <c r="M115" s="22">
        <v>17207135</v>
      </c>
      <c r="N115" s="22">
        <v>0</v>
      </c>
      <c r="O115" s="22">
        <v>2697126</v>
      </c>
      <c r="P115" s="22">
        <v>1074111</v>
      </c>
      <c r="Q115" s="22">
        <v>208621</v>
      </c>
      <c r="R115" s="22">
        <v>483809</v>
      </c>
      <c r="S115" s="22">
        <v>478090</v>
      </c>
      <c r="T115" s="22">
        <v>22148892</v>
      </c>
      <c r="U115" s="22">
        <v>9115823</v>
      </c>
      <c r="V115" s="22">
        <v>0</v>
      </c>
      <c r="W115" s="22">
        <v>1288473</v>
      </c>
      <c r="X115" s="22">
        <v>483315</v>
      </c>
      <c r="Y115" s="22">
        <v>0</v>
      </c>
      <c r="Z115" s="22">
        <v>0</v>
      </c>
      <c r="AA115" s="22">
        <v>0</v>
      </c>
      <c r="AB115" s="22">
        <v>0</v>
      </c>
      <c r="AC115" s="22">
        <v>10887611</v>
      </c>
      <c r="AD115" s="22">
        <v>1143866</v>
      </c>
      <c r="AE115" s="22">
        <v>537338</v>
      </c>
      <c r="AF115" s="22">
        <v>0</v>
      </c>
      <c r="AG115" s="22">
        <v>199321</v>
      </c>
      <c r="AH115" s="22">
        <v>328237</v>
      </c>
      <c r="AI115" s="22">
        <v>13096373</v>
      </c>
      <c r="AJ115" s="22">
        <v>9052519</v>
      </c>
      <c r="AK115" s="22">
        <v>264399</v>
      </c>
      <c r="AL115" s="22">
        <v>8788120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11716460</v>
      </c>
      <c r="F116" s="22">
        <v>0</v>
      </c>
      <c r="G116" s="22">
        <v>10450021</v>
      </c>
      <c r="H116" s="22">
        <v>11330840</v>
      </c>
      <c r="I116" s="22">
        <v>2675738</v>
      </c>
      <c r="J116" s="22">
        <v>0</v>
      </c>
      <c r="K116" s="22">
        <v>0</v>
      </c>
      <c r="L116" s="22">
        <v>0</v>
      </c>
      <c r="M116" s="22">
        <v>36173059</v>
      </c>
      <c r="N116" s="22">
        <v>2012851</v>
      </c>
      <c r="O116" s="22">
        <v>5236968</v>
      </c>
      <c r="P116" s="22">
        <v>5308250</v>
      </c>
      <c r="Q116" s="22">
        <v>3035592</v>
      </c>
      <c r="R116" s="22">
        <v>2199547</v>
      </c>
      <c r="S116" s="22">
        <v>1589532</v>
      </c>
      <c r="T116" s="22">
        <v>55555799</v>
      </c>
      <c r="U116" s="22">
        <v>8169493</v>
      </c>
      <c r="V116" s="22">
        <v>0</v>
      </c>
      <c r="W116" s="22">
        <v>2051874</v>
      </c>
      <c r="X116" s="22">
        <v>3537622</v>
      </c>
      <c r="Y116" s="22">
        <v>430368</v>
      </c>
      <c r="Z116" s="22">
        <v>0</v>
      </c>
      <c r="AA116" s="22">
        <v>0</v>
      </c>
      <c r="AB116" s="22">
        <v>0</v>
      </c>
      <c r="AC116" s="22">
        <v>14189357</v>
      </c>
      <c r="AD116" s="22">
        <v>1488726</v>
      </c>
      <c r="AE116" s="22">
        <v>1906446</v>
      </c>
      <c r="AF116" s="22">
        <v>0</v>
      </c>
      <c r="AG116" s="22">
        <v>1051739</v>
      </c>
      <c r="AH116" s="22">
        <v>749547</v>
      </c>
      <c r="AI116" s="22">
        <v>19385815</v>
      </c>
      <c r="AJ116" s="22">
        <v>36169984</v>
      </c>
      <c r="AK116" s="22">
        <v>4614218</v>
      </c>
      <c r="AL116" s="22">
        <v>31555766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3105773</v>
      </c>
      <c r="F117" s="22">
        <v>0</v>
      </c>
      <c r="G117" s="22">
        <v>6562684</v>
      </c>
      <c r="H117" s="22">
        <v>2482846</v>
      </c>
      <c r="I117" s="22">
        <v>427895</v>
      </c>
      <c r="J117" s="22">
        <v>0</v>
      </c>
      <c r="K117" s="22">
        <v>0</v>
      </c>
      <c r="L117" s="22">
        <v>1083526</v>
      </c>
      <c r="M117" s="22">
        <v>13662724</v>
      </c>
      <c r="N117" s="22">
        <v>0</v>
      </c>
      <c r="O117" s="22">
        <v>4040507</v>
      </c>
      <c r="P117" s="22">
        <v>792307</v>
      </c>
      <c r="Q117" s="22">
        <v>341318</v>
      </c>
      <c r="R117" s="22">
        <v>541388</v>
      </c>
      <c r="S117" s="22">
        <v>123463</v>
      </c>
      <c r="T117" s="22">
        <v>19501707</v>
      </c>
      <c r="U117" s="22">
        <v>1672648</v>
      </c>
      <c r="V117" s="22">
        <v>0</v>
      </c>
      <c r="W117" s="22">
        <v>1731219</v>
      </c>
      <c r="X117" s="22">
        <v>943875</v>
      </c>
      <c r="Y117" s="22">
        <v>67857</v>
      </c>
      <c r="Z117" s="22">
        <v>0</v>
      </c>
      <c r="AA117" s="22">
        <v>0</v>
      </c>
      <c r="AB117" s="22">
        <v>600227</v>
      </c>
      <c r="AC117" s="22">
        <v>5015826</v>
      </c>
      <c r="AD117" s="22">
        <v>1601974</v>
      </c>
      <c r="AE117" s="22">
        <v>331097</v>
      </c>
      <c r="AF117" s="22">
        <v>0</v>
      </c>
      <c r="AG117" s="22">
        <v>459473</v>
      </c>
      <c r="AH117" s="22">
        <v>79090</v>
      </c>
      <c r="AI117" s="22">
        <v>7487460</v>
      </c>
      <c r="AJ117" s="22">
        <v>12014247</v>
      </c>
      <c r="AK117" s="22">
        <v>1266178</v>
      </c>
      <c r="AL117" s="22">
        <v>10748069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37995166</v>
      </c>
      <c r="F118" s="22">
        <v>0</v>
      </c>
      <c r="G118" s="22">
        <v>11995296</v>
      </c>
      <c r="H118" s="22">
        <v>6510711</v>
      </c>
      <c r="I118" s="22">
        <v>2272702</v>
      </c>
      <c r="J118" s="22">
        <v>0</v>
      </c>
      <c r="K118" s="22">
        <v>0</v>
      </c>
      <c r="L118" s="22">
        <v>3612231</v>
      </c>
      <c r="M118" s="22">
        <v>62386106</v>
      </c>
      <c r="N118" s="22">
        <v>9078973</v>
      </c>
      <c r="O118" s="22">
        <v>15694650</v>
      </c>
      <c r="P118" s="22">
        <v>5985375</v>
      </c>
      <c r="Q118" s="22">
        <v>10582371</v>
      </c>
      <c r="R118" s="22">
        <v>8636259</v>
      </c>
      <c r="S118" s="22">
        <v>1837482</v>
      </c>
      <c r="T118" s="22">
        <v>114201216</v>
      </c>
      <c r="U118" s="22">
        <v>21701820</v>
      </c>
      <c r="V118" s="22">
        <v>0</v>
      </c>
      <c r="W118" s="22">
        <v>3698240</v>
      </c>
      <c r="X118" s="22">
        <v>2383731</v>
      </c>
      <c r="Y118" s="22">
        <v>65045</v>
      </c>
      <c r="Z118" s="22">
        <v>0</v>
      </c>
      <c r="AA118" s="22">
        <v>0</v>
      </c>
      <c r="AB118" s="22">
        <v>1501297</v>
      </c>
      <c r="AC118" s="22">
        <v>29350133</v>
      </c>
      <c r="AD118" s="22">
        <v>3686966</v>
      </c>
      <c r="AE118" s="22">
        <v>3323955</v>
      </c>
      <c r="AF118" s="22">
        <v>0</v>
      </c>
      <c r="AG118" s="22">
        <v>2016344</v>
      </c>
      <c r="AH118" s="22">
        <v>904273</v>
      </c>
      <c r="AI118" s="22">
        <v>39281671</v>
      </c>
      <c r="AJ118" s="22">
        <v>74919545</v>
      </c>
      <c r="AK118" s="22">
        <v>4926226</v>
      </c>
      <c r="AL118" s="22">
        <v>69993319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22042497</v>
      </c>
      <c r="F119" s="22">
        <v>0</v>
      </c>
      <c r="G119" s="22">
        <v>7721559</v>
      </c>
      <c r="H119" s="22">
        <v>24655137</v>
      </c>
      <c r="I119" s="22">
        <v>5554454</v>
      </c>
      <c r="J119" s="22">
        <v>0</v>
      </c>
      <c r="K119" s="22">
        <v>0</v>
      </c>
      <c r="L119" s="22">
        <v>0</v>
      </c>
      <c r="M119" s="22">
        <v>59973647</v>
      </c>
      <c r="N119" s="22">
        <v>7949632</v>
      </c>
      <c r="O119" s="22">
        <v>15051919</v>
      </c>
      <c r="P119" s="22">
        <v>2682105</v>
      </c>
      <c r="Q119" s="22">
        <v>3429701</v>
      </c>
      <c r="R119" s="22">
        <v>2359104</v>
      </c>
      <c r="S119" s="22">
        <v>1468067</v>
      </c>
      <c r="T119" s="22">
        <v>92914175</v>
      </c>
      <c r="U119" s="22">
        <v>15706255</v>
      </c>
      <c r="V119" s="22">
        <v>0</v>
      </c>
      <c r="W119" s="22">
        <v>2779156</v>
      </c>
      <c r="X119" s="22">
        <v>5056302</v>
      </c>
      <c r="Y119" s="22">
        <v>920349</v>
      </c>
      <c r="Z119" s="22">
        <v>0</v>
      </c>
      <c r="AA119" s="22">
        <v>0</v>
      </c>
      <c r="AB119" s="22">
        <v>0</v>
      </c>
      <c r="AC119" s="22">
        <v>24462062</v>
      </c>
      <c r="AD119" s="22">
        <v>4162437</v>
      </c>
      <c r="AE119" s="22">
        <v>1792844</v>
      </c>
      <c r="AF119" s="22">
        <v>0</v>
      </c>
      <c r="AG119" s="22">
        <v>813022</v>
      </c>
      <c r="AH119" s="22">
        <v>1004226</v>
      </c>
      <c r="AI119" s="22">
        <v>32234591</v>
      </c>
      <c r="AJ119" s="22">
        <v>60679584</v>
      </c>
      <c r="AK119" s="22">
        <v>5732728</v>
      </c>
      <c r="AL119" s="22">
        <v>54946856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71027477</v>
      </c>
      <c r="F120" s="22">
        <v>0</v>
      </c>
      <c r="G120" s="22">
        <v>41106312</v>
      </c>
      <c r="H120" s="22">
        <v>0</v>
      </c>
      <c r="I120" s="22">
        <v>26066382</v>
      </c>
      <c r="J120" s="22">
        <v>0</v>
      </c>
      <c r="K120" s="22">
        <v>0</v>
      </c>
      <c r="L120" s="22">
        <v>0</v>
      </c>
      <c r="M120" s="22">
        <v>138200171</v>
      </c>
      <c r="N120" s="22">
        <v>0</v>
      </c>
      <c r="O120" s="22">
        <v>41487766</v>
      </c>
      <c r="P120" s="22">
        <v>5951924</v>
      </c>
      <c r="Q120" s="22">
        <v>7716194</v>
      </c>
      <c r="R120" s="22">
        <v>0</v>
      </c>
      <c r="S120" s="22">
        <v>2439902</v>
      </c>
      <c r="T120" s="22">
        <v>195795957</v>
      </c>
      <c r="U120" s="22">
        <v>34613898</v>
      </c>
      <c r="V120" s="22">
        <v>0</v>
      </c>
      <c r="W120" s="22">
        <v>15370019</v>
      </c>
      <c r="X120" s="22">
        <v>0</v>
      </c>
      <c r="Y120" s="22">
        <v>10497829</v>
      </c>
      <c r="Z120" s="22">
        <v>0</v>
      </c>
      <c r="AA120" s="22">
        <v>0</v>
      </c>
      <c r="AB120" s="22">
        <v>0</v>
      </c>
      <c r="AC120" s="22">
        <v>60481746</v>
      </c>
      <c r="AD120" s="22">
        <v>11652264</v>
      </c>
      <c r="AE120" s="22">
        <v>3640235</v>
      </c>
      <c r="AF120" s="22">
        <v>0</v>
      </c>
      <c r="AG120" s="22">
        <v>0</v>
      </c>
      <c r="AH120" s="22">
        <v>1535278</v>
      </c>
      <c r="AI120" s="22">
        <v>77309523</v>
      </c>
      <c r="AJ120" s="22">
        <v>118486434</v>
      </c>
      <c r="AK120" s="22">
        <v>12595965</v>
      </c>
      <c r="AL120" s="22">
        <v>105890469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45028723</v>
      </c>
      <c r="F121" s="22">
        <v>0</v>
      </c>
      <c r="G121" s="22">
        <v>80703117</v>
      </c>
      <c r="H121" s="22">
        <v>39473989</v>
      </c>
      <c r="I121" s="22">
        <v>0</v>
      </c>
      <c r="J121" s="22">
        <v>0</v>
      </c>
      <c r="K121" s="22">
        <v>0</v>
      </c>
      <c r="L121" s="22">
        <v>0</v>
      </c>
      <c r="M121" s="22">
        <v>165205829</v>
      </c>
      <c r="N121" s="22">
        <v>3335721</v>
      </c>
      <c r="O121" s="22">
        <v>37184623</v>
      </c>
      <c r="P121" s="22">
        <v>8452105</v>
      </c>
      <c r="Q121" s="22">
        <v>13017034</v>
      </c>
      <c r="R121" s="22">
        <v>3758592</v>
      </c>
      <c r="S121" s="22">
        <v>2929641</v>
      </c>
      <c r="T121" s="22">
        <v>233883545</v>
      </c>
      <c r="U121" s="22">
        <v>27874565</v>
      </c>
      <c r="V121" s="22">
        <v>0</v>
      </c>
      <c r="W121" s="22">
        <v>28813451</v>
      </c>
      <c r="X121" s="22">
        <v>15323036</v>
      </c>
      <c r="Y121" s="22">
        <v>0</v>
      </c>
      <c r="Z121" s="22">
        <v>0</v>
      </c>
      <c r="AA121" s="22">
        <v>0</v>
      </c>
      <c r="AB121" s="22">
        <v>0</v>
      </c>
      <c r="AC121" s="22">
        <v>72011052</v>
      </c>
      <c r="AD121" s="22">
        <v>10448991</v>
      </c>
      <c r="AE121" s="22">
        <v>4628115</v>
      </c>
      <c r="AF121" s="22">
        <v>0</v>
      </c>
      <c r="AG121" s="22">
        <v>2987788</v>
      </c>
      <c r="AH121" s="22">
        <v>1975615</v>
      </c>
      <c r="AI121" s="22">
        <v>92051561</v>
      </c>
      <c r="AJ121" s="22">
        <v>141831984</v>
      </c>
      <c r="AK121" s="22">
        <v>9605204</v>
      </c>
      <c r="AL121" s="22">
        <v>132226780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4731986</v>
      </c>
      <c r="F122" s="22">
        <v>0</v>
      </c>
      <c r="G122" s="22">
        <v>2758222</v>
      </c>
      <c r="H122" s="22">
        <v>3296529</v>
      </c>
      <c r="I122" s="22">
        <v>836979</v>
      </c>
      <c r="J122" s="22">
        <v>0</v>
      </c>
      <c r="K122" s="22">
        <v>0</v>
      </c>
      <c r="L122" s="22">
        <v>0</v>
      </c>
      <c r="M122" s="22">
        <v>11623716</v>
      </c>
      <c r="N122" s="22">
        <v>0</v>
      </c>
      <c r="O122" s="22">
        <v>3756786</v>
      </c>
      <c r="P122" s="22">
        <v>1546178</v>
      </c>
      <c r="Q122" s="22">
        <v>115248</v>
      </c>
      <c r="R122" s="22">
        <v>0</v>
      </c>
      <c r="S122" s="22">
        <v>433366</v>
      </c>
      <c r="T122" s="22">
        <v>17475294</v>
      </c>
      <c r="U122" s="22">
        <v>1328409</v>
      </c>
      <c r="V122" s="22">
        <v>0</v>
      </c>
      <c r="W122" s="22">
        <v>1487078</v>
      </c>
      <c r="X122" s="22">
        <v>929884</v>
      </c>
      <c r="Y122" s="22">
        <v>130525</v>
      </c>
      <c r="Z122" s="22">
        <v>0</v>
      </c>
      <c r="AA122" s="22">
        <v>0</v>
      </c>
      <c r="AB122" s="22">
        <v>0</v>
      </c>
      <c r="AC122" s="22">
        <v>3875896</v>
      </c>
      <c r="AD122" s="22">
        <v>2278534</v>
      </c>
      <c r="AE122" s="22">
        <v>782586</v>
      </c>
      <c r="AF122" s="22">
        <v>0</v>
      </c>
      <c r="AG122" s="22">
        <v>0</v>
      </c>
      <c r="AH122" s="22">
        <v>225849</v>
      </c>
      <c r="AI122" s="22">
        <v>7162865</v>
      </c>
      <c r="AJ122" s="22">
        <v>10312429</v>
      </c>
      <c r="AK122" s="22">
        <v>946672</v>
      </c>
      <c r="AL122" s="22">
        <v>9365757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52917330</v>
      </c>
      <c r="F123" s="22">
        <v>0</v>
      </c>
      <c r="G123" s="22">
        <v>24636131</v>
      </c>
      <c r="H123" s="22">
        <v>22603388</v>
      </c>
      <c r="I123" s="22">
        <v>1653598</v>
      </c>
      <c r="J123" s="22">
        <v>0</v>
      </c>
      <c r="K123" s="22">
        <v>0</v>
      </c>
      <c r="L123" s="22">
        <v>0</v>
      </c>
      <c r="M123" s="22">
        <v>101810447</v>
      </c>
      <c r="N123" s="22">
        <v>12822960</v>
      </c>
      <c r="O123" s="22">
        <v>20800325</v>
      </c>
      <c r="P123" s="22">
        <v>9844147</v>
      </c>
      <c r="Q123" s="22">
        <v>9975517</v>
      </c>
      <c r="R123" s="22">
        <v>16984955</v>
      </c>
      <c r="S123" s="22">
        <v>3087025</v>
      </c>
      <c r="T123" s="22">
        <v>175325376</v>
      </c>
      <c r="U123" s="22">
        <v>27460559</v>
      </c>
      <c r="V123" s="22">
        <v>0</v>
      </c>
      <c r="W123" s="22">
        <v>5826477</v>
      </c>
      <c r="X123" s="22">
        <v>13373943</v>
      </c>
      <c r="Y123" s="22">
        <v>92568</v>
      </c>
      <c r="Z123" s="22">
        <v>0</v>
      </c>
      <c r="AA123" s="22">
        <v>0</v>
      </c>
      <c r="AB123" s="22">
        <v>0</v>
      </c>
      <c r="AC123" s="22">
        <v>46753547</v>
      </c>
      <c r="AD123" s="22">
        <v>6875304</v>
      </c>
      <c r="AE123" s="22">
        <v>4371248</v>
      </c>
      <c r="AF123" s="22">
        <v>0</v>
      </c>
      <c r="AG123" s="22">
        <v>6993963</v>
      </c>
      <c r="AH123" s="22">
        <v>1684123</v>
      </c>
      <c r="AI123" s="22">
        <v>66678185</v>
      </c>
      <c r="AJ123" s="22">
        <v>108647191</v>
      </c>
      <c r="AK123" s="22">
        <v>14208103</v>
      </c>
      <c r="AL123" s="22">
        <v>94439088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10150753</v>
      </c>
      <c r="F124" s="22">
        <v>0</v>
      </c>
      <c r="G124" s="22">
        <v>8419528</v>
      </c>
      <c r="H124" s="22">
        <v>5620713</v>
      </c>
      <c r="I124" s="22">
        <v>2494575</v>
      </c>
      <c r="J124" s="22">
        <v>0</v>
      </c>
      <c r="K124" s="22">
        <v>0</v>
      </c>
      <c r="L124" s="22">
        <v>0</v>
      </c>
      <c r="M124" s="22">
        <v>26685569</v>
      </c>
      <c r="N124" s="22">
        <v>199529</v>
      </c>
      <c r="O124" s="22">
        <v>2183335</v>
      </c>
      <c r="P124" s="22">
        <v>1285977</v>
      </c>
      <c r="Q124" s="22">
        <v>476537</v>
      </c>
      <c r="R124" s="22">
        <v>3125242</v>
      </c>
      <c r="S124" s="22">
        <v>1130661</v>
      </c>
      <c r="T124" s="22">
        <v>35086850</v>
      </c>
      <c r="U124" s="22">
        <v>4595743</v>
      </c>
      <c r="V124" s="22">
        <v>0</v>
      </c>
      <c r="W124" s="22">
        <v>1922559</v>
      </c>
      <c r="X124" s="22">
        <v>1363667</v>
      </c>
      <c r="Y124" s="22">
        <v>833040</v>
      </c>
      <c r="Z124" s="22">
        <v>0</v>
      </c>
      <c r="AA124" s="22">
        <v>0</v>
      </c>
      <c r="AB124" s="22">
        <v>0</v>
      </c>
      <c r="AC124" s="22">
        <v>8715009</v>
      </c>
      <c r="AD124" s="22">
        <v>515102</v>
      </c>
      <c r="AE124" s="22">
        <v>537097</v>
      </c>
      <c r="AF124" s="22">
        <v>0</v>
      </c>
      <c r="AG124" s="22">
        <v>1206996</v>
      </c>
      <c r="AH124" s="22">
        <v>594210</v>
      </c>
      <c r="AI124" s="22">
        <v>11568414</v>
      </c>
      <c r="AJ124" s="22">
        <v>23518436</v>
      </c>
      <c r="AK124" s="22">
        <v>2272419</v>
      </c>
      <c r="AL124" s="22">
        <v>21246017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14049651</v>
      </c>
      <c r="F125" s="22">
        <v>0</v>
      </c>
      <c r="G125" s="22">
        <v>12248779</v>
      </c>
      <c r="H125" s="22">
        <v>10201983</v>
      </c>
      <c r="I125" s="22">
        <v>767550</v>
      </c>
      <c r="J125" s="22">
        <v>0</v>
      </c>
      <c r="K125" s="22">
        <v>0</v>
      </c>
      <c r="L125" s="22">
        <v>0</v>
      </c>
      <c r="M125" s="22">
        <v>37267963</v>
      </c>
      <c r="N125" s="22">
        <v>0</v>
      </c>
      <c r="O125" s="22">
        <v>18755191</v>
      </c>
      <c r="P125" s="22">
        <v>4690748</v>
      </c>
      <c r="Q125" s="22">
        <v>1078809</v>
      </c>
      <c r="R125" s="22">
        <v>0</v>
      </c>
      <c r="S125" s="22">
        <v>1812241</v>
      </c>
      <c r="T125" s="22">
        <v>63604952</v>
      </c>
      <c r="U125" s="22">
        <v>6561326</v>
      </c>
      <c r="V125" s="22">
        <v>0</v>
      </c>
      <c r="W125" s="22">
        <v>3149909</v>
      </c>
      <c r="X125" s="22">
        <v>2680175</v>
      </c>
      <c r="Y125" s="22">
        <v>192177</v>
      </c>
      <c r="Z125" s="22">
        <v>0</v>
      </c>
      <c r="AA125" s="22">
        <v>0</v>
      </c>
      <c r="AB125" s="22">
        <v>0</v>
      </c>
      <c r="AC125" s="22">
        <v>12583587</v>
      </c>
      <c r="AD125" s="22">
        <v>8928260</v>
      </c>
      <c r="AE125" s="22">
        <v>2686966</v>
      </c>
      <c r="AF125" s="22">
        <v>0</v>
      </c>
      <c r="AG125" s="22">
        <v>0</v>
      </c>
      <c r="AH125" s="22">
        <v>697471</v>
      </c>
      <c r="AI125" s="22">
        <v>24896284</v>
      </c>
      <c r="AJ125" s="22">
        <v>38708668</v>
      </c>
      <c r="AK125" s="22">
        <v>2947582</v>
      </c>
      <c r="AL125" s="22">
        <v>35761086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6814454</v>
      </c>
      <c r="F126" s="22">
        <v>0</v>
      </c>
      <c r="G126" s="22">
        <v>2812029</v>
      </c>
      <c r="H126" s="22">
        <v>3795238</v>
      </c>
      <c r="I126" s="22">
        <v>1141654</v>
      </c>
      <c r="J126" s="22">
        <v>0</v>
      </c>
      <c r="K126" s="22">
        <v>0</v>
      </c>
      <c r="L126" s="22">
        <v>0</v>
      </c>
      <c r="M126" s="22">
        <v>14563375</v>
      </c>
      <c r="N126" s="22">
        <v>531885</v>
      </c>
      <c r="O126" s="22">
        <v>5544041</v>
      </c>
      <c r="P126" s="22">
        <v>772205</v>
      </c>
      <c r="Q126" s="22">
        <v>331912</v>
      </c>
      <c r="R126" s="22">
        <v>948149</v>
      </c>
      <c r="S126" s="22">
        <v>214102</v>
      </c>
      <c r="T126" s="22">
        <v>22905669</v>
      </c>
      <c r="U126" s="22">
        <v>4660169</v>
      </c>
      <c r="V126" s="22">
        <v>0</v>
      </c>
      <c r="W126" s="22">
        <v>1069131</v>
      </c>
      <c r="X126" s="22">
        <v>2656585</v>
      </c>
      <c r="Y126" s="22">
        <v>321376</v>
      </c>
      <c r="Z126" s="22">
        <v>0</v>
      </c>
      <c r="AA126" s="22">
        <v>0</v>
      </c>
      <c r="AB126" s="22">
        <v>0</v>
      </c>
      <c r="AC126" s="22">
        <v>8707261</v>
      </c>
      <c r="AD126" s="22">
        <v>1805810</v>
      </c>
      <c r="AE126" s="22">
        <v>546351</v>
      </c>
      <c r="AF126" s="22">
        <v>0</v>
      </c>
      <c r="AG126" s="22">
        <v>360923</v>
      </c>
      <c r="AH126" s="22">
        <v>179081</v>
      </c>
      <c r="AI126" s="22">
        <v>11599426</v>
      </c>
      <c r="AJ126" s="22">
        <v>11306243</v>
      </c>
      <c r="AK126" s="22">
        <v>297039</v>
      </c>
      <c r="AL126" s="22">
        <v>11009204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14783035</v>
      </c>
      <c r="F127" s="22">
        <v>0</v>
      </c>
      <c r="G127" s="22">
        <v>9507910</v>
      </c>
      <c r="H127" s="22">
        <v>8147834</v>
      </c>
      <c r="I127" s="22">
        <v>2546712</v>
      </c>
      <c r="J127" s="22">
        <v>0</v>
      </c>
      <c r="K127" s="22">
        <v>2163154</v>
      </c>
      <c r="L127" s="22">
        <v>0</v>
      </c>
      <c r="M127" s="22">
        <v>37148645</v>
      </c>
      <c r="N127" s="22">
        <v>982144</v>
      </c>
      <c r="O127" s="22">
        <v>22736021</v>
      </c>
      <c r="P127" s="22">
        <v>3397562</v>
      </c>
      <c r="Q127" s="22">
        <v>188313</v>
      </c>
      <c r="R127" s="22">
        <v>1716436</v>
      </c>
      <c r="S127" s="22">
        <v>1516383</v>
      </c>
      <c r="T127" s="22">
        <v>67685504</v>
      </c>
      <c r="U127" s="22">
        <v>9556476</v>
      </c>
      <c r="V127" s="22">
        <v>0</v>
      </c>
      <c r="W127" s="22">
        <v>1793789</v>
      </c>
      <c r="X127" s="22">
        <v>1198244</v>
      </c>
      <c r="Y127" s="22">
        <v>536891</v>
      </c>
      <c r="Z127" s="22">
        <v>0</v>
      </c>
      <c r="AA127" s="22">
        <v>591076</v>
      </c>
      <c r="AB127" s="22">
        <v>0</v>
      </c>
      <c r="AC127" s="22">
        <v>13676476</v>
      </c>
      <c r="AD127" s="22">
        <v>8379425</v>
      </c>
      <c r="AE127" s="22">
        <v>1268260</v>
      </c>
      <c r="AF127" s="22">
        <v>0</v>
      </c>
      <c r="AG127" s="22">
        <v>667067</v>
      </c>
      <c r="AH127" s="22">
        <v>813941</v>
      </c>
      <c r="AI127" s="22">
        <v>24805169</v>
      </c>
      <c r="AJ127" s="22">
        <v>42880335</v>
      </c>
      <c r="AK127" s="22">
        <v>1479872</v>
      </c>
      <c r="AL127" s="22">
        <v>41400463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15888298</v>
      </c>
      <c r="F128" s="22">
        <v>0</v>
      </c>
      <c r="G128" s="22">
        <v>15859776</v>
      </c>
      <c r="H128" s="22">
        <v>8275932</v>
      </c>
      <c r="I128" s="22">
        <v>0</v>
      </c>
      <c r="J128" s="22">
        <v>0</v>
      </c>
      <c r="K128" s="22">
        <v>0</v>
      </c>
      <c r="L128" s="22">
        <v>0</v>
      </c>
      <c r="M128" s="22">
        <v>40024006</v>
      </c>
      <c r="N128" s="22">
        <v>30134548</v>
      </c>
      <c r="O128" s="22">
        <v>5901043</v>
      </c>
      <c r="P128" s="22">
        <v>3485375</v>
      </c>
      <c r="Q128" s="22">
        <v>58379</v>
      </c>
      <c r="R128" s="22">
        <v>3098224</v>
      </c>
      <c r="S128" s="22">
        <v>1474038</v>
      </c>
      <c r="T128" s="22">
        <v>84175613</v>
      </c>
      <c r="U128" s="22">
        <v>4095736</v>
      </c>
      <c r="V128" s="22">
        <v>0</v>
      </c>
      <c r="W128" s="22">
        <v>2794274</v>
      </c>
      <c r="X128" s="22">
        <v>2478570</v>
      </c>
      <c r="Y128" s="22">
        <v>0</v>
      </c>
      <c r="Z128" s="22">
        <v>0</v>
      </c>
      <c r="AA128" s="22">
        <v>0</v>
      </c>
      <c r="AB128" s="22">
        <v>0</v>
      </c>
      <c r="AC128" s="22">
        <v>9368580</v>
      </c>
      <c r="AD128" s="22">
        <v>1662983</v>
      </c>
      <c r="AE128" s="22">
        <v>2666060</v>
      </c>
      <c r="AF128" s="22">
        <v>0</v>
      </c>
      <c r="AG128" s="22">
        <v>706525</v>
      </c>
      <c r="AH128" s="22">
        <v>1177365</v>
      </c>
      <c r="AI128" s="22">
        <v>15581513</v>
      </c>
      <c r="AJ128" s="22">
        <v>68594100</v>
      </c>
      <c r="AK128" s="22">
        <v>1019764</v>
      </c>
      <c r="AL128" s="22">
        <v>67574336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14468531</v>
      </c>
      <c r="F129" s="22">
        <v>0</v>
      </c>
      <c r="G129" s="22">
        <v>5551824</v>
      </c>
      <c r="H129" s="22">
        <v>11327101</v>
      </c>
      <c r="I129" s="22">
        <v>0</v>
      </c>
      <c r="J129" s="22">
        <v>0</v>
      </c>
      <c r="K129" s="22">
        <v>0</v>
      </c>
      <c r="L129" s="22">
        <v>0</v>
      </c>
      <c r="M129" s="22">
        <v>31347456</v>
      </c>
      <c r="N129" s="22">
        <v>380968</v>
      </c>
      <c r="O129" s="22">
        <v>8672206</v>
      </c>
      <c r="P129" s="22">
        <v>338908</v>
      </c>
      <c r="Q129" s="22">
        <v>5776998</v>
      </c>
      <c r="R129" s="22">
        <v>1654080</v>
      </c>
      <c r="S129" s="22">
        <v>1844344</v>
      </c>
      <c r="T129" s="22">
        <v>50014960</v>
      </c>
      <c r="U129" s="22">
        <v>8338393</v>
      </c>
      <c r="V129" s="22">
        <v>0</v>
      </c>
      <c r="W129" s="22">
        <v>2170570</v>
      </c>
      <c r="X129" s="22">
        <v>2772459</v>
      </c>
      <c r="Y129" s="22">
        <v>0</v>
      </c>
      <c r="Z129" s="22">
        <v>0</v>
      </c>
      <c r="AA129" s="22">
        <v>0</v>
      </c>
      <c r="AB129" s="22">
        <v>0</v>
      </c>
      <c r="AC129" s="22">
        <v>13281422</v>
      </c>
      <c r="AD129" s="22">
        <v>2753060</v>
      </c>
      <c r="AE129" s="22">
        <v>161470</v>
      </c>
      <c r="AF129" s="22">
        <v>0</v>
      </c>
      <c r="AG129" s="22">
        <v>715725</v>
      </c>
      <c r="AH129" s="22">
        <v>918979</v>
      </c>
      <c r="AI129" s="22">
        <v>17830656</v>
      </c>
      <c r="AJ129" s="22">
        <v>32184304</v>
      </c>
      <c r="AK129" s="22">
        <v>2430518</v>
      </c>
      <c r="AL129" s="22">
        <v>29753786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33868968</v>
      </c>
      <c r="F130" s="22">
        <v>0</v>
      </c>
      <c r="G130" s="22">
        <v>10051421</v>
      </c>
      <c r="H130" s="22">
        <v>1639275</v>
      </c>
      <c r="I130" s="22">
        <v>0</v>
      </c>
      <c r="J130" s="22">
        <v>0</v>
      </c>
      <c r="K130" s="22">
        <v>0</v>
      </c>
      <c r="L130" s="22">
        <v>0</v>
      </c>
      <c r="M130" s="22">
        <v>45559664</v>
      </c>
      <c r="N130" s="22">
        <v>0</v>
      </c>
      <c r="O130" s="22">
        <v>16735836</v>
      </c>
      <c r="P130" s="22">
        <v>1385204</v>
      </c>
      <c r="Q130" s="22">
        <v>624550</v>
      </c>
      <c r="R130" s="22">
        <v>327948</v>
      </c>
      <c r="S130" s="22">
        <v>1198026</v>
      </c>
      <c r="T130" s="22">
        <v>65831228</v>
      </c>
      <c r="U130" s="22">
        <v>28376595</v>
      </c>
      <c r="V130" s="22">
        <v>0</v>
      </c>
      <c r="W130" s="22">
        <v>7649487</v>
      </c>
      <c r="X130" s="22">
        <v>923993</v>
      </c>
      <c r="Y130" s="22">
        <v>0</v>
      </c>
      <c r="Z130" s="22">
        <v>0</v>
      </c>
      <c r="AA130" s="22">
        <v>0</v>
      </c>
      <c r="AB130" s="22">
        <v>0</v>
      </c>
      <c r="AC130" s="22">
        <v>36950075</v>
      </c>
      <c r="AD130" s="22">
        <v>3582315</v>
      </c>
      <c r="AE130" s="22">
        <v>1078556</v>
      </c>
      <c r="AF130" s="22">
        <v>0</v>
      </c>
      <c r="AG130" s="22">
        <v>116093</v>
      </c>
      <c r="AH130" s="22">
        <v>438005</v>
      </c>
      <c r="AI130" s="22">
        <v>42165044</v>
      </c>
      <c r="AJ130" s="22">
        <v>23666184</v>
      </c>
      <c r="AK130" s="22">
        <v>0</v>
      </c>
      <c r="AL130" s="22">
        <v>23666184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14363681</v>
      </c>
      <c r="F131" s="22">
        <v>0</v>
      </c>
      <c r="G131" s="22">
        <v>3082640</v>
      </c>
      <c r="H131" s="22">
        <v>7105028</v>
      </c>
      <c r="I131" s="22">
        <v>975302</v>
      </c>
      <c r="J131" s="22">
        <v>0</v>
      </c>
      <c r="K131" s="22">
        <v>0</v>
      </c>
      <c r="L131" s="22">
        <v>0</v>
      </c>
      <c r="M131" s="22">
        <v>25526651</v>
      </c>
      <c r="N131" s="22">
        <v>14466148</v>
      </c>
      <c r="O131" s="22">
        <v>22027890</v>
      </c>
      <c r="P131" s="22">
        <v>4119694</v>
      </c>
      <c r="Q131" s="22">
        <v>5240025</v>
      </c>
      <c r="R131" s="22">
        <v>3274061</v>
      </c>
      <c r="S131" s="22">
        <v>1400828</v>
      </c>
      <c r="T131" s="22">
        <v>76055297</v>
      </c>
      <c r="U131" s="22">
        <v>9006404</v>
      </c>
      <c r="V131" s="22">
        <v>0</v>
      </c>
      <c r="W131" s="22">
        <v>1503268</v>
      </c>
      <c r="X131" s="22">
        <v>2988813</v>
      </c>
      <c r="Y131" s="22">
        <v>504042</v>
      </c>
      <c r="Z131" s="22">
        <v>0</v>
      </c>
      <c r="AA131" s="22">
        <v>0</v>
      </c>
      <c r="AB131" s="22">
        <v>0</v>
      </c>
      <c r="AC131" s="22">
        <v>14002527</v>
      </c>
      <c r="AD131" s="22">
        <v>7255377</v>
      </c>
      <c r="AE131" s="22">
        <v>1942294</v>
      </c>
      <c r="AF131" s="22">
        <v>0</v>
      </c>
      <c r="AG131" s="22">
        <v>1178035</v>
      </c>
      <c r="AH131" s="22">
        <v>862416</v>
      </c>
      <c r="AI131" s="22">
        <v>25240649</v>
      </c>
      <c r="AJ131" s="22">
        <v>50814648</v>
      </c>
      <c r="AK131" s="22">
        <v>3020001</v>
      </c>
      <c r="AL131" s="22">
        <v>47794647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6540595</v>
      </c>
      <c r="F132" s="22">
        <v>0</v>
      </c>
      <c r="G132" s="22">
        <v>3665193</v>
      </c>
      <c r="H132" s="22">
        <v>0</v>
      </c>
      <c r="I132" s="22">
        <v>1197597</v>
      </c>
      <c r="J132" s="22">
        <v>0</v>
      </c>
      <c r="K132" s="22">
        <v>0</v>
      </c>
      <c r="L132" s="22">
        <v>0</v>
      </c>
      <c r="M132" s="22">
        <v>11403385</v>
      </c>
      <c r="N132" s="22">
        <v>142608</v>
      </c>
      <c r="O132" s="22">
        <v>1066581</v>
      </c>
      <c r="P132" s="22">
        <v>170112</v>
      </c>
      <c r="Q132" s="22">
        <v>262989</v>
      </c>
      <c r="R132" s="22">
        <v>54043</v>
      </c>
      <c r="S132" s="22">
        <v>189018</v>
      </c>
      <c r="T132" s="22">
        <v>13288736</v>
      </c>
      <c r="U132" s="22">
        <v>5512676</v>
      </c>
      <c r="V132" s="22">
        <v>0</v>
      </c>
      <c r="W132" s="22">
        <v>736252</v>
      </c>
      <c r="X132" s="22">
        <v>0</v>
      </c>
      <c r="Y132" s="22">
        <v>317730</v>
      </c>
      <c r="Z132" s="22">
        <v>0</v>
      </c>
      <c r="AA132" s="22">
        <v>0</v>
      </c>
      <c r="AB132" s="22">
        <v>0</v>
      </c>
      <c r="AC132" s="22">
        <v>6566658</v>
      </c>
      <c r="AD132" s="22">
        <v>661257</v>
      </c>
      <c r="AE132" s="22">
        <v>103349</v>
      </c>
      <c r="AF132" s="22">
        <v>0</v>
      </c>
      <c r="AG132" s="22">
        <v>23176</v>
      </c>
      <c r="AH132" s="22">
        <v>110117</v>
      </c>
      <c r="AI132" s="22">
        <v>7464557</v>
      </c>
      <c r="AJ132" s="22">
        <v>5824179</v>
      </c>
      <c r="AK132" s="22">
        <v>0</v>
      </c>
      <c r="AL132" s="22">
        <v>5824179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9516519</v>
      </c>
      <c r="F133" s="22">
        <v>0</v>
      </c>
      <c r="G133" s="22">
        <v>3723362</v>
      </c>
      <c r="H133" s="22">
        <v>5572165</v>
      </c>
      <c r="I133" s="22">
        <v>1288948</v>
      </c>
      <c r="J133" s="22">
        <v>0</v>
      </c>
      <c r="K133" s="22">
        <v>0</v>
      </c>
      <c r="L133" s="22">
        <v>0</v>
      </c>
      <c r="M133" s="22">
        <v>20100994</v>
      </c>
      <c r="N133" s="22">
        <v>370490</v>
      </c>
      <c r="O133" s="22">
        <v>15661703</v>
      </c>
      <c r="P133" s="22">
        <v>3138993</v>
      </c>
      <c r="Q133" s="22">
        <v>980408</v>
      </c>
      <c r="R133" s="22">
        <v>1901476</v>
      </c>
      <c r="S133" s="22">
        <v>2159510</v>
      </c>
      <c r="T133" s="22">
        <v>44313574</v>
      </c>
      <c r="U133" s="22">
        <v>5292226</v>
      </c>
      <c r="V133" s="22">
        <v>0</v>
      </c>
      <c r="W133" s="22">
        <v>1106414</v>
      </c>
      <c r="X133" s="22">
        <v>2215390</v>
      </c>
      <c r="Y133" s="22">
        <v>437509</v>
      </c>
      <c r="Z133" s="22">
        <v>0</v>
      </c>
      <c r="AA133" s="22">
        <v>0</v>
      </c>
      <c r="AB133" s="22">
        <v>0</v>
      </c>
      <c r="AC133" s="22">
        <v>9051539</v>
      </c>
      <c r="AD133" s="22">
        <v>3682157</v>
      </c>
      <c r="AE133" s="22">
        <v>1835684</v>
      </c>
      <c r="AF133" s="22">
        <v>0</v>
      </c>
      <c r="AG133" s="22">
        <v>884948</v>
      </c>
      <c r="AH133" s="22">
        <v>942795</v>
      </c>
      <c r="AI133" s="22">
        <v>16397123</v>
      </c>
      <c r="AJ133" s="22">
        <v>27916451</v>
      </c>
      <c r="AK133" s="22">
        <v>0</v>
      </c>
      <c r="AL133" s="22">
        <v>27916451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2656663</v>
      </c>
      <c r="F134" s="22">
        <v>0</v>
      </c>
      <c r="G134" s="22">
        <v>4075662</v>
      </c>
      <c r="H134" s="22">
        <v>2357424</v>
      </c>
      <c r="I134" s="22">
        <v>128174</v>
      </c>
      <c r="J134" s="22">
        <v>0</v>
      </c>
      <c r="K134" s="22">
        <v>0</v>
      </c>
      <c r="L134" s="22">
        <v>0</v>
      </c>
      <c r="M134" s="22">
        <v>9217923</v>
      </c>
      <c r="N134" s="22">
        <v>86009</v>
      </c>
      <c r="O134" s="22">
        <v>1338067</v>
      </c>
      <c r="P134" s="22">
        <v>313117</v>
      </c>
      <c r="Q134" s="22">
        <v>96270</v>
      </c>
      <c r="R134" s="22">
        <v>555963</v>
      </c>
      <c r="S134" s="22">
        <v>537870</v>
      </c>
      <c r="T134" s="22">
        <v>12145219</v>
      </c>
      <c r="U134" s="22">
        <v>1503352</v>
      </c>
      <c r="V134" s="22">
        <v>0</v>
      </c>
      <c r="W134" s="22">
        <v>1045297</v>
      </c>
      <c r="X134" s="22">
        <v>737894</v>
      </c>
      <c r="Y134" s="22">
        <v>32652</v>
      </c>
      <c r="Z134" s="22">
        <v>0</v>
      </c>
      <c r="AA134" s="22">
        <v>0</v>
      </c>
      <c r="AB134" s="22">
        <v>0</v>
      </c>
      <c r="AC134" s="22">
        <v>3319195</v>
      </c>
      <c r="AD134" s="22">
        <v>496330</v>
      </c>
      <c r="AE134" s="22">
        <v>151702</v>
      </c>
      <c r="AF134" s="22">
        <v>0</v>
      </c>
      <c r="AG134" s="22">
        <v>151036</v>
      </c>
      <c r="AH134" s="22">
        <v>266858</v>
      </c>
      <c r="AI134" s="22">
        <v>4385121</v>
      </c>
      <c r="AJ134" s="22">
        <v>7760098</v>
      </c>
      <c r="AK134" s="22">
        <v>94712</v>
      </c>
      <c r="AL134" s="22">
        <v>7665386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82768052</v>
      </c>
      <c r="F135" s="22">
        <v>0</v>
      </c>
      <c r="G135" s="22">
        <v>39807427</v>
      </c>
      <c r="H135" s="22">
        <v>28559999</v>
      </c>
      <c r="I135" s="22">
        <v>0</v>
      </c>
      <c r="J135" s="22">
        <v>0</v>
      </c>
      <c r="K135" s="22">
        <v>0</v>
      </c>
      <c r="L135" s="22">
        <v>0</v>
      </c>
      <c r="M135" s="22">
        <v>151135478</v>
      </c>
      <c r="N135" s="22">
        <v>809160</v>
      </c>
      <c r="O135" s="22">
        <v>20471795</v>
      </c>
      <c r="P135" s="22">
        <v>8183885</v>
      </c>
      <c r="Q135" s="22">
        <v>5765316</v>
      </c>
      <c r="R135" s="22">
        <v>7952847</v>
      </c>
      <c r="S135" s="22">
        <v>5340477</v>
      </c>
      <c r="T135" s="22">
        <v>199658958</v>
      </c>
      <c r="U135" s="22">
        <v>49033226</v>
      </c>
      <c r="V135" s="22">
        <v>0</v>
      </c>
      <c r="W135" s="22">
        <v>11930015</v>
      </c>
      <c r="X135" s="22">
        <v>8884958</v>
      </c>
      <c r="Y135" s="22">
        <v>0</v>
      </c>
      <c r="Z135" s="22">
        <v>0</v>
      </c>
      <c r="AA135" s="22">
        <v>0</v>
      </c>
      <c r="AB135" s="22">
        <v>0</v>
      </c>
      <c r="AC135" s="22">
        <v>69848199</v>
      </c>
      <c r="AD135" s="22">
        <v>7534804</v>
      </c>
      <c r="AE135" s="22">
        <v>4755105</v>
      </c>
      <c r="AF135" s="22">
        <v>0</v>
      </c>
      <c r="AG135" s="22">
        <v>4562620</v>
      </c>
      <c r="AH135" s="22">
        <v>1998604</v>
      </c>
      <c r="AI135" s="22">
        <v>88699332</v>
      </c>
      <c r="AJ135" s="22">
        <v>110959626</v>
      </c>
      <c r="AK135" s="22">
        <v>3879080</v>
      </c>
      <c r="AL135" s="22">
        <v>107080546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22977481</v>
      </c>
      <c r="F136" s="22">
        <v>0</v>
      </c>
      <c r="G136" s="22">
        <v>9900739</v>
      </c>
      <c r="H136" s="22">
        <v>6804382</v>
      </c>
      <c r="I136" s="22">
        <v>4749349</v>
      </c>
      <c r="J136" s="22">
        <v>0</v>
      </c>
      <c r="K136" s="22">
        <v>0</v>
      </c>
      <c r="L136" s="22">
        <v>1346741</v>
      </c>
      <c r="M136" s="22">
        <v>45778692</v>
      </c>
      <c r="N136" s="22">
        <v>106632</v>
      </c>
      <c r="O136" s="22">
        <v>30462496</v>
      </c>
      <c r="P136" s="22">
        <v>2760007</v>
      </c>
      <c r="Q136" s="22">
        <v>1374144</v>
      </c>
      <c r="R136" s="22">
        <v>5585610</v>
      </c>
      <c r="S136" s="22">
        <v>1940974</v>
      </c>
      <c r="T136" s="22">
        <v>88008555</v>
      </c>
      <c r="U136" s="22">
        <v>14059297</v>
      </c>
      <c r="V136" s="22">
        <v>0</v>
      </c>
      <c r="W136" s="22">
        <v>4242510</v>
      </c>
      <c r="X136" s="22">
        <v>3267549</v>
      </c>
      <c r="Y136" s="22">
        <v>3194167</v>
      </c>
      <c r="Z136" s="22">
        <v>0</v>
      </c>
      <c r="AA136" s="22">
        <v>0</v>
      </c>
      <c r="AB136" s="22">
        <v>539728</v>
      </c>
      <c r="AC136" s="22">
        <v>25303251</v>
      </c>
      <c r="AD136" s="22">
        <v>10182308</v>
      </c>
      <c r="AE136" s="22">
        <v>2168287</v>
      </c>
      <c r="AF136" s="22">
        <v>0</v>
      </c>
      <c r="AG136" s="22">
        <v>4460308</v>
      </c>
      <c r="AH136" s="22">
        <v>1163668</v>
      </c>
      <c r="AI136" s="22">
        <v>43277822</v>
      </c>
      <c r="AJ136" s="22">
        <v>44730733</v>
      </c>
      <c r="AK136" s="22">
        <v>3232012</v>
      </c>
      <c r="AL136" s="22">
        <v>41498721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61969630</v>
      </c>
      <c r="F137" s="22">
        <v>0</v>
      </c>
      <c r="G137" s="22">
        <v>34793124</v>
      </c>
      <c r="H137" s="22">
        <v>42349620</v>
      </c>
      <c r="I137" s="22">
        <v>16043181</v>
      </c>
      <c r="J137" s="22">
        <v>0</v>
      </c>
      <c r="K137" s="22">
        <v>0</v>
      </c>
      <c r="L137" s="22">
        <v>0</v>
      </c>
      <c r="M137" s="22">
        <v>155155555</v>
      </c>
      <c r="N137" s="22">
        <v>12892111</v>
      </c>
      <c r="O137" s="22">
        <v>38926593</v>
      </c>
      <c r="P137" s="22">
        <v>8551447</v>
      </c>
      <c r="Q137" s="22">
        <v>30272462</v>
      </c>
      <c r="R137" s="22">
        <v>52640290</v>
      </c>
      <c r="S137" s="22">
        <v>5825369</v>
      </c>
      <c r="T137" s="22">
        <v>304263827</v>
      </c>
      <c r="U137" s="22">
        <v>26672854</v>
      </c>
      <c r="V137" s="22">
        <v>0</v>
      </c>
      <c r="W137" s="22">
        <v>12586400</v>
      </c>
      <c r="X137" s="22">
        <v>9238347</v>
      </c>
      <c r="Y137" s="22">
        <v>5237819</v>
      </c>
      <c r="Z137" s="22">
        <v>0</v>
      </c>
      <c r="AA137" s="22">
        <v>0</v>
      </c>
      <c r="AB137" s="22">
        <v>0</v>
      </c>
      <c r="AC137" s="22">
        <v>53735420</v>
      </c>
      <c r="AD137" s="22">
        <v>9837026</v>
      </c>
      <c r="AE137" s="22">
        <v>4113918</v>
      </c>
      <c r="AF137" s="22">
        <v>0</v>
      </c>
      <c r="AG137" s="22">
        <v>6549663</v>
      </c>
      <c r="AH137" s="22">
        <v>2749585</v>
      </c>
      <c r="AI137" s="22">
        <v>76985612</v>
      </c>
      <c r="AJ137" s="22">
        <v>227278215</v>
      </c>
      <c r="AK137" s="22">
        <v>10315804</v>
      </c>
      <c r="AL137" s="22">
        <v>216962411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56602775</v>
      </c>
      <c r="F138" s="22">
        <v>0</v>
      </c>
      <c r="G138" s="22">
        <v>47394798</v>
      </c>
      <c r="H138" s="22">
        <v>24594438</v>
      </c>
      <c r="I138" s="22">
        <v>16847049</v>
      </c>
      <c r="J138" s="22">
        <v>0</v>
      </c>
      <c r="K138" s="22">
        <v>0</v>
      </c>
      <c r="L138" s="22">
        <v>0</v>
      </c>
      <c r="M138" s="22">
        <v>145439060</v>
      </c>
      <c r="N138" s="22">
        <v>1237150</v>
      </c>
      <c r="O138" s="22">
        <v>43902131</v>
      </c>
      <c r="P138" s="22">
        <v>7557145</v>
      </c>
      <c r="Q138" s="22">
        <v>18153548</v>
      </c>
      <c r="R138" s="22">
        <v>14999334</v>
      </c>
      <c r="S138" s="22">
        <v>4936036</v>
      </c>
      <c r="T138" s="22">
        <v>236224404</v>
      </c>
      <c r="U138" s="22">
        <v>26433548</v>
      </c>
      <c r="V138" s="22">
        <v>0</v>
      </c>
      <c r="W138" s="22">
        <v>17293802</v>
      </c>
      <c r="X138" s="22">
        <v>5729630</v>
      </c>
      <c r="Y138" s="22">
        <v>4812589</v>
      </c>
      <c r="Z138" s="22">
        <v>0</v>
      </c>
      <c r="AA138" s="22">
        <v>0</v>
      </c>
      <c r="AB138" s="22">
        <v>0</v>
      </c>
      <c r="AC138" s="22">
        <v>54269569</v>
      </c>
      <c r="AD138" s="22">
        <v>15649719</v>
      </c>
      <c r="AE138" s="22">
        <v>5064857</v>
      </c>
      <c r="AF138" s="22">
        <v>0</v>
      </c>
      <c r="AG138" s="22">
        <v>8236176</v>
      </c>
      <c r="AH138" s="22">
        <v>1550311</v>
      </c>
      <c r="AI138" s="22">
        <v>84770632</v>
      </c>
      <c r="AJ138" s="22">
        <v>151453772</v>
      </c>
      <c r="AK138" s="22">
        <v>6771902</v>
      </c>
      <c r="AL138" s="22">
        <v>144681870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51468438</v>
      </c>
      <c r="F139" s="22">
        <v>0</v>
      </c>
      <c r="G139" s="22">
        <v>22212397</v>
      </c>
      <c r="H139" s="22">
        <v>13378367</v>
      </c>
      <c r="I139" s="22">
        <v>7511936</v>
      </c>
      <c r="J139" s="22">
        <v>0</v>
      </c>
      <c r="K139" s="22">
        <v>0</v>
      </c>
      <c r="L139" s="22">
        <v>0</v>
      </c>
      <c r="M139" s="22">
        <v>94571138</v>
      </c>
      <c r="N139" s="22">
        <v>2469682</v>
      </c>
      <c r="O139" s="22">
        <v>24892445</v>
      </c>
      <c r="P139" s="22">
        <v>3755988</v>
      </c>
      <c r="Q139" s="22">
        <v>3891409</v>
      </c>
      <c r="R139" s="22">
        <v>4573486</v>
      </c>
      <c r="S139" s="22">
        <v>4870182</v>
      </c>
      <c r="T139" s="22">
        <v>139024330</v>
      </c>
      <c r="U139" s="22">
        <v>26330270</v>
      </c>
      <c r="V139" s="22">
        <v>0</v>
      </c>
      <c r="W139" s="22">
        <v>5088451</v>
      </c>
      <c r="X139" s="22">
        <v>4116589</v>
      </c>
      <c r="Y139" s="22">
        <v>2914924</v>
      </c>
      <c r="Z139" s="22">
        <v>0</v>
      </c>
      <c r="AA139" s="22">
        <v>0</v>
      </c>
      <c r="AB139" s="22">
        <v>0</v>
      </c>
      <c r="AC139" s="22">
        <v>38450234</v>
      </c>
      <c r="AD139" s="22">
        <v>7908120</v>
      </c>
      <c r="AE139" s="22">
        <v>1365336</v>
      </c>
      <c r="AF139" s="22">
        <v>0</v>
      </c>
      <c r="AG139" s="22">
        <v>1902914</v>
      </c>
      <c r="AH139" s="22">
        <v>3669210</v>
      </c>
      <c r="AI139" s="22">
        <v>53295814</v>
      </c>
      <c r="AJ139" s="22">
        <v>85728516</v>
      </c>
      <c r="AK139" s="22">
        <v>0</v>
      </c>
      <c r="AL139" s="22">
        <v>85728516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4935222</v>
      </c>
      <c r="F140" s="22">
        <v>0</v>
      </c>
      <c r="G140" s="22">
        <v>4496283</v>
      </c>
      <c r="H140" s="22">
        <v>3091649</v>
      </c>
      <c r="I140" s="22">
        <v>0</v>
      </c>
      <c r="J140" s="22">
        <v>0</v>
      </c>
      <c r="K140" s="22">
        <v>0</v>
      </c>
      <c r="L140" s="22">
        <v>0</v>
      </c>
      <c r="M140" s="22">
        <v>12523154</v>
      </c>
      <c r="N140" s="22">
        <v>6543</v>
      </c>
      <c r="O140" s="22">
        <v>4471006</v>
      </c>
      <c r="P140" s="22">
        <v>722739</v>
      </c>
      <c r="Q140" s="22">
        <v>650775</v>
      </c>
      <c r="R140" s="22">
        <v>461654</v>
      </c>
      <c r="S140" s="22">
        <v>220382</v>
      </c>
      <c r="T140" s="22">
        <v>19056253</v>
      </c>
      <c r="U140" s="22">
        <v>2922958</v>
      </c>
      <c r="V140" s="22">
        <v>0</v>
      </c>
      <c r="W140" s="22">
        <v>1287134</v>
      </c>
      <c r="X140" s="22">
        <v>1154220</v>
      </c>
      <c r="Y140" s="22">
        <v>0</v>
      </c>
      <c r="Z140" s="22">
        <v>0</v>
      </c>
      <c r="AA140" s="22">
        <v>0</v>
      </c>
      <c r="AB140" s="22">
        <v>0</v>
      </c>
      <c r="AC140" s="22">
        <v>5364312</v>
      </c>
      <c r="AD140" s="22">
        <v>2045545</v>
      </c>
      <c r="AE140" s="22">
        <v>470739</v>
      </c>
      <c r="AF140" s="22">
        <v>0</v>
      </c>
      <c r="AG140" s="22">
        <v>205174</v>
      </c>
      <c r="AH140" s="22">
        <v>105263</v>
      </c>
      <c r="AI140" s="22">
        <v>8191033</v>
      </c>
      <c r="AJ140" s="22">
        <v>10865220</v>
      </c>
      <c r="AK140" s="22">
        <v>291773</v>
      </c>
      <c r="AL140" s="22">
        <v>10573447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14281514</v>
      </c>
      <c r="F141" s="22">
        <v>0</v>
      </c>
      <c r="G141" s="22">
        <v>3663801</v>
      </c>
      <c r="H141" s="22">
        <v>5164121</v>
      </c>
      <c r="I141" s="22">
        <v>54698</v>
      </c>
      <c r="J141" s="22">
        <v>0</v>
      </c>
      <c r="K141" s="22">
        <v>0</v>
      </c>
      <c r="L141" s="22">
        <v>199074</v>
      </c>
      <c r="M141" s="22">
        <v>23363208</v>
      </c>
      <c r="N141" s="22">
        <v>347941</v>
      </c>
      <c r="O141" s="22">
        <v>1021456</v>
      </c>
      <c r="P141" s="22">
        <v>774151</v>
      </c>
      <c r="Q141" s="22">
        <v>706262</v>
      </c>
      <c r="R141" s="22">
        <v>468742</v>
      </c>
      <c r="S141" s="22">
        <v>409981</v>
      </c>
      <c r="T141" s="22">
        <v>27091741</v>
      </c>
      <c r="U141" s="22">
        <v>11513359</v>
      </c>
      <c r="V141" s="22">
        <v>0</v>
      </c>
      <c r="W141" s="22">
        <v>2506368</v>
      </c>
      <c r="X141" s="22">
        <v>3905892</v>
      </c>
      <c r="Y141" s="22">
        <v>365</v>
      </c>
      <c r="Z141" s="22">
        <v>0</v>
      </c>
      <c r="AA141" s="22">
        <v>0</v>
      </c>
      <c r="AB141" s="22">
        <v>148908</v>
      </c>
      <c r="AC141" s="22">
        <v>18074892</v>
      </c>
      <c r="AD141" s="22">
        <v>374709</v>
      </c>
      <c r="AE141" s="22">
        <v>426754</v>
      </c>
      <c r="AF141" s="22">
        <v>0</v>
      </c>
      <c r="AG141" s="22">
        <v>271535</v>
      </c>
      <c r="AH141" s="22">
        <v>177738</v>
      </c>
      <c r="AI141" s="22">
        <v>19325628</v>
      </c>
      <c r="AJ141" s="22">
        <v>7766113</v>
      </c>
      <c r="AK141" s="22">
        <v>868135</v>
      </c>
      <c r="AL141" s="22">
        <v>6897978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14113614</v>
      </c>
      <c r="F142" s="22">
        <v>0</v>
      </c>
      <c r="G142" s="22">
        <v>7993798</v>
      </c>
      <c r="H142" s="22">
        <v>5648571</v>
      </c>
      <c r="I142" s="22">
        <v>0</v>
      </c>
      <c r="J142" s="22">
        <v>0</v>
      </c>
      <c r="K142" s="22">
        <v>0</v>
      </c>
      <c r="L142" s="22">
        <v>0</v>
      </c>
      <c r="M142" s="22">
        <v>27755983</v>
      </c>
      <c r="N142" s="22">
        <v>0</v>
      </c>
      <c r="O142" s="22">
        <v>5481936</v>
      </c>
      <c r="P142" s="22">
        <v>892762</v>
      </c>
      <c r="Q142" s="22">
        <v>1172000</v>
      </c>
      <c r="R142" s="22">
        <v>0</v>
      </c>
      <c r="S142" s="22">
        <v>501305</v>
      </c>
      <c r="T142" s="22">
        <v>35803986</v>
      </c>
      <c r="U142" s="22">
        <v>9872995</v>
      </c>
      <c r="V142" s="22">
        <v>0</v>
      </c>
      <c r="W142" s="22">
        <v>2824443</v>
      </c>
      <c r="X142" s="22">
        <v>2034078</v>
      </c>
      <c r="Y142" s="22">
        <v>0</v>
      </c>
      <c r="Z142" s="22">
        <v>0</v>
      </c>
      <c r="AA142" s="22">
        <v>0</v>
      </c>
      <c r="AB142" s="22">
        <v>0</v>
      </c>
      <c r="AC142" s="22">
        <v>14731516</v>
      </c>
      <c r="AD142" s="22">
        <v>2468801</v>
      </c>
      <c r="AE142" s="22">
        <v>419806</v>
      </c>
      <c r="AF142" s="22">
        <v>0</v>
      </c>
      <c r="AG142" s="22">
        <v>0</v>
      </c>
      <c r="AH142" s="22">
        <v>280506</v>
      </c>
      <c r="AI142" s="22">
        <v>17900629</v>
      </c>
      <c r="AJ142" s="22">
        <v>17903357</v>
      </c>
      <c r="AK142" s="22">
        <v>1422198</v>
      </c>
      <c r="AL142" s="22">
        <v>16481159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6322224</v>
      </c>
      <c r="F143" s="22">
        <v>0</v>
      </c>
      <c r="G143" s="22">
        <v>8360282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14682506</v>
      </c>
      <c r="N143" s="22">
        <v>0</v>
      </c>
      <c r="O143" s="22">
        <v>2812005</v>
      </c>
      <c r="P143" s="22">
        <v>964117</v>
      </c>
      <c r="Q143" s="22">
        <v>199670</v>
      </c>
      <c r="R143" s="22">
        <v>849494</v>
      </c>
      <c r="S143" s="22">
        <v>548566</v>
      </c>
      <c r="T143" s="22">
        <v>20056358</v>
      </c>
      <c r="U143" s="22">
        <v>4109462</v>
      </c>
      <c r="V143" s="22">
        <v>0</v>
      </c>
      <c r="W143" s="22">
        <v>2419303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6528765</v>
      </c>
      <c r="AD143" s="22">
        <v>1908218</v>
      </c>
      <c r="AE143" s="22">
        <v>738678</v>
      </c>
      <c r="AF143" s="22">
        <v>0</v>
      </c>
      <c r="AG143" s="22">
        <v>557345</v>
      </c>
      <c r="AH143" s="22">
        <v>454200</v>
      </c>
      <c r="AI143" s="22">
        <v>10187206</v>
      </c>
      <c r="AJ143" s="22">
        <v>9869152</v>
      </c>
      <c r="AK143" s="22">
        <v>870227</v>
      </c>
      <c r="AL143" s="22">
        <v>8998925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6966566</v>
      </c>
      <c r="F144" s="22">
        <v>0</v>
      </c>
      <c r="G144" s="22">
        <v>4833232</v>
      </c>
      <c r="H144" s="22">
        <v>5773858</v>
      </c>
      <c r="I144" s="22">
        <v>3424975</v>
      </c>
      <c r="J144" s="22">
        <v>0</v>
      </c>
      <c r="K144" s="22">
        <v>0</v>
      </c>
      <c r="L144" s="22">
        <v>0</v>
      </c>
      <c r="M144" s="22">
        <v>20998631</v>
      </c>
      <c r="N144" s="22">
        <v>1749283</v>
      </c>
      <c r="O144" s="22">
        <v>6670768</v>
      </c>
      <c r="P144" s="22">
        <v>2103884</v>
      </c>
      <c r="Q144" s="22">
        <v>1748485</v>
      </c>
      <c r="R144" s="22">
        <v>0</v>
      </c>
      <c r="S144" s="22">
        <v>271178</v>
      </c>
      <c r="T144" s="22">
        <v>33542229</v>
      </c>
      <c r="U144" s="22">
        <v>3914436</v>
      </c>
      <c r="V144" s="22">
        <v>0</v>
      </c>
      <c r="W144" s="22">
        <v>1371594</v>
      </c>
      <c r="X144" s="22">
        <v>1226988</v>
      </c>
      <c r="Y144" s="22">
        <v>715920</v>
      </c>
      <c r="Z144" s="22">
        <v>0</v>
      </c>
      <c r="AA144" s="22">
        <v>0</v>
      </c>
      <c r="AB144" s="22">
        <v>0</v>
      </c>
      <c r="AC144" s="22">
        <v>7228938</v>
      </c>
      <c r="AD144" s="22">
        <v>2216207</v>
      </c>
      <c r="AE144" s="22">
        <v>880741</v>
      </c>
      <c r="AF144" s="22">
        <v>0</v>
      </c>
      <c r="AG144" s="22">
        <v>0</v>
      </c>
      <c r="AH144" s="22">
        <v>167414</v>
      </c>
      <c r="AI144" s="22">
        <v>10493300</v>
      </c>
      <c r="AJ144" s="22">
        <v>23048929</v>
      </c>
      <c r="AK144" s="22">
        <v>610335</v>
      </c>
      <c r="AL144" s="22">
        <v>22438594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9666520</v>
      </c>
      <c r="F145" s="22">
        <v>0</v>
      </c>
      <c r="G145" s="22">
        <v>2938928</v>
      </c>
      <c r="H145" s="22">
        <v>3692619</v>
      </c>
      <c r="I145" s="22">
        <v>453709</v>
      </c>
      <c r="J145" s="22">
        <v>0</v>
      </c>
      <c r="K145" s="22">
        <v>0</v>
      </c>
      <c r="L145" s="22">
        <v>1795444</v>
      </c>
      <c r="M145" s="22">
        <v>18547220</v>
      </c>
      <c r="N145" s="22">
        <v>0</v>
      </c>
      <c r="O145" s="22">
        <v>23073120</v>
      </c>
      <c r="P145" s="22">
        <v>1794423</v>
      </c>
      <c r="Q145" s="22">
        <v>1055946</v>
      </c>
      <c r="R145" s="22">
        <v>710563</v>
      </c>
      <c r="S145" s="22">
        <v>1772618</v>
      </c>
      <c r="T145" s="22">
        <v>46953890</v>
      </c>
      <c r="U145" s="22">
        <v>6389421</v>
      </c>
      <c r="V145" s="22">
        <v>0</v>
      </c>
      <c r="W145" s="22">
        <v>1322309</v>
      </c>
      <c r="X145" s="22">
        <v>1746666</v>
      </c>
      <c r="Y145" s="22">
        <v>90533</v>
      </c>
      <c r="Z145" s="22">
        <v>0</v>
      </c>
      <c r="AA145" s="22">
        <v>0</v>
      </c>
      <c r="AB145" s="22">
        <v>299178</v>
      </c>
      <c r="AC145" s="22">
        <v>9848107</v>
      </c>
      <c r="AD145" s="22">
        <v>9062685</v>
      </c>
      <c r="AE145" s="22">
        <v>834877</v>
      </c>
      <c r="AF145" s="22">
        <v>0</v>
      </c>
      <c r="AG145" s="22">
        <v>296265</v>
      </c>
      <c r="AH145" s="22">
        <v>1182587</v>
      </c>
      <c r="AI145" s="22">
        <v>21224521</v>
      </c>
      <c r="AJ145" s="22">
        <v>25729369</v>
      </c>
      <c r="AK145" s="22">
        <v>1703603</v>
      </c>
      <c r="AL145" s="22">
        <v>24025766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10439412</v>
      </c>
      <c r="F146" s="22">
        <v>0</v>
      </c>
      <c r="G146" s="22">
        <v>12839131</v>
      </c>
      <c r="H146" s="22">
        <v>5102433</v>
      </c>
      <c r="I146" s="22">
        <v>606472</v>
      </c>
      <c r="J146" s="22">
        <v>0</v>
      </c>
      <c r="K146" s="22">
        <v>0</v>
      </c>
      <c r="L146" s="22">
        <v>0</v>
      </c>
      <c r="M146" s="22">
        <v>28987448</v>
      </c>
      <c r="N146" s="22">
        <v>0</v>
      </c>
      <c r="O146" s="22">
        <v>8359567</v>
      </c>
      <c r="P146" s="22">
        <v>970389</v>
      </c>
      <c r="Q146" s="22">
        <v>69849</v>
      </c>
      <c r="R146" s="22">
        <v>28902</v>
      </c>
      <c r="S146" s="22">
        <v>586085</v>
      </c>
      <c r="T146" s="22">
        <v>39002240</v>
      </c>
      <c r="U146" s="22">
        <v>6020799</v>
      </c>
      <c r="V146" s="22">
        <v>0</v>
      </c>
      <c r="W146" s="22">
        <v>3613651</v>
      </c>
      <c r="X146" s="22">
        <v>1607764</v>
      </c>
      <c r="Y146" s="22">
        <v>281595</v>
      </c>
      <c r="Z146" s="22">
        <v>0</v>
      </c>
      <c r="AA146" s="22">
        <v>0</v>
      </c>
      <c r="AB146" s="22">
        <v>0</v>
      </c>
      <c r="AC146" s="22">
        <v>11523809</v>
      </c>
      <c r="AD146" s="22">
        <v>1325995</v>
      </c>
      <c r="AE146" s="22">
        <v>571323</v>
      </c>
      <c r="AF146" s="22">
        <v>0</v>
      </c>
      <c r="AG146" s="22">
        <v>8885</v>
      </c>
      <c r="AH146" s="22">
        <v>263626</v>
      </c>
      <c r="AI146" s="22">
        <v>13693638</v>
      </c>
      <c r="AJ146" s="22">
        <v>25308602</v>
      </c>
      <c r="AK146" s="22">
        <v>2463428</v>
      </c>
      <c r="AL146" s="22">
        <v>22845174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2909151</v>
      </c>
      <c r="F147" s="22">
        <v>0</v>
      </c>
      <c r="G147" s="22">
        <v>3206729</v>
      </c>
      <c r="H147" s="22">
        <v>1152552</v>
      </c>
      <c r="I147" s="22">
        <v>0</v>
      </c>
      <c r="J147" s="22">
        <v>0</v>
      </c>
      <c r="K147" s="22">
        <v>0</v>
      </c>
      <c r="L147" s="22">
        <v>0</v>
      </c>
      <c r="M147" s="22">
        <v>7268432</v>
      </c>
      <c r="N147" s="22">
        <v>682070</v>
      </c>
      <c r="O147" s="22">
        <v>1825211</v>
      </c>
      <c r="P147" s="22">
        <v>1196507</v>
      </c>
      <c r="Q147" s="22">
        <v>35474</v>
      </c>
      <c r="R147" s="22">
        <v>266121</v>
      </c>
      <c r="S147" s="22">
        <v>87064</v>
      </c>
      <c r="T147" s="22">
        <v>11360879</v>
      </c>
      <c r="U147" s="22">
        <v>1750422</v>
      </c>
      <c r="V147" s="22">
        <v>0</v>
      </c>
      <c r="W147" s="22">
        <v>1404159</v>
      </c>
      <c r="X147" s="22">
        <v>562450</v>
      </c>
      <c r="Y147" s="22">
        <v>0</v>
      </c>
      <c r="Z147" s="22">
        <v>0</v>
      </c>
      <c r="AA147" s="22">
        <v>0</v>
      </c>
      <c r="AB147" s="22">
        <v>0</v>
      </c>
      <c r="AC147" s="22">
        <v>3717031</v>
      </c>
      <c r="AD147" s="22">
        <v>1136752</v>
      </c>
      <c r="AE147" s="22">
        <v>698677</v>
      </c>
      <c r="AF147" s="22">
        <v>0</v>
      </c>
      <c r="AG147" s="22">
        <v>180752</v>
      </c>
      <c r="AH147" s="22">
        <v>68704</v>
      </c>
      <c r="AI147" s="22">
        <v>5801916</v>
      </c>
      <c r="AJ147" s="22">
        <v>5558963</v>
      </c>
      <c r="AK147" s="22">
        <v>32511</v>
      </c>
      <c r="AL147" s="22">
        <v>5526452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5151190</v>
      </c>
      <c r="F148" s="22">
        <v>0</v>
      </c>
      <c r="G148" s="22">
        <v>6108317</v>
      </c>
      <c r="H148" s="22">
        <v>2305735</v>
      </c>
      <c r="I148" s="22">
        <v>43580</v>
      </c>
      <c r="J148" s="22">
        <v>0</v>
      </c>
      <c r="K148" s="22">
        <v>0</v>
      </c>
      <c r="L148" s="22">
        <v>0</v>
      </c>
      <c r="M148" s="22">
        <v>13608822</v>
      </c>
      <c r="N148" s="22">
        <v>218824</v>
      </c>
      <c r="O148" s="22">
        <v>3340595</v>
      </c>
      <c r="P148" s="22">
        <v>1287156</v>
      </c>
      <c r="Q148" s="22">
        <v>369515</v>
      </c>
      <c r="R148" s="22">
        <v>785751</v>
      </c>
      <c r="S148" s="22">
        <v>1554914</v>
      </c>
      <c r="T148" s="22">
        <v>21165577</v>
      </c>
      <c r="U148" s="22">
        <v>3970645</v>
      </c>
      <c r="V148" s="22">
        <v>0</v>
      </c>
      <c r="W148" s="22">
        <v>2527963</v>
      </c>
      <c r="X148" s="22">
        <v>1274275</v>
      </c>
      <c r="Y148" s="22">
        <v>39641</v>
      </c>
      <c r="Z148" s="22">
        <v>0</v>
      </c>
      <c r="AA148" s="22">
        <v>0</v>
      </c>
      <c r="AB148" s="22">
        <v>0</v>
      </c>
      <c r="AC148" s="22">
        <v>7812524</v>
      </c>
      <c r="AD148" s="22">
        <v>1445272</v>
      </c>
      <c r="AE148" s="22">
        <v>1046906</v>
      </c>
      <c r="AF148" s="22">
        <v>0</v>
      </c>
      <c r="AG148" s="22">
        <v>585732</v>
      </c>
      <c r="AH148" s="22">
        <v>910885</v>
      </c>
      <c r="AI148" s="22">
        <v>11801319</v>
      </c>
      <c r="AJ148" s="22">
        <v>9364258</v>
      </c>
      <c r="AK148" s="22">
        <v>0</v>
      </c>
      <c r="AL148" s="22">
        <v>9364258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8598153</v>
      </c>
      <c r="F149" s="22">
        <v>0</v>
      </c>
      <c r="G149" s="22">
        <v>4268697</v>
      </c>
      <c r="H149" s="22">
        <v>5740868</v>
      </c>
      <c r="I149" s="22">
        <v>1100135</v>
      </c>
      <c r="J149" s="22">
        <v>0</v>
      </c>
      <c r="K149" s="22">
        <v>0</v>
      </c>
      <c r="L149" s="22">
        <v>0</v>
      </c>
      <c r="M149" s="22">
        <v>19707853</v>
      </c>
      <c r="N149" s="22">
        <v>0</v>
      </c>
      <c r="O149" s="22">
        <v>2734152</v>
      </c>
      <c r="P149" s="22">
        <v>1962056</v>
      </c>
      <c r="Q149" s="22">
        <v>1374338</v>
      </c>
      <c r="R149" s="22">
        <v>1013544</v>
      </c>
      <c r="S149" s="22">
        <v>339618</v>
      </c>
      <c r="T149" s="22">
        <v>27131561</v>
      </c>
      <c r="U149" s="22">
        <v>5054481</v>
      </c>
      <c r="V149" s="22">
        <v>0</v>
      </c>
      <c r="W149" s="22">
        <v>1458880</v>
      </c>
      <c r="X149" s="22">
        <v>1456125</v>
      </c>
      <c r="Y149" s="22">
        <v>236725</v>
      </c>
      <c r="Z149" s="22">
        <v>0</v>
      </c>
      <c r="AA149" s="22">
        <v>0</v>
      </c>
      <c r="AB149" s="22">
        <v>0</v>
      </c>
      <c r="AC149" s="22">
        <v>8206211</v>
      </c>
      <c r="AD149" s="22">
        <v>1701988</v>
      </c>
      <c r="AE149" s="22">
        <v>990775</v>
      </c>
      <c r="AF149" s="22">
        <v>0</v>
      </c>
      <c r="AG149" s="22">
        <v>734808</v>
      </c>
      <c r="AH149" s="22">
        <v>391920</v>
      </c>
      <c r="AI149" s="22">
        <v>12025702</v>
      </c>
      <c r="AJ149" s="22">
        <v>15105859</v>
      </c>
      <c r="AK149" s="22">
        <v>525209</v>
      </c>
      <c r="AL149" s="22">
        <v>14580650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70208018</v>
      </c>
      <c r="F150" s="22">
        <v>0</v>
      </c>
      <c r="G150" s="22">
        <v>34521437</v>
      </c>
      <c r="H150" s="22">
        <v>26071249</v>
      </c>
      <c r="I150" s="22">
        <v>35865184</v>
      </c>
      <c r="J150" s="22">
        <v>0</v>
      </c>
      <c r="K150" s="22">
        <v>0</v>
      </c>
      <c r="L150" s="22">
        <v>0</v>
      </c>
      <c r="M150" s="22">
        <v>166665888</v>
      </c>
      <c r="N150" s="22">
        <v>0</v>
      </c>
      <c r="O150" s="22">
        <v>24709892</v>
      </c>
      <c r="P150" s="22">
        <v>5118999</v>
      </c>
      <c r="Q150" s="22">
        <v>12922120</v>
      </c>
      <c r="R150" s="22">
        <v>5556081</v>
      </c>
      <c r="S150" s="22">
        <v>3478134</v>
      </c>
      <c r="T150" s="22">
        <v>218451114</v>
      </c>
      <c r="U150" s="22">
        <v>40078457</v>
      </c>
      <c r="V150" s="22">
        <v>0</v>
      </c>
      <c r="W150" s="22">
        <v>8841954</v>
      </c>
      <c r="X150" s="22">
        <v>9220803</v>
      </c>
      <c r="Y150" s="22">
        <v>15608581</v>
      </c>
      <c r="Z150" s="22">
        <v>0</v>
      </c>
      <c r="AA150" s="22">
        <v>0</v>
      </c>
      <c r="AB150" s="22">
        <v>0</v>
      </c>
      <c r="AC150" s="22">
        <v>73749795</v>
      </c>
      <c r="AD150" s="22">
        <v>8295597</v>
      </c>
      <c r="AE150" s="22">
        <v>2680814</v>
      </c>
      <c r="AF150" s="22">
        <v>0</v>
      </c>
      <c r="AG150" s="22">
        <v>2623517</v>
      </c>
      <c r="AH150" s="22">
        <v>1650270</v>
      </c>
      <c r="AI150" s="22">
        <v>88999993</v>
      </c>
      <c r="AJ150" s="22">
        <v>129451121</v>
      </c>
      <c r="AK150" s="22">
        <v>2302341</v>
      </c>
      <c r="AL150" s="22">
        <v>127148780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7488198</v>
      </c>
      <c r="F151" s="22">
        <v>0</v>
      </c>
      <c r="G151" s="22">
        <v>2982257</v>
      </c>
      <c r="H151" s="22">
        <v>2693544</v>
      </c>
      <c r="I151" s="22">
        <v>2065288</v>
      </c>
      <c r="J151" s="22">
        <v>0</v>
      </c>
      <c r="K151" s="22">
        <v>0</v>
      </c>
      <c r="L151" s="22">
        <v>0</v>
      </c>
      <c r="M151" s="22">
        <v>15229287</v>
      </c>
      <c r="N151" s="22">
        <v>0</v>
      </c>
      <c r="O151" s="22">
        <v>1254417</v>
      </c>
      <c r="P151" s="22">
        <v>716898</v>
      </c>
      <c r="Q151" s="22">
        <v>52577</v>
      </c>
      <c r="R151" s="22">
        <v>563134</v>
      </c>
      <c r="S151" s="22">
        <v>103333</v>
      </c>
      <c r="T151" s="22">
        <v>17919646</v>
      </c>
      <c r="U151" s="22">
        <v>3112886</v>
      </c>
      <c r="V151" s="22">
        <v>0</v>
      </c>
      <c r="W151" s="22">
        <v>971810</v>
      </c>
      <c r="X151" s="22">
        <v>679019</v>
      </c>
      <c r="Y151" s="22">
        <v>240423</v>
      </c>
      <c r="Z151" s="22">
        <v>0</v>
      </c>
      <c r="AA151" s="22">
        <v>0</v>
      </c>
      <c r="AB151" s="22">
        <v>0</v>
      </c>
      <c r="AC151" s="22">
        <v>5004138</v>
      </c>
      <c r="AD151" s="22">
        <v>614099</v>
      </c>
      <c r="AE151" s="22">
        <v>191434</v>
      </c>
      <c r="AF151" s="22">
        <v>0</v>
      </c>
      <c r="AG151" s="22">
        <v>190541</v>
      </c>
      <c r="AH151" s="22">
        <v>65539</v>
      </c>
      <c r="AI151" s="22">
        <v>6065751</v>
      </c>
      <c r="AJ151" s="22">
        <v>11853895</v>
      </c>
      <c r="AK151" s="22">
        <v>1414764</v>
      </c>
      <c r="AL151" s="22">
        <v>10439131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10642463</v>
      </c>
      <c r="F152" s="22">
        <v>0</v>
      </c>
      <c r="G152" s="22">
        <v>14348655</v>
      </c>
      <c r="H152" s="22">
        <v>20677018</v>
      </c>
      <c r="I152" s="22">
        <v>0</v>
      </c>
      <c r="J152" s="22">
        <v>0</v>
      </c>
      <c r="K152" s="22">
        <v>0</v>
      </c>
      <c r="L152" s="22">
        <v>0</v>
      </c>
      <c r="M152" s="22">
        <v>45668136</v>
      </c>
      <c r="N152" s="22">
        <v>0</v>
      </c>
      <c r="O152" s="22">
        <v>6747669</v>
      </c>
      <c r="P152" s="22">
        <v>2594303</v>
      </c>
      <c r="Q152" s="22">
        <v>765439</v>
      </c>
      <c r="R152" s="22">
        <v>349724</v>
      </c>
      <c r="S152" s="22">
        <v>1486172</v>
      </c>
      <c r="T152" s="22">
        <v>57611443</v>
      </c>
      <c r="U152" s="22">
        <v>5913703</v>
      </c>
      <c r="V152" s="22">
        <v>0</v>
      </c>
      <c r="W152" s="22">
        <v>4143403</v>
      </c>
      <c r="X152" s="22">
        <v>2817737</v>
      </c>
      <c r="Y152" s="22">
        <v>0</v>
      </c>
      <c r="Z152" s="22">
        <v>0</v>
      </c>
      <c r="AA152" s="22">
        <v>0</v>
      </c>
      <c r="AB152" s="22">
        <v>0</v>
      </c>
      <c r="AC152" s="22">
        <v>12874843</v>
      </c>
      <c r="AD152" s="22">
        <v>2866755</v>
      </c>
      <c r="AE152" s="22">
        <v>1727103</v>
      </c>
      <c r="AF152" s="22">
        <v>0</v>
      </c>
      <c r="AG152" s="22">
        <v>147578</v>
      </c>
      <c r="AH152" s="22">
        <v>1107439</v>
      </c>
      <c r="AI152" s="22">
        <v>18723718</v>
      </c>
      <c r="AJ152" s="22">
        <v>38887725</v>
      </c>
      <c r="AK152" s="22">
        <v>479247</v>
      </c>
      <c r="AL152" s="22">
        <v>38408478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125758998</v>
      </c>
      <c r="F153" s="22">
        <v>0</v>
      </c>
      <c r="G153" s="22">
        <v>38737164</v>
      </c>
      <c r="H153" s="22">
        <v>36626061</v>
      </c>
      <c r="I153" s="22">
        <v>45576801</v>
      </c>
      <c r="J153" s="22">
        <v>0</v>
      </c>
      <c r="K153" s="22">
        <v>0</v>
      </c>
      <c r="L153" s="22">
        <v>0</v>
      </c>
      <c r="M153" s="22">
        <v>246699024</v>
      </c>
      <c r="N153" s="22">
        <v>29515063</v>
      </c>
      <c r="O153" s="22">
        <v>102066132</v>
      </c>
      <c r="P153" s="22">
        <v>25814040</v>
      </c>
      <c r="Q153" s="22">
        <v>33252099</v>
      </c>
      <c r="R153" s="22">
        <v>28475904</v>
      </c>
      <c r="S153" s="22">
        <v>6174614</v>
      </c>
      <c r="T153" s="22">
        <v>471996876</v>
      </c>
      <c r="U153" s="22">
        <v>36533838</v>
      </c>
      <c r="V153" s="22">
        <v>0</v>
      </c>
      <c r="W153" s="22">
        <v>7789404</v>
      </c>
      <c r="X153" s="22">
        <v>8083600</v>
      </c>
      <c r="Y153" s="22">
        <v>9380089</v>
      </c>
      <c r="Z153" s="22">
        <v>0</v>
      </c>
      <c r="AA153" s="22">
        <v>0</v>
      </c>
      <c r="AB153" s="22">
        <v>0</v>
      </c>
      <c r="AC153" s="22">
        <v>61786931</v>
      </c>
      <c r="AD153" s="22">
        <v>19094251</v>
      </c>
      <c r="AE153" s="22">
        <v>13181148</v>
      </c>
      <c r="AF153" s="22">
        <v>0</v>
      </c>
      <c r="AG153" s="22">
        <v>10172896</v>
      </c>
      <c r="AH153" s="22">
        <v>2946796</v>
      </c>
      <c r="AI153" s="22">
        <v>107182022</v>
      </c>
      <c r="AJ153" s="22">
        <v>364814854</v>
      </c>
      <c r="AK153" s="22">
        <v>17448867</v>
      </c>
      <c r="AL153" s="22">
        <v>347365987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36103699</v>
      </c>
      <c r="F154" s="22">
        <v>0</v>
      </c>
      <c r="G154" s="22">
        <v>23988608</v>
      </c>
      <c r="H154" s="22">
        <v>24154312</v>
      </c>
      <c r="I154" s="22">
        <v>7169672</v>
      </c>
      <c r="J154" s="22">
        <v>0</v>
      </c>
      <c r="K154" s="22">
        <v>0</v>
      </c>
      <c r="L154" s="22">
        <v>0</v>
      </c>
      <c r="M154" s="22">
        <v>91416291</v>
      </c>
      <c r="N154" s="22">
        <v>4934595</v>
      </c>
      <c r="O154" s="22">
        <v>23287834</v>
      </c>
      <c r="P154" s="22">
        <v>4566642</v>
      </c>
      <c r="Q154" s="22">
        <v>3574401</v>
      </c>
      <c r="R154" s="22">
        <v>5408266</v>
      </c>
      <c r="S154" s="22">
        <v>4135246</v>
      </c>
      <c r="T154" s="22">
        <v>137323275</v>
      </c>
      <c r="U154" s="22">
        <v>20236361</v>
      </c>
      <c r="V154" s="22">
        <v>0</v>
      </c>
      <c r="W154" s="22">
        <v>8673519</v>
      </c>
      <c r="X154" s="22">
        <v>11496731</v>
      </c>
      <c r="Y154" s="22">
        <v>2628909</v>
      </c>
      <c r="Z154" s="22">
        <v>0</v>
      </c>
      <c r="AA154" s="22">
        <v>0</v>
      </c>
      <c r="AB154" s="22">
        <v>0</v>
      </c>
      <c r="AC154" s="22">
        <v>43035520</v>
      </c>
      <c r="AD154" s="22">
        <v>9120192</v>
      </c>
      <c r="AE154" s="22">
        <v>2335081</v>
      </c>
      <c r="AF154" s="22">
        <v>0</v>
      </c>
      <c r="AG154" s="22">
        <v>1786105</v>
      </c>
      <c r="AH154" s="22">
        <v>1654232</v>
      </c>
      <c r="AI154" s="22">
        <v>57931130</v>
      </c>
      <c r="AJ154" s="22">
        <v>79392145</v>
      </c>
      <c r="AK154" s="22">
        <v>5735514</v>
      </c>
      <c r="AL154" s="22">
        <v>73656631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3063414</v>
      </c>
      <c r="F155" s="22">
        <v>0</v>
      </c>
      <c r="G155" s="22">
        <v>6882767</v>
      </c>
      <c r="H155" s="22">
        <v>4973159</v>
      </c>
      <c r="I155" s="22">
        <v>111587</v>
      </c>
      <c r="J155" s="22">
        <v>0</v>
      </c>
      <c r="K155" s="22">
        <v>0</v>
      </c>
      <c r="L155" s="22">
        <v>0</v>
      </c>
      <c r="M155" s="22">
        <v>15030927</v>
      </c>
      <c r="N155" s="22">
        <v>0</v>
      </c>
      <c r="O155" s="22">
        <v>1257967</v>
      </c>
      <c r="P155" s="22">
        <v>1241764</v>
      </c>
      <c r="Q155" s="22">
        <v>183672</v>
      </c>
      <c r="R155" s="22">
        <v>0</v>
      </c>
      <c r="S155" s="22">
        <v>286508</v>
      </c>
      <c r="T155" s="22">
        <v>18000838</v>
      </c>
      <c r="U155" s="22">
        <v>1952346</v>
      </c>
      <c r="V155" s="22">
        <v>0</v>
      </c>
      <c r="W155" s="22">
        <v>2514271</v>
      </c>
      <c r="X155" s="22">
        <v>711384</v>
      </c>
      <c r="Y155" s="22">
        <v>58728</v>
      </c>
      <c r="Z155" s="22">
        <v>0</v>
      </c>
      <c r="AA155" s="22">
        <v>0</v>
      </c>
      <c r="AB155" s="22">
        <v>0</v>
      </c>
      <c r="AC155" s="22">
        <v>5236729</v>
      </c>
      <c r="AD155" s="22">
        <v>912726</v>
      </c>
      <c r="AE155" s="22">
        <v>561466</v>
      </c>
      <c r="AF155" s="22">
        <v>0</v>
      </c>
      <c r="AG155" s="22">
        <v>0</v>
      </c>
      <c r="AH155" s="22">
        <v>210718</v>
      </c>
      <c r="AI155" s="22">
        <v>6921639</v>
      </c>
      <c r="AJ155" s="22">
        <v>11079199</v>
      </c>
      <c r="AK155" s="22">
        <v>1716516</v>
      </c>
      <c r="AL155" s="22">
        <v>9362683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9875838</v>
      </c>
      <c r="F156" s="22">
        <v>0</v>
      </c>
      <c r="G156" s="22">
        <v>12142952</v>
      </c>
      <c r="H156" s="22">
        <v>1761251</v>
      </c>
      <c r="I156" s="22">
        <v>0</v>
      </c>
      <c r="J156" s="22">
        <v>0</v>
      </c>
      <c r="K156" s="22">
        <v>0</v>
      </c>
      <c r="L156" s="22">
        <v>0</v>
      </c>
      <c r="M156" s="22">
        <v>23780041</v>
      </c>
      <c r="N156" s="22">
        <v>37824</v>
      </c>
      <c r="O156" s="22">
        <v>11505887</v>
      </c>
      <c r="P156" s="22">
        <v>773410</v>
      </c>
      <c r="Q156" s="22">
        <v>701779</v>
      </c>
      <c r="R156" s="22">
        <v>1364213</v>
      </c>
      <c r="S156" s="22">
        <v>480662</v>
      </c>
      <c r="T156" s="22">
        <v>38643816</v>
      </c>
      <c r="U156" s="22">
        <v>6726363</v>
      </c>
      <c r="V156" s="22">
        <v>0</v>
      </c>
      <c r="W156" s="22">
        <v>2854911</v>
      </c>
      <c r="X156" s="22">
        <v>809074</v>
      </c>
      <c r="Y156" s="22">
        <v>0</v>
      </c>
      <c r="Z156" s="22">
        <v>0</v>
      </c>
      <c r="AA156" s="22">
        <v>0</v>
      </c>
      <c r="AB156" s="22">
        <v>0</v>
      </c>
      <c r="AC156" s="22">
        <v>10390348</v>
      </c>
      <c r="AD156" s="22">
        <v>3426303</v>
      </c>
      <c r="AE156" s="22">
        <v>539292</v>
      </c>
      <c r="AF156" s="22">
        <v>0</v>
      </c>
      <c r="AG156" s="22">
        <v>883704</v>
      </c>
      <c r="AH156" s="22">
        <v>408306</v>
      </c>
      <c r="AI156" s="22">
        <v>15647953</v>
      </c>
      <c r="AJ156" s="22">
        <v>22995863</v>
      </c>
      <c r="AK156" s="22">
        <v>1457073</v>
      </c>
      <c r="AL156" s="22">
        <v>21538790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48520528</v>
      </c>
      <c r="F157" s="22">
        <v>0</v>
      </c>
      <c r="G157" s="22">
        <v>54589044</v>
      </c>
      <c r="H157" s="22">
        <v>7924431</v>
      </c>
      <c r="I157" s="22">
        <v>4388941</v>
      </c>
      <c r="J157" s="22">
        <v>0</v>
      </c>
      <c r="K157" s="22">
        <v>1080526</v>
      </c>
      <c r="L157" s="22">
        <v>0</v>
      </c>
      <c r="M157" s="22">
        <v>116503470</v>
      </c>
      <c r="N157" s="22">
        <v>6832093</v>
      </c>
      <c r="O157" s="22">
        <v>45272479</v>
      </c>
      <c r="P157" s="22">
        <v>16821415</v>
      </c>
      <c r="Q157" s="22">
        <v>3733252</v>
      </c>
      <c r="R157" s="22">
        <v>8846158</v>
      </c>
      <c r="S157" s="22">
        <v>5667630</v>
      </c>
      <c r="T157" s="22">
        <v>203676497</v>
      </c>
      <c r="U157" s="22">
        <v>26752877</v>
      </c>
      <c r="V157" s="22">
        <v>0</v>
      </c>
      <c r="W157" s="22">
        <v>18362216</v>
      </c>
      <c r="X157" s="22">
        <v>1788022</v>
      </c>
      <c r="Y157" s="22">
        <v>392704</v>
      </c>
      <c r="Z157" s="22">
        <v>0</v>
      </c>
      <c r="AA157" s="22">
        <v>848699</v>
      </c>
      <c r="AB157" s="22">
        <v>0</v>
      </c>
      <c r="AC157" s="22">
        <v>48144518</v>
      </c>
      <c r="AD157" s="22">
        <v>17381589</v>
      </c>
      <c r="AE157" s="22">
        <v>10910966</v>
      </c>
      <c r="AF157" s="22">
        <v>0</v>
      </c>
      <c r="AG157" s="22">
        <v>5972695</v>
      </c>
      <c r="AH157" s="22">
        <v>2474481</v>
      </c>
      <c r="AI157" s="22">
        <v>84884249</v>
      </c>
      <c r="AJ157" s="22">
        <v>118792248</v>
      </c>
      <c r="AK157" s="22">
        <v>10855102</v>
      </c>
      <c r="AL157" s="22">
        <v>107937146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14287300</v>
      </c>
      <c r="F158" s="22">
        <v>0</v>
      </c>
      <c r="G158" s="22">
        <v>9113009</v>
      </c>
      <c r="H158" s="22">
        <v>5026728</v>
      </c>
      <c r="I158" s="22">
        <v>4297621</v>
      </c>
      <c r="J158" s="22">
        <v>0</v>
      </c>
      <c r="K158" s="22">
        <v>0</v>
      </c>
      <c r="L158" s="22">
        <v>0</v>
      </c>
      <c r="M158" s="22">
        <v>32724658</v>
      </c>
      <c r="N158" s="22">
        <v>0</v>
      </c>
      <c r="O158" s="22">
        <v>18360765</v>
      </c>
      <c r="P158" s="22">
        <v>3265320</v>
      </c>
      <c r="Q158" s="22">
        <v>1730765</v>
      </c>
      <c r="R158" s="22">
        <v>3770459</v>
      </c>
      <c r="S158" s="22">
        <v>1406051</v>
      </c>
      <c r="T158" s="22">
        <v>61258018</v>
      </c>
      <c r="U158" s="22">
        <v>4682706</v>
      </c>
      <c r="V158" s="22">
        <v>0</v>
      </c>
      <c r="W158" s="22">
        <v>1368414</v>
      </c>
      <c r="X158" s="22">
        <v>717576</v>
      </c>
      <c r="Y158" s="22">
        <v>573093</v>
      </c>
      <c r="Z158" s="22">
        <v>0</v>
      </c>
      <c r="AA158" s="22">
        <v>0</v>
      </c>
      <c r="AB158" s="22">
        <v>0</v>
      </c>
      <c r="AC158" s="22">
        <v>7341789</v>
      </c>
      <c r="AD158" s="22">
        <v>3357051</v>
      </c>
      <c r="AE158" s="22">
        <v>1704381</v>
      </c>
      <c r="AF158" s="22">
        <v>0</v>
      </c>
      <c r="AG158" s="22">
        <v>715170</v>
      </c>
      <c r="AH158" s="22">
        <v>497216</v>
      </c>
      <c r="AI158" s="22">
        <v>13615607</v>
      </c>
      <c r="AJ158" s="22">
        <v>47642411</v>
      </c>
      <c r="AK158" s="22">
        <v>3489712</v>
      </c>
      <c r="AL158" s="22">
        <v>44152699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10770482</v>
      </c>
      <c r="F159" s="22">
        <v>0</v>
      </c>
      <c r="G159" s="22">
        <v>9415667</v>
      </c>
      <c r="H159" s="22">
        <v>2654208</v>
      </c>
      <c r="I159" s="22">
        <v>1004184</v>
      </c>
      <c r="J159" s="22">
        <v>0</v>
      </c>
      <c r="K159" s="22">
        <v>0</v>
      </c>
      <c r="L159" s="22">
        <v>0</v>
      </c>
      <c r="M159" s="22">
        <v>23844541</v>
      </c>
      <c r="N159" s="22">
        <v>0</v>
      </c>
      <c r="O159" s="22">
        <v>12436824</v>
      </c>
      <c r="P159" s="22">
        <v>858171</v>
      </c>
      <c r="Q159" s="22">
        <v>341373</v>
      </c>
      <c r="R159" s="22">
        <v>557321</v>
      </c>
      <c r="S159" s="22">
        <v>803400</v>
      </c>
      <c r="T159" s="22">
        <v>38841630</v>
      </c>
      <c r="U159" s="22">
        <v>7015204</v>
      </c>
      <c r="V159" s="22">
        <v>0</v>
      </c>
      <c r="W159" s="22">
        <v>1564091</v>
      </c>
      <c r="X159" s="22">
        <v>985509</v>
      </c>
      <c r="Y159" s="22">
        <v>405310</v>
      </c>
      <c r="Z159" s="22">
        <v>0</v>
      </c>
      <c r="AA159" s="22">
        <v>0</v>
      </c>
      <c r="AB159" s="22">
        <v>0</v>
      </c>
      <c r="AC159" s="22">
        <v>9970114</v>
      </c>
      <c r="AD159" s="22">
        <v>5195985</v>
      </c>
      <c r="AE159" s="22">
        <v>566010</v>
      </c>
      <c r="AF159" s="22">
        <v>0</v>
      </c>
      <c r="AG159" s="22">
        <v>234808</v>
      </c>
      <c r="AH159" s="22">
        <v>634870</v>
      </c>
      <c r="AI159" s="22">
        <v>16601787</v>
      </c>
      <c r="AJ159" s="22">
        <v>22239843</v>
      </c>
      <c r="AK159" s="22">
        <v>888064</v>
      </c>
      <c r="AL159" s="22">
        <v>21351779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10287123</v>
      </c>
      <c r="F160" s="22">
        <v>0</v>
      </c>
      <c r="G160" s="22">
        <v>19045565</v>
      </c>
      <c r="H160" s="22">
        <v>14946930</v>
      </c>
      <c r="I160" s="22">
        <v>1998290</v>
      </c>
      <c r="J160" s="22">
        <v>0</v>
      </c>
      <c r="K160" s="22">
        <v>0</v>
      </c>
      <c r="L160" s="22">
        <v>0</v>
      </c>
      <c r="M160" s="22">
        <v>46277908</v>
      </c>
      <c r="N160" s="22">
        <v>0</v>
      </c>
      <c r="O160" s="22">
        <v>11531710</v>
      </c>
      <c r="P160" s="22">
        <v>3362751</v>
      </c>
      <c r="Q160" s="22">
        <v>5023567</v>
      </c>
      <c r="R160" s="22">
        <v>5139022</v>
      </c>
      <c r="S160" s="22">
        <v>1344411</v>
      </c>
      <c r="T160" s="22">
        <v>72679369</v>
      </c>
      <c r="U160" s="22">
        <v>5566147</v>
      </c>
      <c r="V160" s="22">
        <v>0</v>
      </c>
      <c r="W160" s="22">
        <v>6608885</v>
      </c>
      <c r="X160" s="22">
        <v>7717161</v>
      </c>
      <c r="Y160" s="22">
        <v>591766</v>
      </c>
      <c r="Z160" s="22">
        <v>0</v>
      </c>
      <c r="AA160" s="22">
        <v>0</v>
      </c>
      <c r="AB160" s="22">
        <v>0</v>
      </c>
      <c r="AC160" s="22">
        <v>20483959</v>
      </c>
      <c r="AD160" s="22">
        <v>7987956</v>
      </c>
      <c r="AE160" s="22">
        <v>1825961</v>
      </c>
      <c r="AF160" s="22">
        <v>0</v>
      </c>
      <c r="AG160" s="22">
        <v>1987939</v>
      </c>
      <c r="AH160" s="22">
        <v>614457</v>
      </c>
      <c r="AI160" s="22">
        <v>32900272</v>
      </c>
      <c r="AJ160" s="22">
        <v>39779097</v>
      </c>
      <c r="AK160" s="22">
        <v>2243083</v>
      </c>
      <c r="AL160" s="22">
        <v>37536014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45480541</v>
      </c>
      <c r="F161" s="22">
        <v>0</v>
      </c>
      <c r="G161" s="22">
        <v>14459436</v>
      </c>
      <c r="H161" s="22">
        <v>10982910</v>
      </c>
      <c r="I161" s="22">
        <v>2573669</v>
      </c>
      <c r="J161" s="22">
        <v>0</v>
      </c>
      <c r="K161" s="22">
        <v>3702976</v>
      </c>
      <c r="L161" s="22">
        <v>0</v>
      </c>
      <c r="M161" s="22">
        <v>77199532</v>
      </c>
      <c r="N161" s="22">
        <v>1294993</v>
      </c>
      <c r="O161" s="22">
        <v>13753915</v>
      </c>
      <c r="P161" s="22">
        <v>8409621</v>
      </c>
      <c r="Q161" s="22">
        <v>6483052</v>
      </c>
      <c r="R161" s="22">
        <v>0</v>
      </c>
      <c r="S161" s="22">
        <v>2715485</v>
      </c>
      <c r="T161" s="22">
        <v>109856598</v>
      </c>
      <c r="U161" s="22">
        <v>26127175</v>
      </c>
      <c r="V161" s="22">
        <v>0</v>
      </c>
      <c r="W161" s="22">
        <v>5989805</v>
      </c>
      <c r="X161" s="22">
        <v>3493731</v>
      </c>
      <c r="Y161" s="22">
        <v>671886</v>
      </c>
      <c r="Z161" s="22">
        <v>0</v>
      </c>
      <c r="AA161" s="22">
        <v>2082376</v>
      </c>
      <c r="AB161" s="22">
        <v>0</v>
      </c>
      <c r="AC161" s="22">
        <v>38364973</v>
      </c>
      <c r="AD161" s="22">
        <v>7844548</v>
      </c>
      <c r="AE161" s="22">
        <v>3733212</v>
      </c>
      <c r="AF161" s="22">
        <v>0</v>
      </c>
      <c r="AG161" s="22">
        <v>0</v>
      </c>
      <c r="AH161" s="22">
        <v>1503437</v>
      </c>
      <c r="AI161" s="22">
        <v>51446170</v>
      </c>
      <c r="AJ161" s="22">
        <v>58410428</v>
      </c>
      <c r="AK161" s="22">
        <v>6880245</v>
      </c>
      <c r="AL161" s="22">
        <v>51530183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13854450</v>
      </c>
      <c r="F162" s="22">
        <v>0</v>
      </c>
      <c r="G162" s="22">
        <v>9698013</v>
      </c>
      <c r="H162" s="22">
        <v>4379711</v>
      </c>
      <c r="I162" s="22">
        <v>2216895</v>
      </c>
      <c r="J162" s="22">
        <v>0</v>
      </c>
      <c r="K162" s="22">
        <v>0</v>
      </c>
      <c r="L162" s="22">
        <v>0</v>
      </c>
      <c r="M162" s="22">
        <v>30149069</v>
      </c>
      <c r="N162" s="22">
        <v>85466</v>
      </c>
      <c r="O162" s="22">
        <v>16011695</v>
      </c>
      <c r="P162" s="22">
        <v>3114944</v>
      </c>
      <c r="Q162" s="22">
        <v>515645</v>
      </c>
      <c r="R162" s="22">
        <v>1489933</v>
      </c>
      <c r="S162" s="22">
        <v>767892</v>
      </c>
      <c r="T162" s="22">
        <v>52134644</v>
      </c>
      <c r="U162" s="22">
        <v>9194936</v>
      </c>
      <c r="V162" s="22">
        <v>0</v>
      </c>
      <c r="W162" s="22">
        <v>2935954</v>
      </c>
      <c r="X162" s="22">
        <v>1600469</v>
      </c>
      <c r="Y162" s="22">
        <v>992736</v>
      </c>
      <c r="Z162" s="22">
        <v>0</v>
      </c>
      <c r="AA162" s="22">
        <v>0</v>
      </c>
      <c r="AB162" s="22">
        <v>0</v>
      </c>
      <c r="AC162" s="22">
        <v>14724095</v>
      </c>
      <c r="AD162" s="22">
        <v>3293064</v>
      </c>
      <c r="AE162" s="22">
        <v>1300688</v>
      </c>
      <c r="AF162" s="22">
        <v>0</v>
      </c>
      <c r="AG162" s="22">
        <v>1029651</v>
      </c>
      <c r="AH162" s="22">
        <v>476424</v>
      </c>
      <c r="AI162" s="22">
        <v>20823922</v>
      </c>
      <c r="AJ162" s="22">
        <v>31310722</v>
      </c>
      <c r="AK162" s="22">
        <v>925705</v>
      </c>
      <c r="AL162" s="22">
        <v>30385017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1276436</v>
      </c>
      <c r="F163" s="22">
        <v>0</v>
      </c>
      <c r="G163" s="22">
        <v>22460055</v>
      </c>
      <c r="H163" s="22">
        <v>2374478</v>
      </c>
      <c r="I163" s="22">
        <v>0</v>
      </c>
      <c r="J163" s="22">
        <v>0</v>
      </c>
      <c r="K163" s="22">
        <v>240041</v>
      </c>
      <c r="L163" s="22">
        <v>673465</v>
      </c>
      <c r="M163" s="22">
        <v>27024475</v>
      </c>
      <c r="N163" s="22">
        <v>273772</v>
      </c>
      <c r="O163" s="22">
        <v>10850869</v>
      </c>
      <c r="P163" s="22">
        <v>2138934</v>
      </c>
      <c r="Q163" s="22">
        <v>510917</v>
      </c>
      <c r="R163" s="22">
        <v>8626479</v>
      </c>
      <c r="S163" s="22">
        <v>1523066</v>
      </c>
      <c r="T163" s="22">
        <v>50948512</v>
      </c>
      <c r="U163" s="22">
        <v>1167472</v>
      </c>
      <c r="V163" s="22">
        <v>0</v>
      </c>
      <c r="W163" s="22">
        <v>7538357</v>
      </c>
      <c r="X163" s="22">
        <v>751175</v>
      </c>
      <c r="Y163" s="22">
        <v>0</v>
      </c>
      <c r="Z163" s="22">
        <v>0</v>
      </c>
      <c r="AA163" s="22">
        <v>124210</v>
      </c>
      <c r="AB163" s="22">
        <v>512397</v>
      </c>
      <c r="AC163" s="22">
        <v>10093611</v>
      </c>
      <c r="AD163" s="22">
        <v>4260693</v>
      </c>
      <c r="AE163" s="22">
        <v>1298103</v>
      </c>
      <c r="AF163" s="22">
        <v>0</v>
      </c>
      <c r="AG163" s="22">
        <v>821610</v>
      </c>
      <c r="AH163" s="22">
        <v>783880</v>
      </c>
      <c r="AI163" s="22">
        <v>17257897</v>
      </c>
      <c r="AJ163" s="22">
        <v>33690615</v>
      </c>
      <c r="AK163" s="22">
        <v>1589731</v>
      </c>
      <c r="AL163" s="22">
        <v>32100884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12707995</v>
      </c>
      <c r="F164" s="22">
        <v>0</v>
      </c>
      <c r="G164" s="22">
        <v>4532175</v>
      </c>
      <c r="H164" s="22">
        <v>3379604</v>
      </c>
      <c r="I164" s="22">
        <v>1820474</v>
      </c>
      <c r="J164" s="22">
        <v>0</v>
      </c>
      <c r="K164" s="22">
        <v>0</v>
      </c>
      <c r="L164" s="22">
        <v>0</v>
      </c>
      <c r="M164" s="22">
        <v>22440248</v>
      </c>
      <c r="N164" s="22">
        <v>703828</v>
      </c>
      <c r="O164" s="22">
        <v>12411492</v>
      </c>
      <c r="P164" s="22">
        <v>4706680</v>
      </c>
      <c r="Q164" s="22">
        <v>1187666</v>
      </c>
      <c r="R164" s="22">
        <v>3985739</v>
      </c>
      <c r="S164" s="22">
        <v>1011737</v>
      </c>
      <c r="T164" s="22">
        <v>46447390</v>
      </c>
      <c r="U164" s="22">
        <v>6740493</v>
      </c>
      <c r="V164" s="22">
        <v>0</v>
      </c>
      <c r="W164" s="22">
        <v>802528</v>
      </c>
      <c r="X164" s="22">
        <v>973236</v>
      </c>
      <c r="Y164" s="22">
        <v>478527</v>
      </c>
      <c r="Z164" s="22">
        <v>0</v>
      </c>
      <c r="AA164" s="22">
        <v>0</v>
      </c>
      <c r="AB164" s="22">
        <v>0</v>
      </c>
      <c r="AC164" s="22">
        <v>8994784</v>
      </c>
      <c r="AD164" s="22">
        <v>4529019</v>
      </c>
      <c r="AE164" s="22">
        <v>1980346</v>
      </c>
      <c r="AF164" s="22">
        <v>0</v>
      </c>
      <c r="AG164" s="22">
        <v>521433</v>
      </c>
      <c r="AH164" s="22">
        <v>472359</v>
      </c>
      <c r="AI164" s="22">
        <v>16497941</v>
      </c>
      <c r="AJ164" s="22">
        <v>29949449</v>
      </c>
      <c r="AK164" s="22">
        <v>4069756</v>
      </c>
      <c r="AL164" s="22">
        <v>25879693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45418238</v>
      </c>
      <c r="F165" s="22">
        <v>17949241</v>
      </c>
      <c r="G165" s="22">
        <v>13535629</v>
      </c>
      <c r="H165" s="22">
        <v>13529392</v>
      </c>
      <c r="I165" s="22">
        <v>496846</v>
      </c>
      <c r="J165" s="22">
        <v>0</v>
      </c>
      <c r="K165" s="22">
        <v>0</v>
      </c>
      <c r="L165" s="22">
        <v>0</v>
      </c>
      <c r="M165" s="22">
        <v>90929346</v>
      </c>
      <c r="N165" s="22">
        <v>1041495</v>
      </c>
      <c r="O165" s="22">
        <v>25571208</v>
      </c>
      <c r="P165" s="22">
        <v>4653730</v>
      </c>
      <c r="Q165" s="22">
        <v>4956758</v>
      </c>
      <c r="R165" s="22">
        <v>2641327</v>
      </c>
      <c r="S165" s="22">
        <v>2466226</v>
      </c>
      <c r="T165" s="22">
        <v>132260090</v>
      </c>
      <c r="U165" s="22">
        <v>28464652</v>
      </c>
      <c r="V165" s="22">
        <v>3943476</v>
      </c>
      <c r="W165" s="22">
        <v>5245490</v>
      </c>
      <c r="X165" s="22">
        <v>2378821</v>
      </c>
      <c r="Y165" s="22">
        <v>509394</v>
      </c>
      <c r="Z165" s="22">
        <v>0</v>
      </c>
      <c r="AA165" s="22">
        <v>0</v>
      </c>
      <c r="AB165" s="22">
        <v>0</v>
      </c>
      <c r="AC165" s="22">
        <v>40541833</v>
      </c>
      <c r="AD165" s="22">
        <v>3633429</v>
      </c>
      <c r="AE165" s="22">
        <v>2373287</v>
      </c>
      <c r="AF165" s="22">
        <v>193784</v>
      </c>
      <c r="AG165" s="22">
        <v>1498314</v>
      </c>
      <c r="AH165" s="22">
        <v>145800</v>
      </c>
      <c r="AI165" s="22">
        <v>48386447</v>
      </c>
      <c r="AJ165" s="22">
        <v>83873643</v>
      </c>
      <c r="AK165" s="22">
        <v>6772620</v>
      </c>
      <c r="AL165" s="22">
        <v>77101023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13657675</v>
      </c>
      <c r="F166" s="22">
        <v>0</v>
      </c>
      <c r="G166" s="22">
        <v>1776809</v>
      </c>
      <c r="H166" s="22">
        <v>3216935</v>
      </c>
      <c r="I166" s="22">
        <v>1965719</v>
      </c>
      <c r="J166" s="22">
        <v>0</v>
      </c>
      <c r="K166" s="22">
        <v>0</v>
      </c>
      <c r="L166" s="22">
        <v>582585</v>
      </c>
      <c r="M166" s="22">
        <v>21199723</v>
      </c>
      <c r="N166" s="22">
        <v>118525</v>
      </c>
      <c r="O166" s="22">
        <v>12624413</v>
      </c>
      <c r="P166" s="22">
        <v>838442</v>
      </c>
      <c r="Q166" s="22">
        <v>686453</v>
      </c>
      <c r="R166" s="22">
        <v>397310</v>
      </c>
      <c r="S166" s="22">
        <v>2018856</v>
      </c>
      <c r="T166" s="22">
        <v>37883722</v>
      </c>
      <c r="U166" s="22">
        <v>8112459</v>
      </c>
      <c r="V166" s="22">
        <v>0</v>
      </c>
      <c r="W166" s="22">
        <v>908889</v>
      </c>
      <c r="X166" s="22">
        <v>1177140</v>
      </c>
      <c r="Y166" s="22">
        <v>201767</v>
      </c>
      <c r="Z166" s="22">
        <v>0</v>
      </c>
      <c r="AA166" s="22">
        <v>0</v>
      </c>
      <c r="AB166" s="22">
        <v>205567</v>
      </c>
      <c r="AC166" s="22">
        <v>10605822</v>
      </c>
      <c r="AD166" s="22">
        <v>5347633</v>
      </c>
      <c r="AE166" s="22">
        <v>372378</v>
      </c>
      <c r="AF166" s="22">
        <v>0</v>
      </c>
      <c r="AG166" s="22">
        <v>111520</v>
      </c>
      <c r="AH166" s="22">
        <v>1051881</v>
      </c>
      <c r="AI166" s="22">
        <v>17489234</v>
      </c>
      <c r="AJ166" s="22">
        <v>20394488</v>
      </c>
      <c r="AK166" s="22">
        <v>2958864</v>
      </c>
      <c r="AL166" s="22">
        <v>17435624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15621152</v>
      </c>
      <c r="F167" s="22">
        <v>0</v>
      </c>
      <c r="G167" s="22">
        <v>10617457</v>
      </c>
      <c r="H167" s="22">
        <v>8940965</v>
      </c>
      <c r="I167" s="22">
        <v>1277644</v>
      </c>
      <c r="J167" s="22">
        <v>0</v>
      </c>
      <c r="K167" s="22">
        <v>0</v>
      </c>
      <c r="L167" s="22">
        <v>0</v>
      </c>
      <c r="M167" s="22">
        <v>36457218</v>
      </c>
      <c r="N167" s="22">
        <v>0</v>
      </c>
      <c r="O167" s="22">
        <v>5598794</v>
      </c>
      <c r="P167" s="22">
        <v>1905612</v>
      </c>
      <c r="Q167" s="22">
        <v>2596627</v>
      </c>
      <c r="R167" s="22">
        <v>1134561</v>
      </c>
      <c r="S167" s="22">
        <v>405723</v>
      </c>
      <c r="T167" s="22">
        <v>48098535</v>
      </c>
      <c r="U167" s="22">
        <v>9324108</v>
      </c>
      <c r="V167" s="22">
        <v>0</v>
      </c>
      <c r="W167" s="22">
        <v>2633071</v>
      </c>
      <c r="X167" s="22">
        <v>2484650</v>
      </c>
      <c r="Y167" s="22">
        <v>451536</v>
      </c>
      <c r="Z167" s="22">
        <v>0</v>
      </c>
      <c r="AA167" s="22">
        <v>0</v>
      </c>
      <c r="AB167" s="22">
        <v>0</v>
      </c>
      <c r="AC167" s="22">
        <v>14893365</v>
      </c>
      <c r="AD167" s="22">
        <v>2733785</v>
      </c>
      <c r="AE167" s="22">
        <v>733779</v>
      </c>
      <c r="AF167" s="22">
        <v>0</v>
      </c>
      <c r="AG167" s="22">
        <v>591683</v>
      </c>
      <c r="AH167" s="22">
        <v>208865</v>
      </c>
      <c r="AI167" s="22">
        <v>19161477</v>
      </c>
      <c r="AJ167" s="22">
        <v>28937058</v>
      </c>
      <c r="AK167" s="22">
        <v>2357973</v>
      </c>
      <c r="AL167" s="22">
        <v>26579085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40617922</v>
      </c>
      <c r="F168" s="22">
        <v>0</v>
      </c>
      <c r="G168" s="22">
        <v>28824911</v>
      </c>
      <c r="H168" s="22">
        <v>15146984</v>
      </c>
      <c r="I168" s="22">
        <v>6941534</v>
      </c>
      <c r="J168" s="22">
        <v>0</v>
      </c>
      <c r="K168" s="22">
        <v>0</v>
      </c>
      <c r="L168" s="22">
        <v>0</v>
      </c>
      <c r="M168" s="22">
        <v>91531351</v>
      </c>
      <c r="N168" s="22">
        <v>0</v>
      </c>
      <c r="O168" s="22">
        <v>28411232</v>
      </c>
      <c r="P168" s="22">
        <v>5263876</v>
      </c>
      <c r="Q168" s="22">
        <v>6022368</v>
      </c>
      <c r="R168" s="22">
        <v>6938427</v>
      </c>
      <c r="S168" s="22">
        <v>3082686</v>
      </c>
      <c r="T168" s="22">
        <v>141249940</v>
      </c>
      <c r="U168" s="22">
        <v>20481594</v>
      </c>
      <c r="V168" s="22">
        <v>0</v>
      </c>
      <c r="W168" s="22">
        <v>10035481</v>
      </c>
      <c r="X168" s="22">
        <v>4807877</v>
      </c>
      <c r="Y168" s="22">
        <v>1492048</v>
      </c>
      <c r="Z168" s="22">
        <v>0</v>
      </c>
      <c r="AA168" s="22">
        <v>0</v>
      </c>
      <c r="AB168" s="22">
        <v>0</v>
      </c>
      <c r="AC168" s="22">
        <v>36817000</v>
      </c>
      <c r="AD168" s="22">
        <v>5790327</v>
      </c>
      <c r="AE168" s="22">
        <v>3207035</v>
      </c>
      <c r="AF168" s="22">
        <v>0</v>
      </c>
      <c r="AG168" s="22">
        <v>5132016</v>
      </c>
      <c r="AH168" s="22">
        <v>1818928</v>
      </c>
      <c r="AI168" s="22">
        <v>52765306</v>
      </c>
      <c r="AJ168" s="22">
        <v>88484634</v>
      </c>
      <c r="AK168" s="22">
        <v>2568751</v>
      </c>
      <c r="AL168" s="22">
        <v>85915883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3667932</v>
      </c>
      <c r="F169" s="22">
        <v>0</v>
      </c>
      <c r="G169" s="22">
        <v>3081632</v>
      </c>
      <c r="H169" s="22">
        <v>2721368</v>
      </c>
      <c r="I169" s="22">
        <v>150563</v>
      </c>
      <c r="J169" s="22">
        <v>0</v>
      </c>
      <c r="K169" s="22">
        <v>0</v>
      </c>
      <c r="L169" s="22">
        <v>221350</v>
      </c>
      <c r="M169" s="22">
        <v>9842845</v>
      </c>
      <c r="N169" s="22">
        <v>72996</v>
      </c>
      <c r="O169" s="22">
        <v>390289</v>
      </c>
      <c r="P169" s="22">
        <v>602402</v>
      </c>
      <c r="Q169" s="22">
        <v>182836</v>
      </c>
      <c r="R169" s="22">
        <v>596739</v>
      </c>
      <c r="S169" s="22">
        <v>128389</v>
      </c>
      <c r="T169" s="22">
        <v>11816496</v>
      </c>
      <c r="U169" s="22">
        <v>1589065</v>
      </c>
      <c r="V169" s="22">
        <v>0</v>
      </c>
      <c r="W169" s="22">
        <v>1346345</v>
      </c>
      <c r="X169" s="22">
        <v>1032423</v>
      </c>
      <c r="Y169" s="22">
        <v>71227</v>
      </c>
      <c r="Z169" s="22">
        <v>0</v>
      </c>
      <c r="AA169" s="22">
        <v>0</v>
      </c>
      <c r="AB169" s="22">
        <v>205498</v>
      </c>
      <c r="AC169" s="22">
        <v>4244558</v>
      </c>
      <c r="AD169" s="22">
        <v>244199</v>
      </c>
      <c r="AE169" s="22">
        <v>448864</v>
      </c>
      <c r="AF169" s="22">
        <v>0</v>
      </c>
      <c r="AG169" s="22">
        <v>64827</v>
      </c>
      <c r="AH169" s="22">
        <v>93930</v>
      </c>
      <c r="AI169" s="22">
        <v>5096378</v>
      </c>
      <c r="AJ169" s="22">
        <v>6720118</v>
      </c>
      <c r="AK169" s="22">
        <v>0</v>
      </c>
      <c r="AL169" s="22">
        <v>6720118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37543134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37543134</v>
      </c>
      <c r="N170" s="22">
        <v>0</v>
      </c>
      <c r="O170" s="22">
        <v>6551666</v>
      </c>
      <c r="P170" s="22">
        <v>1506090</v>
      </c>
      <c r="Q170" s="22">
        <v>1300747</v>
      </c>
      <c r="R170" s="22">
        <v>245423</v>
      </c>
      <c r="S170" s="22">
        <v>1089063</v>
      </c>
      <c r="T170" s="22">
        <v>48236123</v>
      </c>
      <c r="U170" s="22">
        <v>20747830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20747830</v>
      </c>
      <c r="AD170" s="22">
        <v>1999963</v>
      </c>
      <c r="AE170" s="22">
        <v>1031809</v>
      </c>
      <c r="AF170" s="22">
        <v>0</v>
      </c>
      <c r="AG170" s="22">
        <v>154579</v>
      </c>
      <c r="AH170" s="22">
        <v>598833</v>
      </c>
      <c r="AI170" s="22">
        <v>24533014</v>
      </c>
      <c r="AJ170" s="22">
        <v>23703109</v>
      </c>
      <c r="AK170" s="22">
        <v>2101882</v>
      </c>
      <c r="AL170" s="22">
        <v>21601227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38640718</v>
      </c>
      <c r="F171" s="22">
        <v>0</v>
      </c>
      <c r="G171" s="22">
        <v>72320181</v>
      </c>
      <c r="H171" s="22">
        <v>23695284</v>
      </c>
      <c r="I171" s="22">
        <v>0</v>
      </c>
      <c r="J171" s="22">
        <v>0</v>
      </c>
      <c r="K171" s="22">
        <v>0</v>
      </c>
      <c r="L171" s="22">
        <v>0</v>
      </c>
      <c r="M171" s="22">
        <v>134656183</v>
      </c>
      <c r="N171" s="22">
        <v>1639825</v>
      </c>
      <c r="O171" s="22">
        <v>58220296</v>
      </c>
      <c r="P171" s="22">
        <v>4505767</v>
      </c>
      <c r="Q171" s="22">
        <v>2804024</v>
      </c>
      <c r="R171" s="22">
        <v>12368983</v>
      </c>
      <c r="S171" s="22">
        <v>4562105</v>
      </c>
      <c r="T171" s="22">
        <v>218757183</v>
      </c>
      <c r="U171" s="22">
        <v>29420820</v>
      </c>
      <c r="V171" s="22">
        <v>0</v>
      </c>
      <c r="W171" s="22">
        <v>18491253</v>
      </c>
      <c r="X171" s="22">
        <v>8796781</v>
      </c>
      <c r="Y171" s="22">
        <v>0</v>
      </c>
      <c r="Z171" s="22">
        <v>0</v>
      </c>
      <c r="AA171" s="22">
        <v>0</v>
      </c>
      <c r="AB171" s="22">
        <v>0</v>
      </c>
      <c r="AC171" s="22">
        <v>56708854</v>
      </c>
      <c r="AD171" s="22">
        <v>8971852</v>
      </c>
      <c r="AE171" s="22">
        <v>2489359</v>
      </c>
      <c r="AF171" s="22">
        <v>0</v>
      </c>
      <c r="AG171" s="22">
        <v>2927491</v>
      </c>
      <c r="AH171" s="22">
        <v>2075156</v>
      </c>
      <c r="AI171" s="22">
        <v>73172712</v>
      </c>
      <c r="AJ171" s="22">
        <v>145584471</v>
      </c>
      <c r="AK171" s="22">
        <v>26153054</v>
      </c>
      <c r="AL171" s="22">
        <v>119431417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6341607</v>
      </c>
      <c r="F172" s="22">
        <v>0</v>
      </c>
      <c r="G172" s="22">
        <v>4555387</v>
      </c>
      <c r="H172" s="22">
        <v>2866140</v>
      </c>
      <c r="I172" s="22">
        <v>0</v>
      </c>
      <c r="J172" s="22">
        <v>0</v>
      </c>
      <c r="K172" s="22">
        <v>0</v>
      </c>
      <c r="L172" s="22">
        <v>1311367</v>
      </c>
      <c r="M172" s="22">
        <v>15074501</v>
      </c>
      <c r="N172" s="22">
        <v>0</v>
      </c>
      <c r="O172" s="22">
        <v>603691</v>
      </c>
      <c r="P172" s="22">
        <v>1899207</v>
      </c>
      <c r="Q172" s="22">
        <v>740631</v>
      </c>
      <c r="R172" s="22">
        <v>558812</v>
      </c>
      <c r="S172" s="22">
        <v>502816</v>
      </c>
      <c r="T172" s="22">
        <v>19379658</v>
      </c>
      <c r="U172" s="22">
        <v>4906124</v>
      </c>
      <c r="V172" s="22">
        <v>0</v>
      </c>
      <c r="W172" s="22">
        <v>1741424</v>
      </c>
      <c r="X172" s="22">
        <v>1721052</v>
      </c>
      <c r="Y172" s="22">
        <v>0</v>
      </c>
      <c r="Z172" s="22">
        <v>0</v>
      </c>
      <c r="AA172" s="22">
        <v>0</v>
      </c>
      <c r="AB172" s="22">
        <v>1235350</v>
      </c>
      <c r="AC172" s="22">
        <v>9603950</v>
      </c>
      <c r="AD172" s="22">
        <v>211400</v>
      </c>
      <c r="AE172" s="22">
        <v>1142244</v>
      </c>
      <c r="AF172" s="22">
        <v>0</v>
      </c>
      <c r="AG172" s="22">
        <v>182604</v>
      </c>
      <c r="AH172" s="22">
        <v>332829</v>
      </c>
      <c r="AI172" s="22">
        <v>11473027</v>
      </c>
      <c r="AJ172" s="22">
        <v>7906631</v>
      </c>
      <c r="AK172" s="22">
        <v>559822</v>
      </c>
      <c r="AL172" s="22">
        <v>7346809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8397128</v>
      </c>
      <c r="F173" s="22">
        <v>0</v>
      </c>
      <c r="G173" s="22">
        <v>4568521</v>
      </c>
      <c r="H173" s="22">
        <v>3150236</v>
      </c>
      <c r="I173" s="22">
        <v>0</v>
      </c>
      <c r="J173" s="22">
        <v>0</v>
      </c>
      <c r="K173" s="22">
        <v>0</v>
      </c>
      <c r="L173" s="22">
        <v>0</v>
      </c>
      <c r="M173" s="22">
        <v>16115885</v>
      </c>
      <c r="N173" s="22">
        <v>1330846</v>
      </c>
      <c r="O173" s="22">
        <v>7235695</v>
      </c>
      <c r="P173" s="22">
        <v>1717622</v>
      </c>
      <c r="Q173" s="22">
        <v>235571</v>
      </c>
      <c r="R173" s="22">
        <v>0</v>
      </c>
      <c r="S173" s="22">
        <v>179932</v>
      </c>
      <c r="T173" s="22">
        <v>26815551</v>
      </c>
      <c r="U173" s="22">
        <v>5203632</v>
      </c>
      <c r="V173" s="22">
        <v>0</v>
      </c>
      <c r="W173" s="22">
        <v>2363591</v>
      </c>
      <c r="X173" s="22">
        <v>1732593</v>
      </c>
      <c r="Y173" s="22">
        <v>0</v>
      </c>
      <c r="Z173" s="22">
        <v>0</v>
      </c>
      <c r="AA173" s="22">
        <v>0</v>
      </c>
      <c r="AB173" s="22">
        <v>0</v>
      </c>
      <c r="AC173" s="22">
        <v>9299816</v>
      </c>
      <c r="AD173" s="22">
        <v>2555073</v>
      </c>
      <c r="AE173" s="22">
        <v>1109284</v>
      </c>
      <c r="AF173" s="22">
        <v>0</v>
      </c>
      <c r="AG173" s="22">
        <v>0</v>
      </c>
      <c r="AH173" s="22">
        <v>129835</v>
      </c>
      <c r="AI173" s="22">
        <v>13094008</v>
      </c>
      <c r="AJ173" s="22">
        <v>13721543</v>
      </c>
      <c r="AK173" s="22">
        <v>232205</v>
      </c>
      <c r="AL173" s="22">
        <v>13489338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45967410</v>
      </c>
      <c r="F174" s="22">
        <v>0</v>
      </c>
      <c r="G174" s="22">
        <v>22979342</v>
      </c>
      <c r="H174" s="22">
        <v>12334248</v>
      </c>
      <c r="I174" s="22">
        <v>1699863</v>
      </c>
      <c r="J174" s="22">
        <v>0</v>
      </c>
      <c r="K174" s="22">
        <v>0</v>
      </c>
      <c r="L174" s="22">
        <v>0</v>
      </c>
      <c r="M174" s="22">
        <v>82980863</v>
      </c>
      <c r="N174" s="22">
        <v>0</v>
      </c>
      <c r="O174" s="22">
        <v>25872573</v>
      </c>
      <c r="P174" s="22">
        <v>4129555</v>
      </c>
      <c r="Q174" s="22">
        <v>3045267</v>
      </c>
      <c r="R174" s="22">
        <v>3392897</v>
      </c>
      <c r="S174" s="22">
        <v>3625514</v>
      </c>
      <c r="T174" s="22">
        <v>123046669</v>
      </c>
      <c r="U174" s="22">
        <v>33893516</v>
      </c>
      <c r="V174" s="22">
        <v>0</v>
      </c>
      <c r="W174" s="22">
        <v>6326481</v>
      </c>
      <c r="X174" s="22">
        <v>3362628</v>
      </c>
      <c r="Y174" s="22">
        <v>268636</v>
      </c>
      <c r="Z174" s="22">
        <v>0</v>
      </c>
      <c r="AA174" s="22">
        <v>0</v>
      </c>
      <c r="AB174" s="22">
        <v>0</v>
      </c>
      <c r="AC174" s="22">
        <v>43851261</v>
      </c>
      <c r="AD174" s="22">
        <v>10155241</v>
      </c>
      <c r="AE174" s="22">
        <v>1650291</v>
      </c>
      <c r="AF174" s="22">
        <v>0</v>
      </c>
      <c r="AG174" s="22">
        <v>1623709</v>
      </c>
      <c r="AH174" s="22">
        <v>1667076</v>
      </c>
      <c r="AI174" s="22">
        <v>58947578</v>
      </c>
      <c r="AJ174" s="22">
        <v>64099091</v>
      </c>
      <c r="AK174" s="22">
        <v>4378010</v>
      </c>
      <c r="AL174" s="22">
        <v>59721081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4689193</v>
      </c>
      <c r="F175" s="22">
        <v>0</v>
      </c>
      <c r="G175" s="22">
        <v>3399829</v>
      </c>
      <c r="H175" s="22">
        <v>799681</v>
      </c>
      <c r="I175" s="22">
        <v>0</v>
      </c>
      <c r="J175" s="22">
        <v>0</v>
      </c>
      <c r="K175" s="22">
        <v>0</v>
      </c>
      <c r="L175" s="22">
        <v>0</v>
      </c>
      <c r="M175" s="22">
        <v>8888703</v>
      </c>
      <c r="N175" s="22">
        <v>0</v>
      </c>
      <c r="O175" s="22">
        <v>1477803</v>
      </c>
      <c r="P175" s="22">
        <v>315502</v>
      </c>
      <c r="Q175" s="22">
        <v>963840</v>
      </c>
      <c r="R175" s="22">
        <v>44705</v>
      </c>
      <c r="S175" s="22">
        <v>215633</v>
      </c>
      <c r="T175" s="22">
        <v>11906186</v>
      </c>
      <c r="U175" s="22">
        <v>3108930</v>
      </c>
      <c r="V175" s="22">
        <v>0</v>
      </c>
      <c r="W175" s="22">
        <v>1402484</v>
      </c>
      <c r="X175" s="22">
        <v>583724</v>
      </c>
      <c r="Y175" s="22">
        <v>0</v>
      </c>
      <c r="Z175" s="22">
        <v>0</v>
      </c>
      <c r="AA175" s="22">
        <v>0</v>
      </c>
      <c r="AB175" s="22">
        <v>0</v>
      </c>
      <c r="AC175" s="22">
        <v>5095138</v>
      </c>
      <c r="AD175" s="22">
        <v>376781</v>
      </c>
      <c r="AE175" s="22">
        <v>113657</v>
      </c>
      <c r="AF175" s="22">
        <v>0</v>
      </c>
      <c r="AG175" s="22">
        <v>29252</v>
      </c>
      <c r="AH175" s="22">
        <v>101725</v>
      </c>
      <c r="AI175" s="22">
        <v>5716553</v>
      </c>
      <c r="AJ175" s="22">
        <v>6189633</v>
      </c>
      <c r="AK175" s="22">
        <v>500597</v>
      </c>
      <c r="AL175" s="22">
        <v>5689036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75497363</v>
      </c>
      <c r="F176" s="22">
        <v>0</v>
      </c>
      <c r="G176" s="22">
        <v>13099691</v>
      </c>
      <c r="H176" s="22">
        <v>16801956</v>
      </c>
      <c r="I176" s="22">
        <v>4729560</v>
      </c>
      <c r="J176" s="22">
        <v>0</v>
      </c>
      <c r="K176" s="22">
        <v>0</v>
      </c>
      <c r="L176" s="22">
        <v>0</v>
      </c>
      <c r="M176" s="22">
        <v>110128570</v>
      </c>
      <c r="N176" s="22">
        <v>0</v>
      </c>
      <c r="O176" s="22">
        <v>56820389</v>
      </c>
      <c r="P176" s="22">
        <v>6566538</v>
      </c>
      <c r="Q176" s="22">
        <v>1460741</v>
      </c>
      <c r="R176" s="22">
        <v>5849715</v>
      </c>
      <c r="S176" s="22">
        <v>4092261</v>
      </c>
      <c r="T176" s="22">
        <v>184918214</v>
      </c>
      <c r="U176" s="22">
        <v>50508120</v>
      </c>
      <c r="V176" s="22">
        <v>0</v>
      </c>
      <c r="W176" s="22">
        <v>5098076</v>
      </c>
      <c r="X176" s="22">
        <v>4606907</v>
      </c>
      <c r="Y176" s="22">
        <v>1161520</v>
      </c>
      <c r="Z176" s="22">
        <v>0</v>
      </c>
      <c r="AA176" s="22">
        <v>0</v>
      </c>
      <c r="AB176" s="22">
        <v>0</v>
      </c>
      <c r="AC176" s="22">
        <v>61374623</v>
      </c>
      <c r="AD176" s="22">
        <v>14022064</v>
      </c>
      <c r="AE176" s="22">
        <v>2851387</v>
      </c>
      <c r="AF176" s="22">
        <v>0</v>
      </c>
      <c r="AG176" s="22">
        <v>1926329</v>
      </c>
      <c r="AH176" s="22">
        <v>2028887</v>
      </c>
      <c r="AI176" s="22">
        <v>82203290</v>
      </c>
      <c r="AJ176" s="22">
        <v>102714924</v>
      </c>
      <c r="AK176" s="22">
        <v>6502626</v>
      </c>
      <c r="AL176" s="22">
        <v>96212298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69350639</v>
      </c>
      <c r="F177" s="22">
        <v>0</v>
      </c>
      <c r="G177" s="22">
        <v>28773170</v>
      </c>
      <c r="H177" s="22">
        <v>34398983</v>
      </c>
      <c r="I177" s="22">
        <v>24373005</v>
      </c>
      <c r="J177" s="22">
        <v>0</v>
      </c>
      <c r="K177" s="22">
        <v>0</v>
      </c>
      <c r="L177" s="22">
        <v>0</v>
      </c>
      <c r="M177" s="22">
        <v>156895797</v>
      </c>
      <c r="N177" s="22">
        <v>12674336</v>
      </c>
      <c r="O177" s="22">
        <v>47280166</v>
      </c>
      <c r="P177" s="22">
        <v>8876937</v>
      </c>
      <c r="Q177" s="22">
        <v>38199918</v>
      </c>
      <c r="R177" s="22">
        <v>18860924</v>
      </c>
      <c r="S177" s="22">
        <v>4461789</v>
      </c>
      <c r="T177" s="22">
        <v>287249867</v>
      </c>
      <c r="U177" s="22">
        <v>33471307</v>
      </c>
      <c r="V177" s="22">
        <v>0</v>
      </c>
      <c r="W177" s="22">
        <v>9603006</v>
      </c>
      <c r="X177" s="22">
        <v>6438922</v>
      </c>
      <c r="Y177" s="22">
        <v>3097497</v>
      </c>
      <c r="Z177" s="22">
        <v>0</v>
      </c>
      <c r="AA177" s="22">
        <v>0</v>
      </c>
      <c r="AB177" s="22">
        <v>0</v>
      </c>
      <c r="AC177" s="22">
        <v>52610732</v>
      </c>
      <c r="AD177" s="22">
        <v>10951694</v>
      </c>
      <c r="AE177" s="22">
        <v>4846849</v>
      </c>
      <c r="AF177" s="22">
        <v>0</v>
      </c>
      <c r="AG177" s="22">
        <v>5541096</v>
      </c>
      <c r="AH177" s="22">
        <v>2110187</v>
      </c>
      <c r="AI177" s="22">
        <v>76060558</v>
      </c>
      <c r="AJ177" s="22">
        <v>211189309</v>
      </c>
      <c r="AK177" s="22">
        <v>13655066</v>
      </c>
      <c r="AL177" s="22">
        <v>197534243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46779642</v>
      </c>
      <c r="F178" s="22">
        <v>0</v>
      </c>
      <c r="G178" s="22">
        <v>79240759</v>
      </c>
      <c r="H178" s="22">
        <v>51919232</v>
      </c>
      <c r="I178" s="22">
        <v>4485950</v>
      </c>
      <c r="J178" s="22">
        <v>0</v>
      </c>
      <c r="K178" s="22">
        <v>0</v>
      </c>
      <c r="L178" s="22">
        <v>0</v>
      </c>
      <c r="M178" s="22">
        <v>182425583</v>
      </c>
      <c r="N178" s="22">
        <v>4883616</v>
      </c>
      <c r="O178" s="22">
        <v>25336922</v>
      </c>
      <c r="P178" s="22">
        <v>8017895</v>
      </c>
      <c r="Q178" s="22">
        <v>18252694</v>
      </c>
      <c r="R178" s="22">
        <v>3811399</v>
      </c>
      <c r="S178" s="22">
        <v>3524866</v>
      </c>
      <c r="T178" s="22">
        <v>246252975</v>
      </c>
      <c r="U178" s="22">
        <v>23307715</v>
      </c>
      <c r="V178" s="22">
        <v>0</v>
      </c>
      <c r="W178" s="22">
        <v>8243268</v>
      </c>
      <c r="X178" s="22">
        <v>10107021</v>
      </c>
      <c r="Y178" s="22">
        <v>310487</v>
      </c>
      <c r="Z178" s="22">
        <v>0</v>
      </c>
      <c r="AA178" s="22">
        <v>0</v>
      </c>
      <c r="AB178" s="22">
        <v>0</v>
      </c>
      <c r="AC178" s="22">
        <v>41968491</v>
      </c>
      <c r="AD178" s="22">
        <v>8869524</v>
      </c>
      <c r="AE178" s="22">
        <v>3660507</v>
      </c>
      <c r="AF178" s="22">
        <v>0</v>
      </c>
      <c r="AG178" s="22">
        <v>1759856</v>
      </c>
      <c r="AH178" s="22">
        <v>1629119</v>
      </c>
      <c r="AI178" s="22">
        <v>57887497</v>
      </c>
      <c r="AJ178" s="22">
        <v>188365478</v>
      </c>
      <c r="AK178" s="22">
        <v>10198056</v>
      </c>
      <c r="AL178" s="22">
        <v>178167422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9735399</v>
      </c>
      <c r="F179" s="22">
        <v>0</v>
      </c>
      <c r="G179" s="22">
        <v>7494236</v>
      </c>
      <c r="H179" s="22">
        <v>10482144</v>
      </c>
      <c r="I179" s="22">
        <v>0</v>
      </c>
      <c r="J179" s="22">
        <v>0</v>
      </c>
      <c r="K179" s="22">
        <v>0</v>
      </c>
      <c r="L179" s="22">
        <v>408839</v>
      </c>
      <c r="M179" s="22">
        <v>28120618</v>
      </c>
      <c r="N179" s="22">
        <v>0</v>
      </c>
      <c r="O179" s="22">
        <v>14688808</v>
      </c>
      <c r="P179" s="22">
        <v>3013322</v>
      </c>
      <c r="Q179" s="22">
        <v>9297610</v>
      </c>
      <c r="R179" s="22">
        <v>1894940</v>
      </c>
      <c r="S179" s="22">
        <v>1674019</v>
      </c>
      <c r="T179" s="22">
        <v>58689317</v>
      </c>
      <c r="U179" s="22">
        <v>3767234</v>
      </c>
      <c r="V179" s="22">
        <v>0</v>
      </c>
      <c r="W179" s="22">
        <v>2562100</v>
      </c>
      <c r="X179" s="22">
        <v>3879559</v>
      </c>
      <c r="Y179" s="22">
        <v>0</v>
      </c>
      <c r="Z179" s="22">
        <v>0</v>
      </c>
      <c r="AA179" s="22">
        <v>0</v>
      </c>
      <c r="AB179" s="22">
        <v>256290</v>
      </c>
      <c r="AC179" s="22">
        <v>10465183</v>
      </c>
      <c r="AD179" s="22">
        <v>5097173</v>
      </c>
      <c r="AE179" s="22">
        <v>1442577</v>
      </c>
      <c r="AF179" s="22">
        <v>0</v>
      </c>
      <c r="AG179" s="22">
        <v>578443</v>
      </c>
      <c r="AH179" s="22">
        <v>699151</v>
      </c>
      <c r="AI179" s="22">
        <v>18282527</v>
      </c>
      <c r="AJ179" s="22">
        <v>40406790</v>
      </c>
      <c r="AK179" s="22">
        <v>4379096</v>
      </c>
      <c r="AL179" s="22">
        <v>36027694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11206149</v>
      </c>
      <c r="F180" s="22">
        <v>0</v>
      </c>
      <c r="G180" s="22">
        <v>13163739</v>
      </c>
      <c r="H180" s="22">
        <v>3493980</v>
      </c>
      <c r="I180" s="22">
        <v>161330</v>
      </c>
      <c r="J180" s="22">
        <v>0</v>
      </c>
      <c r="K180" s="22">
        <v>0</v>
      </c>
      <c r="L180" s="22">
        <v>0</v>
      </c>
      <c r="M180" s="22">
        <v>28025198</v>
      </c>
      <c r="N180" s="22">
        <v>0</v>
      </c>
      <c r="O180" s="22">
        <v>11019753</v>
      </c>
      <c r="P180" s="22">
        <v>1960109</v>
      </c>
      <c r="Q180" s="22">
        <v>620477</v>
      </c>
      <c r="R180" s="22">
        <v>602856</v>
      </c>
      <c r="S180" s="22">
        <v>2041344</v>
      </c>
      <c r="T180" s="22">
        <v>44269737</v>
      </c>
      <c r="U180" s="22">
        <v>8590089</v>
      </c>
      <c r="V180" s="22">
        <v>0</v>
      </c>
      <c r="W180" s="22">
        <v>7678099</v>
      </c>
      <c r="X180" s="22">
        <v>918864</v>
      </c>
      <c r="Y180" s="22">
        <v>139810</v>
      </c>
      <c r="Z180" s="22">
        <v>0</v>
      </c>
      <c r="AA180" s="22">
        <v>0</v>
      </c>
      <c r="AB180" s="22">
        <v>0</v>
      </c>
      <c r="AC180" s="22">
        <v>17326862</v>
      </c>
      <c r="AD180" s="22">
        <v>5619861</v>
      </c>
      <c r="AE180" s="22">
        <v>912194</v>
      </c>
      <c r="AF180" s="22">
        <v>0</v>
      </c>
      <c r="AG180" s="22">
        <v>137740</v>
      </c>
      <c r="AH180" s="22">
        <v>1264329</v>
      </c>
      <c r="AI180" s="22">
        <v>25260986</v>
      </c>
      <c r="AJ180" s="22">
        <v>19008751</v>
      </c>
      <c r="AK180" s="22">
        <v>1268804</v>
      </c>
      <c r="AL180" s="22">
        <v>17739947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78023028</v>
      </c>
      <c r="F181" s="22">
        <v>0</v>
      </c>
      <c r="G181" s="22">
        <v>31156865</v>
      </c>
      <c r="H181" s="22">
        <v>30742805</v>
      </c>
      <c r="I181" s="22">
        <v>15915867</v>
      </c>
      <c r="J181" s="22">
        <v>0</v>
      </c>
      <c r="K181" s="22">
        <v>0</v>
      </c>
      <c r="L181" s="22">
        <v>0</v>
      </c>
      <c r="M181" s="22">
        <v>155838565</v>
      </c>
      <c r="N181" s="22">
        <v>2615990</v>
      </c>
      <c r="O181" s="22">
        <v>72605623</v>
      </c>
      <c r="P181" s="22">
        <v>4406549</v>
      </c>
      <c r="Q181" s="22">
        <v>15971437</v>
      </c>
      <c r="R181" s="22">
        <v>16565789</v>
      </c>
      <c r="S181" s="22">
        <v>6215377</v>
      </c>
      <c r="T181" s="22">
        <v>274219330</v>
      </c>
      <c r="U181" s="22">
        <v>35860411</v>
      </c>
      <c r="V181" s="22">
        <v>0</v>
      </c>
      <c r="W181" s="22">
        <v>6726631</v>
      </c>
      <c r="X181" s="22">
        <v>9667602</v>
      </c>
      <c r="Y181" s="22">
        <v>2984478</v>
      </c>
      <c r="Z181" s="22">
        <v>0</v>
      </c>
      <c r="AA181" s="22">
        <v>0</v>
      </c>
      <c r="AB181" s="22">
        <v>0</v>
      </c>
      <c r="AC181" s="22">
        <v>55239122</v>
      </c>
      <c r="AD181" s="22">
        <v>5765383</v>
      </c>
      <c r="AE181" s="22">
        <v>2063083</v>
      </c>
      <c r="AF181" s="22">
        <v>0</v>
      </c>
      <c r="AG181" s="22">
        <v>3769060</v>
      </c>
      <c r="AH181" s="22">
        <v>3628178</v>
      </c>
      <c r="AI181" s="22">
        <v>70464826</v>
      </c>
      <c r="AJ181" s="22">
        <v>203754504</v>
      </c>
      <c r="AK181" s="22">
        <v>28860606</v>
      </c>
      <c r="AL181" s="22">
        <v>174893898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51765522</v>
      </c>
      <c r="F182" s="22">
        <v>0</v>
      </c>
      <c r="G182" s="22">
        <v>41935400</v>
      </c>
      <c r="H182" s="22">
        <v>51769430</v>
      </c>
      <c r="I182" s="22">
        <v>22898679</v>
      </c>
      <c r="J182" s="22">
        <v>0</v>
      </c>
      <c r="K182" s="22">
        <v>169986</v>
      </c>
      <c r="L182" s="22">
        <v>0</v>
      </c>
      <c r="M182" s="22">
        <v>168539017</v>
      </c>
      <c r="N182" s="22">
        <v>1966882</v>
      </c>
      <c r="O182" s="22">
        <v>18152514</v>
      </c>
      <c r="P182" s="22">
        <v>9459009</v>
      </c>
      <c r="Q182" s="22">
        <v>1573862</v>
      </c>
      <c r="R182" s="22">
        <v>4175659</v>
      </c>
      <c r="S182" s="22">
        <v>4020204</v>
      </c>
      <c r="T182" s="22">
        <v>207887147</v>
      </c>
      <c r="U182" s="22">
        <v>25321417</v>
      </c>
      <c r="V182" s="22">
        <v>0</v>
      </c>
      <c r="W182" s="22">
        <v>13237561</v>
      </c>
      <c r="X182" s="22">
        <v>20652077</v>
      </c>
      <c r="Y182" s="22">
        <v>3576159</v>
      </c>
      <c r="Z182" s="22">
        <v>0</v>
      </c>
      <c r="AA182" s="22">
        <v>0</v>
      </c>
      <c r="AB182" s="22">
        <v>0</v>
      </c>
      <c r="AC182" s="22">
        <v>62787214</v>
      </c>
      <c r="AD182" s="22">
        <v>6693324</v>
      </c>
      <c r="AE182" s="22">
        <v>4423163</v>
      </c>
      <c r="AF182" s="22">
        <v>0</v>
      </c>
      <c r="AG182" s="22">
        <v>1890055</v>
      </c>
      <c r="AH182" s="22">
        <v>2171029</v>
      </c>
      <c r="AI182" s="22">
        <v>77964785</v>
      </c>
      <c r="AJ182" s="22">
        <v>129922362</v>
      </c>
      <c r="AK182" s="22">
        <v>7784601</v>
      </c>
      <c r="AL182" s="22">
        <v>122137761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7873960</v>
      </c>
      <c r="F183" s="22">
        <v>0</v>
      </c>
      <c r="G183" s="22">
        <v>12057244</v>
      </c>
      <c r="H183" s="22">
        <v>2429399</v>
      </c>
      <c r="I183" s="22">
        <v>0</v>
      </c>
      <c r="J183" s="22">
        <v>0</v>
      </c>
      <c r="K183" s="22">
        <v>0</v>
      </c>
      <c r="L183" s="22">
        <v>0</v>
      </c>
      <c r="M183" s="22">
        <v>22360603</v>
      </c>
      <c r="N183" s="22">
        <v>0</v>
      </c>
      <c r="O183" s="22">
        <v>5233569</v>
      </c>
      <c r="P183" s="22">
        <v>1636100</v>
      </c>
      <c r="Q183" s="22">
        <v>581323</v>
      </c>
      <c r="R183" s="22">
        <v>0</v>
      </c>
      <c r="S183" s="22">
        <v>108855</v>
      </c>
      <c r="T183" s="22">
        <v>29920450</v>
      </c>
      <c r="U183" s="22">
        <v>5335229</v>
      </c>
      <c r="V183" s="22">
        <v>0</v>
      </c>
      <c r="W183" s="22">
        <v>3588440</v>
      </c>
      <c r="X183" s="22">
        <v>1007508</v>
      </c>
      <c r="Y183" s="22">
        <v>0</v>
      </c>
      <c r="Z183" s="22">
        <v>0</v>
      </c>
      <c r="AA183" s="22">
        <v>0</v>
      </c>
      <c r="AB183" s="22">
        <v>0</v>
      </c>
      <c r="AC183" s="22">
        <v>9931177</v>
      </c>
      <c r="AD183" s="22">
        <v>2780340</v>
      </c>
      <c r="AE183" s="22">
        <v>762232</v>
      </c>
      <c r="AF183" s="22">
        <v>0</v>
      </c>
      <c r="AG183" s="22">
        <v>0</v>
      </c>
      <c r="AH183" s="22">
        <v>79068</v>
      </c>
      <c r="AI183" s="22">
        <v>13552817</v>
      </c>
      <c r="AJ183" s="22">
        <v>16367633</v>
      </c>
      <c r="AK183" s="22">
        <v>1478869</v>
      </c>
      <c r="AL183" s="22">
        <v>14888764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14419375</v>
      </c>
      <c r="F184" s="22">
        <v>0</v>
      </c>
      <c r="G184" s="22">
        <v>21679597</v>
      </c>
      <c r="H184" s="22">
        <v>9743732</v>
      </c>
      <c r="I184" s="22">
        <v>1303300</v>
      </c>
      <c r="J184" s="22">
        <v>0</v>
      </c>
      <c r="K184" s="22">
        <v>0</v>
      </c>
      <c r="L184" s="22">
        <v>0</v>
      </c>
      <c r="M184" s="22">
        <v>47146004</v>
      </c>
      <c r="N184" s="22">
        <v>2880</v>
      </c>
      <c r="O184" s="22">
        <v>10596395</v>
      </c>
      <c r="P184" s="22">
        <v>4189639</v>
      </c>
      <c r="Q184" s="22">
        <v>2597995</v>
      </c>
      <c r="R184" s="22">
        <v>3445743</v>
      </c>
      <c r="S184" s="22">
        <v>1112299</v>
      </c>
      <c r="T184" s="22">
        <v>69090955</v>
      </c>
      <c r="U184" s="22">
        <v>7207744</v>
      </c>
      <c r="V184" s="22">
        <v>0</v>
      </c>
      <c r="W184" s="22">
        <v>9260819</v>
      </c>
      <c r="X184" s="22">
        <v>2806299</v>
      </c>
      <c r="Y184" s="22">
        <v>403348</v>
      </c>
      <c r="Z184" s="22">
        <v>0</v>
      </c>
      <c r="AA184" s="22">
        <v>0</v>
      </c>
      <c r="AB184" s="22">
        <v>0</v>
      </c>
      <c r="AC184" s="22">
        <v>19678210</v>
      </c>
      <c r="AD184" s="22">
        <v>3726468</v>
      </c>
      <c r="AE184" s="22">
        <v>1950648</v>
      </c>
      <c r="AF184" s="22">
        <v>0</v>
      </c>
      <c r="AG184" s="22">
        <v>1270474</v>
      </c>
      <c r="AH184" s="22">
        <v>762761</v>
      </c>
      <c r="AI184" s="22">
        <v>27388561</v>
      </c>
      <c r="AJ184" s="22">
        <v>41702394</v>
      </c>
      <c r="AK184" s="22">
        <v>2482490</v>
      </c>
      <c r="AL184" s="22">
        <v>39219904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17197640</v>
      </c>
      <c r="F185" s="22">
        <v>0</v>
      </c>
      <c r="G185" s="22">
        <v>3242042</v>
      </c>
      <c r="H185" s="22">
        <v>2773230</v>
      </c>
      <c r="I185" s="22">
        <v>0</v>
      </c>
      <c r="J185" s="22">
        <v>0</v>
      </c>
      <c r="K185" s="22">
        <v>0</v>
      </c>
      <c r="L185" s="22">
        <v>0</v>
      </c>
      <c r="M185" s="22">
        <v>23212912</v>
      </c>
      <c r="N185" s="22">
        <v>0</v>
      </c>
      <c r="O185" s="22">
        <v>2147996</v>
      </c>
      <c r="P185" s="22">
        <v>2604706</v>
      </c>
      <c r="Q185" s="22">
        <v>1817476</v>
      </c>
      <c r="R185" s="22">
        <v>1865821</v>
      </c>
      <c r="S185" s="22">
        <v>688524</v>
      </c>
      <c r="T185" s="22">
        <v>32337435</v>
      </c>
      <c r="U185" s="22">
        <v>8803784</v>
      </c>
      <c r="V185" s="22">
        <v>0</v>
      </c>
      <c r="W185" s="22">
        <v>1027488</v>
      </c>
      <c r="X185" s="22">
        <v>899080</v>
      </c>
      <c r="Y185" s="22">
        <v>0</v>
      </c>
      <c r="Z185" s="22">
        <v>0</v>
      </c>
      <c r="AA185" s="22">
        <v>0</v>
      </c>
      <c r="AB185" s="22">
        <v>0</v>
      </c>
      <c r="AC185" s="22">
        <v>10730352</v>
      </c>
      <c r="AD185" s="22">
        <v>928561</v>
      </c>
      <c r="AE185" s="22">
        <v>1219494</v>
      </c>
      <c r="AF185" s="22">
        <v>0</v>
      </c>
      <c r="AG185" s="22">
        <v>734458</v>
      </c>
      <c r="AH185" s="22">
        <v>425965</v>
      </c>
      <c r="AI185" s="22">
        <v>14038830</v>
      </c>
      <c r="AJ185" s="22">
        <v>18298605</v>
      </c>
      <c r="AK185" s="22">
        <v>2798647</v>
      </c>
      <c r="AL185" s="22">
        <v>15499958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6619330</v>
      </c>
      <c r="F186" s="22">
        <v>0</v>
      </c>
      <c r="G186" s="22">
        <v>4060681</v>
      </c>
      <c r="H186" s="22">
        <v>2113679</v>
      </c>
      <c r="I186" s="22">
        <v>482567</v>
      </c>
      <c r="J186" s="22">
        <v>0</v>
      </c>
      <c r="K186" s="22">
        <v>0</v>
      </c>
      <c r="L186" s="22">
        <v>0</v>
      </c>
      <c r="M186" s="22">
        <v>13276257</v>
      </c>
      <c r="N186" s="22">
        <v>128255</v>
      </c>
      <c r="O186" s="22">
        <v>1808871</v>
      </c>
      <c r="P186" s="22">
        <v>990409</v>
      </c>
      <c r="Q186" s="22">
        <v>502281</v>
      </c>
      <c r="R186" s="22">
        <v>266826</v>
      </c>
      <c r="S186" s="22">
        <v>513467</v>
      </c>
      <c r="T186" s="22">
        <v>17486366</v>
      </c>
      <c r="U186" s="22">
        <v>4007192</v>
      </c>
      <c r="V186" s="22">
        <v>0</v>
      </c>
      <c r="W186" s="22">
        <v>1822657</v>
      </c>
      <c r="X186" s="22">
        <v>751851</v>
      </c>
      <c r="Y186" s="22">
        <v>104439</v>
      </c>
      <c r="Z186" s="22">
        <v>0</v>
      </c>
      <c r="AA186" s="22">
        <v>0</v>
      </c>
      <c r="AB186" s="22">
        <v>0</v>
      </c>
      <c r="AC186" s="22">
        <v>6686139</v>
      </c>
      <c r="AD186" s="22">
        <v>883926</v>
      </c>
      <c r="AE186" s="22">
        <v>483307</v>
      </c>
      <c r="AF186" s="22">
        <v>0</v>
      </c>
      <c r="AG186" s="22">
        <v>172810</v>
      </c>
      <c r="AH186" s="22">
        <v>325797</v>
      </c>
      <c r="AI186" s="22">
        <v>8551979</v>
      </c>
      <c r="AJ186" s="22">
        <v>8934387</v>
      </c>
      <c r="AK186" s="22">
        <v>459771</v>
      </c>
      <c r="AL186" s="22">
        <v>8474616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5129034</v>
      </c>
      <c r="F187" s="22">
        <v>0</v>
      </c>
      <c r="G187" s="22">
        <v>6557444</v>
      </c>
      <c r="H187" s="22">
        <v>3592320</v>
      </c>
      <c r="I187" s="22">
        <v>0</v>
      </c>
      <c r="J187" s="22">
        <v>0</v>
      </c>
      <c r="K187" s="22">
        <v>472424</v>
      </c>
      <c r="L187" s="22">
        <v>0</v>
      </c>
      <c r="M187" s="22">
        <v>15751222</v>
      </c>
      <c r="N187" s="22">
        <v>0</v>
      </c>
      <c r="O187" s="22">
        <v>8239454</v>
      </c>
      <c r="P187" s="22">
        <v>1718606</v>
      </c>
      <c r="Q187" s="22">
        <v>97580</v>
      </c>
      <c r="R187" s="22">
        <v>179544</v>
      </c>
      <c r="S187" s="22">
        <v>227205</v>
      </c>
      <c r="T187" s="22">
        <v>26213611</v>
      </c>
      <c r="U187" s="22">
        <v>3652999</v>
      </c>
      <c r="V187" s="22">
        <v>0</v>
      </c>
      <c r="W187" s="22">
        <v>1529694</v>
      </c>
      <c r="X187" s="22">
        <v>1758545</v>
      </c>
      <c r="Y187" s="22">
        <v>0</v>
      </c>
      <c r="Z187" s="22">
        <v>0</v>
      </c>
      <c r="AA187" s="22">
        <v>240225</v>
      </c>
      <c r="AB187" s="22">
        <v>0</v>
      </c>
      <c r="AC187" s="22">
        <v>7181463</v>
      </c>
      <c r="AD187" s="22">
        <v>2705792</v>
      </c>
      <c r="AE187" s="22">
        <v>851054</v>
      </c>
      <c r="AF187" s="22">
        <v>0</v>
      </c>
      <c r="AG187" s="22">
        <v>78844</v>
      </c>
      <c r="AH187" s="22">
        <v>118830</v>
      </c>
      <c r="AI187" s="22">
        <v>10935983</v>
      </c>
      <c r="AJ187" s="22">
        <v>15277628</v>
      </c>
      <c r="AK187" s="22">
        <v>2530308</v>
      </c>
      <c r="AL187" s="22">
        <v>12747320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20371666</v>
      </c>
      <c r="F188" s="22">
        <v>0</v>
      </c>
      <c r="G188" s="22">
        <v>13765567</v>
      </c>
      <c r="H188" s="22">
        <v>8177375</v>
      </c>
      <c r="I188" s="22">
        <v>1392536</v>
      </c>
      <c r="J188" s="22">
        <v>0</v>
      </c>
      <c r="K188" s="22">
        <v>0</v>
      </c>
      <c r="L188" s="22">
        <v>0</v>
      </c>
      <c r="M188" s="22">
        <v>43707144</v>
      </c>
      <c r="N188" s="22">
        <v>6782976</v>
      </c>
      <c r="O188" s="22">
        <v>8545030</v>
      </c>
      <c r="P188" s="22">
        <v>3327050</v>
      </c>
      <c r="Q188" s="22">
        <v>580281</v>
      </c>
      <c r="R188" s="22">
        <v>0</v>
      </c>
      <c r="S188" s="22">
        <v>1852003</v>
      </c>
      <c r="T188" s="22">
        <v>64794484</v>
      </c>
      <c r="U188" s="22">
        <v>12425900</v>
      </c>
      <c r="V188" s="22">
        <v>0</v>
      </c>
      <c r="W188" s="22">
        <v>3410936</v>
      </c>
      <c r="X188" s="22">
        <v>1325007</v>
      </c>
      <c r="Y188" s="22">
        <v>473387</v>
      </c>
      <c r="Z188" s="22">
        <v>0</v>
      </c>
      <c r="AA188" s="22">
        <v>0</v>
      </c>
      <c r="AB188" s="22">
        <v>0</v>
      </c>
      <c r="AC188" s="22">
        <v>17635230</v>
      </c>
      <c r="AD188" s="22">
        <v>2740217</v>
      </c>
      <c r="AE188" s="22">
        <v>1263532</v>
      </c>
      <c r="AF188" s="22">
        <v>0</v>
      </c>
      <c r="AG188" s="22">
        <v>0</v>
      </c>
      <c r="AH188" s="22">
        <v>766374</v>
      </c>
      <c r="AI188" s="22">
        <v>22405353</v>
      </c>
      <c r="AJ188" s="22">
        <v>42389131</v>
      </c>
      <c r="AK188" s="22">
        <v>1948205</v>
      </c>
      <c r="AL188" s="22">
        <v>40440926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24238916</v>
      </c>
      <c r="F189" s="22">
        <v>0</v>
      </c>
      <c r="G189" s="22">
        <v>8763201</v>
      </c>
      <c r="H189" s="22">
        <v>8517517</v>
      </c>
      <c r="I189" s="22">
        <v>947531</v>
      </c>
      <c r="J189" s="22">
        <v>0</v>
      </c>
      <c r="K189" s="22">
        <v>0</v>
      </c>
      <c r="L189" s="22">
        <v>3425793</v>
      </c>
      <c r="M189" s="22">
        <v>45892958</v>
      </c>
      <c r="N189" s="22">
        <v>7927024</v>
      </c>
      <c r="O189" s="22">
        <v>14378161</v>
      </c>
      <c r="P189" s="22">
        <v>4434612</v>
      </c>
      <c r="Q189" s="22">
        <v>1522959</v>
      </c>
      <c r="R189" s="22">
        <v>178400</v>
      </c>
      <c r="S189" s="22">
        <v>923114</v>
      </c>
      <c r="T189" s="22">
        <v>75257228</v>
      </c>
      <c r="U189" s="22">
        <v>13801513</v>
      </c>
      <c r="V189" s="22">
        <v>0</v>
      </c>
      <c r="W189" s="22">
        <v>3338237</v>
      </c>
      <c r="X189" s="22">
        <v>2769185</v>
      </c>
      <c r="Y189" s="22">
        <v>235936</v>
      </c>
      <c r="Z189" s="22">
        <v>0</v>
      </c>
      <c r="AA189" s="22">
        <v>0</v>
      </c>
      <c r="AB189" s="22">
        <v>995784</v>
      </c>
      <c r="AC189" s="22">
        <v>21140655</v>
      </c>
      <c r="AD189" s="22">
        <v>4958855</v>
      </c>
      <c r="AE189" s="22">
        <v>2442097</v>
      </c>
      <c r="AF189" s="22">
        <v>0</v>
      </c>
      <c r="AG189" s="22">
        <v>138780</v>
      </c>
      <c r="AH189" s="22">
        <v>559637</v>
      </c>
      <c r="AI189" s="22">
        <v>29240024</v>
      </c>
      <c r="AJ189" s="22">
        <v>46017204</v>
      </c>
      <c r="AK189" s="22">
        <v>5284716</v>
      </c>
      <c r="AL189" s="22">
        <v>40732488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7412069</v>
      </c>
      <c r="F190" s="22">
        <v>0</v>
      </c>
      <c r="G190" s="22">
        <v>2203113</v>
      </c>
      <c r="H190" s="22">
        <v>549470</v>
      </c>
      <c r="I190" s="22">
        <v>0</v>
      </c>
      <c r="J190" s="22">
        <v>0</v>
      </c>
      <c r="K190" s="22">
        <v>0</v>
      </c>
      <c r="L190" s="22">
        <v>0</v>
      </c>
      <c r="M190" s="22">
        <v>10164652</v>
      </c>
      <c r="N190" s="22">
        <v>15549</v>
      </c>
      <c r="O190" s="22">
        <v>5124002</v>
      </c>
      <c r="P190" s="22">
        <v>1259367</v>
      </c>
      <c r="Q190" s="22">
        <v>52400</v>
      </c>
      <c r="R190" s="22">
        <v>0</v>
      </c>
      <c r="S190" s="22">
        <v>486798</v>
      </c>
      <c r="T190" s="22">
        <v>17102768</v>
      </c>
      <c r="U190" s="22">
        <v>5511453</v>
      </c>
      <c r="V190" s="22">
        <v>0</v>
      </c>
      <c r="W190" s="22">
        <v>685734</v>
      </c>
      <c r="X190" s="22">
        <v>244857</v>
      </c>
      <c r="Y190" s="22">
        <v>0</v>
      </c>
      <c r="Z190" s="22">
        <v>0</v>
      </c>
      <c r="AA190" s="22">
        <v>0</v>
      </c>
      <c r="AB190" s="22">
        <v>0</v>
      </c>
      <c r="AC190" s="22">
        <v>6442044</v>
      </c>
      <c r="AD190" s="22">
        <v>2129292</v>
      </c>
      <c r="AE190" s="22">
        <v>446321</v>
      </c>
      <c r="AF190" s="22">
        <v>0</v>
      </c>
      <c r="AG190" s="22">
        <v>0</v>
      </c>
      <c r="AH190" s="22">
        <v>325847</v>
      </c>
      <c r="AI190" s="22">
        <v>9343504</v>
      </c>
      <c r="AJ190" s="22">
        <v>7759264</v>
      </c>
      <c r="AK190" s="22">
        <v>615366</v>
      </c>
      <c r="AL190" s="22">
        <v>7143898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81334656</v>
      </c>
      <c r="F191" s="22">
        <v>0</v>
      </c>
      <c r="G191" s="22">
        <v>12369332</v>
      </c>
      <c r="H191" s="22">
        <v>10835929</v>
      </c>
      <c r="I191" s="22">
        <v>12020355</v>
      </c>
      <c r="J191" s="22">
        <v>0</v>
      </c>
      <c r="K191" s="22">
        <v>0</v>
      </c>
      <c r="L191" s="22">
        <v>0</v>
      </c>
      <c r="M191" s="22">
        <v>116560272</v>
      </c>
      <c r="N191" s="22">
        <v>1549701</v>
      </c>
      <c r="O191" s="22">
        <v>18644478</v>
      </c>
      <c r="P191" s="22">
        <v>8193296</v>
      </c>
      <c r="Q191" s="22">
        <v>3094385</v>
      </c>
      <c r="R191" s="22">
        <v>0</v>
      </c>
      <c r="S191" s="22">
        <v>6008278</v>
      </c>
      <c r="T191" s="22">
        <v>154050410</v>
      </c>
      <c r="U191" s="22">
        <v>60861368</v>
      </c>
      <c r="V191" s="22">
        <v>0</v>
      </c>
      <c r="W191" s="22">
        <v>6507889</v>
      </c>
      <c r="X191" s="22">
        <v>5515440</v>
      </c>
      <c r="Y191" s="22">
        <v>5443570</v>
      </c>
      <c r="Z191" s="22">
        <v>0</v>
      </c>
      <c r="AA191" s="22">
        <v>0</v>
      </c>
      <c r="AB191" s="22">
        <v>0</v>
      </c>
      <c r="AC191" s="22">
        <v>78328267</v>
      </c>
      <c r="AD191" s="22">
        <v>8728177</v>
      </c>
      <c r="AE191" s="22">
        <v>6000588</v>
      </c>
      <c r="AF191" s="22">
        <v>0</v>
      </c>
      <c r="AG191" s="22">
        <v>0</v>
      </c>
      <c r="AH191" s="22">
        <v>3472779</v>
      </c>
      <c r="AI191" s="22">
        <v>96529811</v>
      </c>
      <c r="AJ191" s="22">
        <v>57520599</v>
      </c>
      <c r="AK191" s="22">
        <v>8007064</v>
      </c>
      <c r="AL191" s="22">
        <v>49513535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37830284</v>
      </c>
      <c r="F192" s="22">
        <v>0</v>
      </c>
      <c r="G192" s="22">
        <v>21483151</v>
      </c>
      <c r="H192" s="22">
        <v>6682657</v>
      </c>
      <c r="I192" s="22">
        <v>3821223</v>
      </c>
      <c r="J192" s="22">
        <v>0</v>
      </c>
      <c r="K192" s="22">
        <v>0</v>
      </c>
      <c r="L192" s="22">
        <v>0</v>
      </c>
      <c r="M192" s="22">
        <v>69817315</v>
      </c>
      <c r="N192" s="22">
        <v>341003</v>
      </c>
      <c r="O192" s="22">
        <v>13405067</v>
      </c>
      <c r="P192" s="22">
        <v>5238810</v>
      </c>
      <c r="Q192" s="22">
        <v>2280116</v>
      </c>
      <c r="R192" s="22">
        <v>5091758</v>
      </c>
      <c r="S192" s="22">
        <v>2360628</v>
      </c>
      <c r="T192" s="22">
        <v>98534697</v>
      </c>
      <c r="U192" s="22">
        <v>20872668</v>
      </c>
      <c r="V192" s="22">
        <v>0</v>
      </c>
      <c r="W192" s="22">
        <v>8215967</v>
      </c>
      <c r="X192" s="22">
        <v>2354578</v>
      </c>
      <c r="Y192" s="22">
        <v>843474</v>
      </c>
      <c r="Z192" s="22">
        <v>0</v>
      </c>
      <c r="AA192" s="22">
        <v>0</v>
      </c>
      <c r="AB192" s="22">
        <v>0</v>
      </c>
      <c r="AC192" s="22">
        <v>32286687</v>
      </c>
      <c r="AD192" s="22">
        <v>2896077</v>
      </c>
      <c r="AE192" s="22">
        <v>2587825</v>
      </c>
      <c r="AF192" s="22">
        <v>0</v>
      </c>
      <c r="AG192" s="22">
        <v>1868069</v>
      </c>
      <c r="AH192" s="22">
        <v>1158153</v>
      </c>
      <c r="AI192" s="22">
        <v>40796811</v>
      </c>
      <c r="AJ192" s="22">
        <v>57737886</v>
      </c>
      <c r="AK192" s="22">
        <v>5596704</v>
      </c>
      <c r="AL192" s="22">
        <v>52141182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11890991</v>
      </c>
      <c r="F193" s="22">
        <v>0</v>
      </c>
      <c r="G193" s="22">
        <v>0</v>
      </c>
      <c r="H193" s="22">
        <v>6051437</v>
      </c>
      <c r="I193" s="22">
        <v>2466397</v>
      </c>
      <c r="J193" s="22">
        <v>0</v>
      </c>
      <c r="K193" s="22">
        <v>0</v>
      </c>
      <c r="L193" s="22">
        <v>0</v>
      </c>
      <c r="M193" s="22">
        <v>20408825</v>
      </c>
      <c r="N193" s="22">
        <v>0</v>
      </c>
      <c r="O193" s="22">
        <v>12887129</v>
      </c>
      <c r="P193" s="22">
        <v>1509115</v>
      </c>
      <c r="Q193" s="22">
        <v>735497</v>
      </c>
      <c r="R193" s="22">
        <v>887706</v>
      </c>
      <c r="S193" s="22">
        <v>218767</v>
      </c>
      <c r="T193" s="22">
        <v>36647039</v>
      </c>
      <c r="U193" s="22">
        <v>9407536</v>
      </c>
      <c r="V193" s="22">
        <v>0</v>
      </c>
      <c r="W193" s="22">
        <v>2359705</v>
      </c>
      <c r="X193" s="22">
        <v>1864742</v>
      </c>
      <c r="Y193" s="22">
        <v>0</v>
      </c>
      <c r="Z193" s="22">
        <v>0</v>
      </c>
      <c r="AA193" s="22">
        <v>0</v>
      </c>
      <c r="AB193" s="22">
        <v>0</v>
      </c>
      <c r="AC193" s="22">
        <v>13631983</v>
      </c>
      <c r="AD193" s="22">
        <v>2783597</v>
      </c>
      <c r="AE193" s="22">
        <v>526534</v>
      </c>
      <c r="AF193" s="22">
        <v>0</v>
      </c>
      <c r="AG193" s="22">
        <v>548938</v>
      </c>
      <c r="AH193" s="22">
        <v>142353</v>
      </c>
      <c r="AI193" s="22">
        <v>17633405</v>
      </c>
      <c r="AJ193" s="22">
        <v>19013634</v>
      </c>
      <c r="AK193" s="22">
        <v>803364</v>
      </c>
      <c r="AL193" s="22">
        <v>18210270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38359170</v>
      </c>
      <c r="F194" s="22">
        <v>0</v>
      </c>
      <c r="G194" s="22">
        <v>6961406</v>
      </c>
      <c r="H194" s="22">
        <v>16677741</v>
      </c>
      <c r="I194" s="22">
        <v>2617501</v>
      </c>
      <c r="J194" s="22">
        <v>0</v>
      </c>
      <c r="K194" s="22">
        <v>0</v>
      </c>
      <c r="L194" s="22">
        <v>0</v>
      </c>
      <c r="M194" s="22">
        <v>64615818</v>
      </c>
      <c r="N194" s="22">
        <v>0</v>
      </c>
      <c r="O194" s="22">
        <v>12307838</v>
      </c>
      <c r="P194" s="22">
        <v>1822635</v>
      </c>
      <c r="Q194" s="22">
        <v>1360463</v>
      </c>
      <c r="R194" s="22">
        <v>0</v>
      </c>
      <c r="S194" s="22">
        <v>506163</v>
      </c>
      <c r="T194" s="22">
        <v>80612917</v>
      </c>
      <c r="U194" s="22">
        <v>35016610</v>
      </c>
      <c r="V194" s="22">
        <v>0</v>
      </c>
      <c r="W194" s="22">
        <v>5007081</v>
      </c>
      <c r="X194" s="22">
        <v>7331565</v>
      </c>
      <c r="Y194" s="22">
        <v>1684838</v>
      </c>
      <c r="Z194" s="22">
        <v>0</v>
      </c>
      <c r="AA194" s="22">
        <v>0</v>
      </c>
      <c r="AB194" s="22">
        <v>0</v>
      </c>
      <c r="AC194" s="22">
        <v>49040094</v>
      </c>
      <c r="AD194" s="22">
        <v>9975617</v>
      </c>
      <c r="AE194" s="22">
        <v>1241310</v>
      </c>
      <c r="AF194" s="22">
        <v>0</v>
      </c>
      <c r="AG194" s="22">
        <v>0</v>
      </c>
      <c r="AH194" s="22">
        <v>263849</v>
      </c>
      <c r="AI194" s="22">
        <v>60520870</v>
      </c>
      <c r="AJ194" s="22">
        <v>20092047</v>
      </c>
      <c r="AK194" s="22">
        <v>2147351</v>
      </c>
      <c r="AL194" s="22">
        <v>17944696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29159748</v>
      </c>
      <c r="F195" s="22">
        <v>0</v>
      </c>
      <c r="G195" s="22">
        <v>18906910</v>
      </c>
      <c r="H195" s="22">
        <v>12865307</v>
      </c>
      <c r="I195" s="22">
        <v>20897855</v>
      </c>
      <c r="J195" s="22">
        <v>0</v>
      </c>
      <c r="K195" s="22">
        <v>0</v>
      </c>
      <c r="L195" s="22">
        <v>2719434</v>
      </c>
      <c r="M195" s="22">
        <v>84549254</v>
      </c>
      <c r="N195" s="22">
        <v>0</v>
      </c>
      <c r="O195" s="22">
        <v>18999029</v>
      </c>
      <c r="P195" s="22">
        <v>3662441</v>
      </c>
      <c r="Q195" s="22">
        <v>4264249</v>
      </c>
      <c r="R195" s="22">
        <v>0</v>
      </c>
      <c r="S195" s="22">
        <v>1933263</v>
      </c>
      <c r="T195" s="22">
        <v>113408236</v>
      </c>
      <c r="U195" s="22">
        <v>12142767</v>
      </c>
      <c r="V195" s="22">
        <v>0</v>
      </c>
      <c r="W195" s="22">
        <v>5118273</v>
      </c>
      <c r="X195" s="22">
        <v>5281590</v>
      </c>
      <c r="Y195" s="22">
        <v>1186196</v>
      </c>
      <c r="Z195" s="22">
        <v>0</v>
      </c>
      <c r="AA195" s="22">
        <v>0</v>
      </c>
      <c r="AB195" s="22">
        <v>865404</v>
      </c>
      <c r="AC195" s="22">
        <v>24594230</v>
      </c>
      <c r="AD195" s="22">
        <v>7939923</v>
      </c>
      <c r="AE195" s="22">
        <v>2064666</v>
      </c>
      <c r="AF195" s="22">
        <v>0</v>
      </c>
      <c r="AG195" s="22">
        <v>0</v>
      </c>
      <c r="AH195" s="22">
        <v>1194773</v>
      </c>
      <c r="AI195" s="22">
        <v>35793592</v>
      </c>
      <c r="AJ195" s="22">
        <v>77614644</v>
      </c>
      <c r="AK195" s="22">
        <v>0</v>
      </c>
      <c r="AL195" s="22">
        <v>77614644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5062690</v>
      </c>
      <c r="F196" s="22">
        <v>0</v>
      </c>
      <c r="G196" s="22">
        <v>5330209</v>
      </c>
      <c r="H196" s="22">
        <v>3053780</v>
      </c>
      <c r="I196" s="22">
        <v>475324</v>
      </c>
      <c r="J196" s="22">
        <v>0</v>
      </c>
      <c r="K196" s="22">
        <v>0</v>
      </c>
      <c r="L196" s="22">
        <v>0</v>
      </c>
      <c r="M196" s="22">
        <v>13922003</v>
      </c>
      <c r="N196" s="22">
        <v>629980</v>
      </c>
      <c r="O196" s="22">
        <v>931783</v>
      </c>
      <c r="P196" s="22">
        <v>1602593</v>
      </c>
      <c r="Q196" s="22">
        <v>2432538</v>
      </c>
      <c r="R196" s="22">
        <v>651663</v>
      </c>
      <c r="S196" s="22">
        <v>695820</v>
      </c>
      <c r="T196" s="22">
        <v>20866380</v>
      </c>
      <c r="U196" s="22">
        <v>2312183</v>
      </c>
      <c r="V196" s="22">
        <v>0</v>
      </c>
      <c r="W196" s="22">
        <v>1205496</v>
      </c>
      <c r="X196" s="22">
        <v>1460510</v>
      </c>
      <c r="Y196" s="22">
        <v>123587</v>
      </c>
      <c r="Z196" s="22">
        <v>0</v>
      </c>
      <c r="AA196" s="22">
        <v>0</v>
      </c>
      <c r="AB196" s="22">
        <v>0</v>
      </c>
      <c r="AC196" s="22">
        <v>5101776</v>
      </c>
      <c r="AD196" s="22">
        <v>401689</v>
      </c>
      <c r="AE196" s="22">
        <v>999113</v>
      </c>
      <c r="AF196" s="22">
        <v>0</v>
      </c>
      <c r="AG196" s="22">
        <v>296815</v>
      </c>
      <c r="AH196" s="22">
        <v>273861</v>
      </c>
      <c r="AI196" s="22">
        <v>7073254</v>
      </c>
      <c r="AJ196" s="22">
        <v>13793126</v>
      </c>
      <c r="AK196" s="22">
        <v>0</v>
      </c>
      <c r="AL196" s="22">
        <v>13793126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28424706</v>
      </c>
      <c r="F197" s="22">
        <v>0</v>
      </c>
      <c r="G197" s="22">
        <v>4042480</v>
      </c>
      <c r="H197" s="22">
        <v>10635235</v>
      </c>
      <c r="I197" s="22">
        <v>0</v>
      </c>
      <c r="J197" s="22">
        <v>0</v>
      </c>
      <c r="K197" s="22">
        <v>0</v>
      </c>
      <c r="L197" s="22">
        <v>0</v>
      </c>
      <c r="M197" s="22">
        <v>43102421</v>
      </c>
      <c r="N197" s="22">
        <v>1537923</v>
      </c>
      <c r="O197" s="22">
        <v>31197910</v>
      </c>
      <c r="P197" s="22">
        <v>5024266</v>
      </c>
      <c r="Q197" s="22">
        <v>1286562</v>
      </c>
      <c r="R197" s="22">
        <v>1151500</v>
      </c>
      <c r="S197" s="22">
        <v>1393150</v>
      </c>
      <c r="T197" s="22">
        <v>84693732</v>
      </c>
      <c r="U197" s="22">
        <v>14772813</v>
      </c>
      <c r="V197" s="22">
        <v>0</v>
      </c>
      <c r="W197" s="22">
        <v>1809488</v>
      </c>
      <c r="X197" s="22">
        <v>3458836</v>
      </c>
      <c r="Y197" s="22">
        <v>0</v>
      </c>
      <c r="Z197" s="22">
        <v>0</v>
      </c>
      <c r="AA197" s="22">
        <v>0</v>
      </c>
      <c r="AB197" s="22">
        <v>0</v>
      </c>
      <c r="AC197" s="22">
        <v>20041137</v>
      </c>
      <c r="AD197" s="22">
        <v>10805403</v>
      </c>
      <c r="AE197" s="22">
        <v>3074175</v>
      </c>
      <c r="AF197" s="22">
        <v>0</v>
      </c>
      <c r="AG197" s="22">
        <v>765827</v>
      </c>
      <c r="AH197" s="22">
        <v>480955</v>
      </c>
      <c r="AI197" s="22">
        <v>35167497</v>
      </c>
      <c r="AJ197" s="22">
        <v>49526235</v>
      </c>
      <c r="AK197" s="22">
        <v>8263489</v>
      </c>
      <c r="AL197" s="22">
        <v>41262746</v>
      </c>
    </row>
    <row r="198" spans="1:3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95717848</v>
      </c>
      <c r="F198" s="22">
        <v>0</v>
      </c>
      <c r="G198" s="22">
        <v>30512127</v>
      </c>
      <c r="H198" s="22">
        <v>25340007</v>
      </c>
      <c r="I198" s="22">
        <v>7030471</v>
      </c>
      <c r="J198" s="22">
        <v>0</v>
      </c>
      <c r="K198" s="22">
        <v>0</v>
      </c>
      <c r="L198" s="22">
        <v>0</v>
      </c>
      <c r="M198" s="22">
        <v>158600453</v>
      </c>
      <c r="N198" s="22">
        <v>0</v>
      </c>
      <c r="O198" s="22">
        <v>60721405</v>
      </c>
      <c r="P198" s="22">
        <v>7268338</v>
      </c>
      <c r="Q198" s="22">
        <v>26870340</v>
      </c>
      <c r="R198" s="22">
        <v>0</v>
      </c>
      <c r="S198" s="22">
        <v>10013148</v>
      </c>
      <c r="T198" s="22">
        <v>263473684</v>
      </c>
      <c r="U198" s="22">
        <v>63150977</v>
      </c>
      <c r="V198" s="22">
        <v>0</v>
      </c>
      <c r="W198" s="22">
        <v>12185686</v>
      </c>
      <c r="X198" s="22">
        <v>7516685</v>
      </c>
      <c r="Y198" s="22">
        <v>2081326</v>
      </c>
      <c r="Z198" s="22">
        <v>0</v>
      </c>
      <c r="AA198" s="22">
        <v>0</v>
      </c>
      <c r="AB198" s="22">
        <v>0</v>
      </c>
      <c r="AC198" s="22">
        <v>84934674</v>
      </c>
      <c r="AD198" s="22">
        <v>14472191</v>
      </c>
      <c r="AE198" s="22">
        <v>4171688</v>
      </c>
      <c r="AF198" s="22">
        <v>0</v>
      </c>
      <c r="AG198" s="22">
        <v>0</v>
      </c>
      <c r="AH198" s="22">
        <v>4815154</v>
      </c>
      <c r="AI198" s="22">
        <v>108393707</v>
      </c>
      <c r="AJ198" s="22">
        <v>155079977</v>
      </c>
      <c r="AK198" s="22">
        <v>13890579</v>
      </c>
      <c r="AL198" s="22">
        <v>141189398</v>
      </c>
    </row>
    <row r="199" spans="1:3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4008622</v>
      </c>
      <c r="F199" s="22">
        <v>0</v>
      </c>
      <c r="G199" s="22">
        <v>601091</v>
      </c>
      <c r="H199" s="22">
        <v>563864</v>
      </c>
      <c r="I199" s="22">
        <v>0</v>
      </c>
      <c r="J199" s="22">
        <v>0</v>
      </c>
      <c r="K199" s="22">
        <v>0</v>
      </c>
      <c r="L199" s="22">
        <v>0</v>
      </c>
      <c r="M199" s="22">
        <v>5173577</v>
      </c>
      <c r="N199" s="22">
        <v>28709</v>
      </c>
      <c r="O199" s="22">
        <v>3174634</v>
      </c>
      <c r="P199" s="22">
        <v>438661</v>
      </c>
      <c r="Q199" s="22">
        <v>1053450</v>
      </c>
      <c r="R199" s="22">
        <v>331037</v>
      </c>
      <c r="S199" s="22">
        <v>166655</v>
      </c>
      <c r="T199" s="22">
        <v>10366723</v>
      </c>
      <c r="U199" s="22">
        <v>3220064</v>
      </c>
      <c r="V199" s="22">
        <v>0</v>
      </c>
      <c r="W199" s="22">
        <v>148945</v>
      </c>
      <c r="X199" s="22">
        <v>192958</v>
      </c>
      <c r="Y199" s="22">
        <v>0</v>
      </c>
      <c r="Z199" s="22">
        <v>0</v>
      </c>
      <c r="AA199" s="22">
        <v>0</v>
      </c>
      <c r="AB199" s="22">
        <v>0</v>
      </c>
      <c r="AC199" s="22">
        <v>3561967</v>
      </c>
      <c r="AD199" s="22">
        <v>1229828</v>
      </c>
      <c r="AE199" s="22">
        <v>244005</v>
      </c>
      <c r="AF199" s="22">
        <v>0</v>
      </c>
      <c r="AG199" s="22">
        <v>147096</v>
      </c>
      <c r="AH199" s="22">
        <v>111790</v>
      </c>
      <c r="AI199" s="22">
        <v>5294686</v>
      </c>
      <c r="AJ199" s="22">
        <v>5072037</v>
      </c>
      <c r="AK199" s="22">
        <v>92000</v>
      </c>
      <c r="AL199" s="22">
        <v>4980037</v>
      </c>
    </row>
    <row r="200" spans="1:3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3219394</v>
      </c>
      <c r="F200" s="22">
        <v>0</v>
      </c>
      <c r="G200" s="22">
        <v>333551</v>
      </c>
      <c r="H200" s="22">
        <v>0</v>
      </c>
      <c r="I200" s="22">
        <v>490800</v>
      </c>
      <c r="J200" s="22">
        <v>0</v>
      </c>
      <c r="K200" s="22">
        <v>14916</v>
      </c>
      <c r="L200" s="22">
        <v>0</v>
      </c>
      <c r="M200" s="22">
        <v>4058661</v>
      </c>
      <c r="N200" s="22">
        <v>0</v>
      </c>
      <c r="O200" s="22">
        <v>2712613</v>
      </c>
      <c r="P200" s="22">
        <v>825253</v>
      </c>
      <c r="Q200" s="22">
        <v>1349991</v>
      </c>
      <c r="R200" s="22">
        <v>575673</v>
      </c>
      <c r="S200" s="22">
        <v>335345</v>
      </c>
      <c r="T200" s="22">
        <v>9857536</v>
      </c>
      <c r="U200" s="22">
        <v>2243729</v>
      </c>
      <c r="V200" s="22">
        <v>0</v>
      </c>
      <c r="W200" s="22">
        <v>180872</v>
      </c>
      <c r="X200" s="22">
        <v>3181</v>
      </c>
      <c r="Y200" s="22">
        <v>170074</v>
      </c>
      <c r="Z200" s="22">
        <v>0</v>
      </c>
      <c r="AA200" s="22">
        <v>6084</v>
      </c>
      <c r="AB200" s="22">
        <v>0</v>
      </c>
      <c r="AC200" s="22">
        <v>2603940</v>
      </c>
      <c r="AD200" s="22">
        <v>707808</v>
      </c>
      <c r="AE200" s="22">
        <v>529992</v>
      </c>
      <c r="AF200" s="22">
        <v>0</v>
      </c>
      <c r="AG200" s="22">
        <v>417918</v>
      </c>
      <c r="AH200" s="22">
        <v>299005</v>
      </c>
      <c r="AI200" s="22">
        <v>4558663</v>
      </c>
      <c r="AJ200" s="22">
        <v>5298873</v>
      </c>
      <c r="AK200" s="22">
        <v>0</v>
      </c>
      <c r="AL200" s="22">
        <v>5298873</v>
      </c>
    </row>
    <row r="201" spans="1:3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11104185</v>
      </c>
      <c r="I201" s="22">
        <v>0</v>
      </c>
      <c r="J201" s="22">
        <v>0</v>
      </c>
      <c r="K201" s="22">
        <v>0</v>
      </c>
      <c r="L201" s="22">
        <v>0</v>
      </c>
      <c r="M201" s="22">
        <v>11104185</v>
      </c>
      <c r="N201" s="22">
        <v>0</v>
      </c>
      <c r="O201" s="22">
        <v>1412617</v>
      </c>
      <c r="P201" s="22">
        <v>690638</v>
      </c>
      <c r="Q201" s="22">
        <v>414676</v>
      </c>
      <c r="R201" s="22">
        <v>337421</v>
      </c>
      <c r="S201" s="22">
        <v>786267</v>
      </c>
      <c r="T201" s="22">
        <v>14745804</v>
      </c>
      <c r="U201" s="22">
        <v>0</v>
      </c>
      <c r="V201" s="22">
        <v>0</v>
      </c>
      <c r="W201" s="22">
        <v>3837153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3837153</v>
      </c>
      <c r="AD201" s="22">
        <v>472816</v>
      </c>
      <c r="AE201" s="22">
        <v>447915</v>
      </c>
      <c r="AF201" s="22">
        <v>0</v>
      </c>
      <c r="AG201" s="22">
        <v>209592</v>
      </c>
      <c r="AH201" s="22">
        <v>476719</v>
      </c>
      <c r="AI201" s="22">
        <v>5444195</v>
      </c>
      <c r="AJ201" s="22">
        <v>9301609</v>
      </c>
      <c r="AK201" s="22">
        <v>1972509</v>
      </c>
      <c r="AL201" s="22">
        <v>7329100</v>
      </c>
    </row>
    <row r="202" spans="1:3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931369</v>
      </c>
      <c r="F202" s="22">
        <v>0</v>
      </c>
      <c r="G202" s="22">
        <v>2478116</v>
      </c>
      <c r="H202" s="22">
        <v>1228639</v>
      </c>
      <c r="I202" s="22">
        <v>0</v>
      </c>
      <c r="J202" s="22">
        <v>0</v>
      </c>
      <c r="K202" s="22">
        <v>0</v>
      </c>
      <c r="L202" s="22">
        <v>0</v>
      </c>
      <c r="M202" s="22">
        <v>4638124</v>
      </c>
      <c r="N202" s="22">
        <v>0</v>
      </c>
      <c r="O202" s="22">
        <v>1478399</v>
      </c>
      <c r="P202" s="22">
        <v>217593</v>
      </c>
      <c r="Q202" s="22">
        <v>68041</v>
      </c>
      <c r="R202" s="22">
        <v>126197</v>
      </c>
      <c r="S202" s="22">
        <v>241030</v>
      </c>
      <c r="T202" s="22">
        <v>6769384</v>
      </c>
      <c r="U202" s="22">
        <v>596440</v>
      </c>
      <c r="V202" s="22">
        <v>0</v>
      </c>
      <c r="W202" s="22">
        <v>802422</v>
      </c>
      <c r="X202" s="22">
        <v>118750</v>
      </c>
      <c r="Y202" s="22">
        <v>0</v>
      </c>
      <c r="Z202" s="22">
        <v>0</v>
      </c>
      <c r="AA202" s="22">
        <v>0</v>
      </c>
      <c r="AB202" s="22">
        <v>0</v>
      </c>
      <c r="AC202" s="22">
        <v>1517612</v>
      </c>
      <c r="AD202" s="22">
        <v>257763</v>
      </c>
      <c r="AE202" s="22">
        <v>137018</v>
      </c>
      <c r="AF202" s="22">
        <v>0</v>
      </c>
      <c r="AG202" s="22">
        <v>61083</v>
      </c>
      <c r="AH202" s="22">
        <v>146843</v>
      </c>
      <c r="AI202" s="22">
        <v>2120319</v>
      </c>
      <c r="AJ202" s="22">
        <v>4649065</v>
      </c>
      <c r="AK202" s="22">
        <v>30651</v>
      </c>
      <c r="AL202" s="22">
        <v>4618414</v>
      </c>
    </row>
    <row r="203" spans="1:3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880358</v>
      </c>
      <c r="F203" s="22">
        <v>0</v>
      </c>
      <c r="G203" s="22">
        <v>905907</v>
      </c>
      <c r="H203" s="22">
        <v>1028552</v>
      </c>
      <c r="I203" s="22">
        <v>0</v>
      </c>
      <c r="J203" s="22">
        <v>0</v>
      </c>
      <c r="K203" s="22">
        <v>0</v>
      </c>
      <c r="L203" s="22">
        <v>0</v>
      </c>
      <c r="M203" s="22">
        <v>2814817</v>
      </c>
      <c r="N203" s="22">
        <v>0</v>
      </c>
      <c r="O203" s="22">
        <v>294890</v>
      </c>
      <c r="P203" s="22">
        <v>141485</v>
      </c>
      <c r="Q203" s="22">
        <v>12240</v>
      </c>
      <c r="R203" s="22">
        <v>0</v>
      </c>
      <c r="S203" s="22">
        <v>56272</v>
      </c>
      <c r="T203" s="22">
        <v>3319704</v>
      </c>
      <c r="U203" s="22">
        <v>575187</v>
      </c>
      <c r="V203" s="22">
        <v>0</v>
      </c>
      <c r="W203" s="22">
        <v>363426</v>
      </c>
      <c r="X203" s="22">
        <v>210343</v>
      </c>
      <c r="Y203" s="22">
        <v>0</v>
      </c>
      <c r="Z203" s="22">
        <v>0</v>
      </c>
      <c r="AA203" s="22">
        <v>0</v>
      </c>
      <c r="AB203" s="22">
        <v>0</v>
      </c>
      <c r="AC203" s="22">
        <v>1148956</v>
      </c>
      <c r="AD203" s="22">
        <v>97879</v>
      </c>
      <c r="AE203" s="22">
        <v>93039</v>
      </c>
      <c r="AF203" s="22">
        <v>0</v>
      </c>
      <c r="AG203" s="22">
        <v>0</v>
      </c>
      <c r="AH203" s="22">
        <v>29927</v>
      </c>
      <c r="AI203" s="22">
        <v>1369801</v>
      </c>
      <c r="AJ203" s="22">
        <v>1949903</v>
      </c>
      <c r="AK203" s="22">
        <v>0</v>
      </c>
      <c r="AL203" s="22">
        <v>1949903</v>
      </c>
    </row>
    <row r="204" spans="1:3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1526760</v>
      </c>
      <c r="F204" s="22">
        <v>0</v>
      </c>
      <c r="G204" s="22">
        <v>1861961</v>
      </c>
      <c r="H204" s="22">
        <v>3132488</v>
      </c>
      <c r="I204" s="22">
        <v>0</v>
      </c>
      <c r="J204" s="22">
        <v>0</v>
      </c>
      <c r="K204" s="22">
        <v>0</v>
      </c>
      <c r="L204" s="22">
        <v>0</v>
      </c>
      <c r="M204" s="22">
        <v>6521209</v>
      </c>
      <c r="N204" s="22">
        <v>0</v>
      </c>
      <c r="O204" s="22">
        <v>1770604</v>
      </c>
      <c r="P204" s="22">
        <v>314181</v>
      </c>
      <c r="Q204" s="22">
        <v>115417</v>
      </c>
      <c r="R204" s="22">
        <v>35659</v>
      </c>
      <c r="S204" s="22">
        <v>232337</v>
      </c>
      <c r="T204" s="22">
        <v>8989407</v>
      </c>
      <c r="U204" s="22">
        <v>875220</v>
      </c>
      <c r="V204" s="22">
        <v>0</v>
      </c>
      <c r="W204" s="22">
        <v>1004200</v>
      </c>
      <c r="X204" s="22">
        <v>524416</v>
      </c>
      <c r="Y204" s="22">
        <v>0</v>
      </c>
      <c r="Z204" s="22">
        <v>0</v>
      </c>
      <c r="AA204" s="22">
        <v>0</v>
      </c>
      <c r="AB204" s="22">
        <v>0</v>
      </c>
      <c r="AC204" s="22">
        <v>2403836</v>
      </c>
      <c r="AD204" s="22">
        <v>796436</v>
      </c>
      <c r="AE204" s="22">
        <v>161212</v>
      </c>
      <c r="AF204" s="22">
        <v>0</v>
      </c>
      <c r="AG204" s="22">
        <v>18561</v>
      </c>
      <c r="AH204" s="22">
        <v>103682</v>
      </c>
      <c r="AI204" s="22">
        <v>3483727</v>
      </c>
      <c r="AJ204" s="22">
        <v>5505680</v>
      </c>
      <c r="AK204" s="22">
        <v>0</v>
      </c>
      <c r="AL204" s="22">
        <v>5505680</v>
      </c>
    </row>
    <row r="205" spans="1:3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1009544</v>
      </c>
      <c r="F205" s="22">
        <v>0</v>
      </c>
      <c r="G205" s="22">
        <v>1004359</v>
      </c>
      <c r="H205" s="22">
        <v>1101733</v>
      </c>
      <c r="I205" s="22">
        <v>10794</v>
      </c>
      <c r="J205" s="22">
        <v>0</v>
      </c>
      <c r="K205" s="22">
        <v>0</v>
      </c>
      <c r="L205" s="22">
        <v>0</v>
      </c>
      <c r="M205" s="22">
        <v>3126430</v>
      </c>
      <c r="N205" s="22">
        <v>0</v>
      </c>
      <c r="O205" s="22">
        <v>126891</v>
      </c>
      <c r="P205" s="22">
        <v>252659</v>
      </c>
      <c r="Q205" s="22">
        <v>86878</v>
      </c>
      <c r="R205" s="22">
        <v>0</v>
      </c>
      <c r="S205" s="22">
        <v>16400</v>
      </c>
      <c r="T205" s="22">
        <v>3609258</v>
      </c>
      <c r="U205" s="22">
        <v>285274</v>
      </c>
      <c r="V205" s="22">
        <v>0</v>
      </c>
      <c r="W205" s="22">
        <v>147378</v>
      </c>
      <c r="X205" s="22">
        <v>160966</v>
      </c>
      <c r="Y205" s="22">
        <v>0</v>
      </c>
      <c r="Z205" s="22">
        <v>0</v>
      </c>
      <c r="AA205" s="22">
        <v>0</v>
      </c>
      <c r="AB205" s="22">
        <v>0</v>
      </c>
      <c r="AC205" s="22">
        <v>593618</v>
      </c>
      <c r="AD205" s="22">
        <v>11547</v>
      </c>
      <c r="AE205" s="22">
        <v>204575</v>
      </c>
      <c r="AF205" s="22">
        <v>0</v>
      </c>
      <c r="AG205" s="22">
        <v>0</v>
      </c>
      <c r="AH205" s="22">
        <v>16400</v>
      </c>
      <c r="AI205" s="22">
        <v>826140</v>
      </c>
      <c r="AJ205" s="22">
        <v>2783118</v>
      </c>
      <c r="AK205" s="22">
        <v>0</v>
      </c>
      <c r="AL205" s="22">
        <v>2783118</v>
      </c>
    </row>
    <row r="206" spans="1:3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2609432</v>
      </c>
      <c r="F206" s="22">
        <v>0</v>
      </c>
      <c r="G206" s="22">
        <v>6216721</v>
      </c>
      <c r="H206" s="22">
        <v>2120189</v>
      </c>
      <c r="I206" s="22">
        <v>0</v>
      </c>
      <c r="J206" s="22">
        <v>0</v>
      </c>
      <c r="K206" s="22">
        <v>0</v>
      </c>
      <c r="L206" s="22">
        <v>0</v>
      </c>
      <c r="M206" s="22">
        <v>10946342</v>
      </c>
      <c r="N206" s="22">
        <v>26339</v>
      </c>
      <c r="O206" s="22">
        <v>655552</v>
      </c>
      <c r="P206" s="22">
        <v>313054</v>
      </c>
      <c r="Q206" s="22">
        <v>158904</v>
      </c>
      <c r="R206" s="22">
        <v>197559</v>
      </c>
      <c r="S206" s="22">
        <v>0</v>
      </c>
      <c r="T206" s="22">
        <v>12297750</v>
      </c>
      <c r="U206" s="22">
        <v>1205352</v>
      </c>
      <c r="V206" s="22">
        <v>0</v>
      </c>
      <c r="W206" s="22">
        <v>1242496</v>
      </c>
      <c r="X206" s="22">
        <v>601050</v>
      </c>
      <c r="Y206" s="22">
        <v>0</v>
      </c>
      <c r="Z206" s="22">
        <v>0</v>
      </c>
      <c r="AA206" s="22">
        <v>0</v>
      </c>
      <c r="AB206" s="22">
        <v>0</v>
      </c>
      <c r="AC206" s="22">
        <v>3048898</v>
      </c>
      <c r="AD206" s="22">
        <v>108371</v>
      </c>
      <c r="AE206" s="22">
        <v>184970</v>
      </c>
      <c r="AF206" s="22">
        <v>0</v>
      </c>
      <c r="AG206" s="22">
        <v>167145</v>
      </c>
      <c r="AH206" s="22">
        <v>0</v>
      </c>
      <c r="AI206" s="22">
        <v>3509384</v>
      </c>
      <c r="AJ206" s="22">
        <v>8788366</v>
      </c>
      <c r="AK206" s="22">
        <v>402863</v>
      </c>
      <c r="AL206" s="22">
        <v>8385503</v>
      </c>
    </row>
    <row r="207" spans="1:3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1325854</v>
      </c>
      <c r="F207" s="22">
        <v>0</v>
      </c>
      <c r="G207" s="22">
        <v>1868741</v>
      </c>
      <c r="H207" s="22">
        <v>220528</v>
      </c>
      <c r="I207" s="22">
        <v>320170</v>
      </c>
      <c r="J207" s="22">
        <v>0</v>
      </c>
      <c r="K207" s="22">
        <v>0</v>
      </c>
      <c r="L207" s="22">
        <v>0</v>
      </c>
      <c r="M207" s="22">
        <v>3735293</v>
      </c>
      <c r="N207" s="22">
        <v>0</v>
      </c>
      <c r="O207" s="22">
        <v>683576</v>
      </c>
      <c r="P207" s="22">
        <v>342415</v>
      </c>
      <c r="Q207" s="22">
        <v>99609</v>
      </c>
      <c r="R207" s="22">
        <v>74687</v>
      </c>
      <c r="S207" s="22">
        <v>186548</v>
      </c>
      <c r="T207" s="22">
        <v>5122128</v>
      </c>
      <c r="U207" s="22">
        <v>1014783</v>
      </c>
      <c r="V207" s="22">
        <v>0</v>
      </c>
      <c r="W207" s="22">
        <v>380008</v>
      </c>
      <c r="X207" s="22">
        <v>167139</v>
      </c>
      <c r="Y207" s="22">
        <v>6318</v>
      </c>
      <c r="Z207" s="22">
        <v>0</v>
      </c>
      <c r="AA207" s="22">
        <v>0</v>
      </c>
      <c r="AB207" s="22">
        <v>0</v>
      </c>
      <c r="AC207" s="22">
        <v>1568248</v>
      </c>
      <c r="AD207" s="22">
        <v>297481</v>
      </c>
      <c r="AE207" s="22">
        <v>150922</v>
      </c>
      <c r="AF207" s="22">
        <v>0</v>
      </c>
      <c r="AG207" s="22">
        <v>22101</v>
      </c>
      <c r="AH207" s="22">
        <v>69819</v>
      </c>
      <c r="AI207" s="22">
        <v>2108571</v>
      </c>
      <c r="AJ207" s="22">
        <v>3013557</v>
      </c>
      <c r="AK207" s="22">
        <v>122940</v>
      </c>
      <c r="AL207" s="22">
        <v>2890617</v>
      </c>
    </row>
    <row r="208" spans="1:3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1944719</v>
      </c>
      <c r="F208" s="22">
        <v>0</v>
      </c>
      <c r="G208" s="22">
        <v>2070298</v>
      </c>
      <c r="H208" s="22">
        <v>1872058</v>
      </c>
      <c r="I208" s="22">
        <v>0</v>
      </c>
      <c r="J208" s="22">
        <v>0</v>
      </c>
      <c r="K208" s="22">
        <v>0</v>
      </c>
      <c r="L208" s="22">
        <v>0</v>
      </c>
      <c r="M208" s="22">
        <v>5887075</v>
      </c>
      <c r="N208" s="22">
        <v>0</v>
      </c>
      <c r="O208" s="22">
        <v>1710362</v>
      </c>
      <c r="P208" s="22">
        <v>249372</v>
      </c>
      <c r="Q208" s="22">
        <v>40745</v>
      </c>
      <c r="R208" s="22">
        <v>5</v>
      </c>
      <c r="S208" s="22">
        <v>105099</v>
      </c>
      <c r="T208" s="22">
        <v>7992658</v>
      </c>
      <c r="U208" s="22">
        <v>981365</v>
      </c>
      <c r="V208" s="22">
        <v>0</v>
      </c>
      <c r="W208" s="22">
        <v>818900</v>
      </c>
      <c r="X208" s="22">
        <v>1011347</v>
      </c>
      <c r="Y208" s="22">
        <v>0</v>
      </c>
      <c r="Z208" s="22">
        <v>0</v>
      </c>
      <c r="AA208" s="22">
        <v>0</v>
      </c>
      <c r="AB208" s="22">
        <v>0</v>
      </c>
      <c r="AC208" s="22">
        <v>2811612</v>
      </c>
      <c r="AD208" s="22">
        <v>531512</v>
      </c>
      <c r="AE208" s="22">
        <v>222289</v>
      </c>
      <c r="AF208" s="22">
        <v>0</v>
      </c>
      <c r="AG208" s="22">
        <v>5</v>
      </c>
      <c r="AH208" s="22">
        <v>40695</v>
      </c>
      <c r="AI208" s="22">
        <v>3606113</v>
      </c>
      <c r="AJ208" s="22">
        <v>4386545</v>
      </c>
      <c r="AK208" s="22">
        <v>0</v>
      </c>
      <c r="AL208" s="22">
        <v>4386545</v>
      </c>
    </row>
    <row r="209" spans="1:3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7278183</v>
      </c>
      <c r="F209" s="22">
        <v>0</v>
      </c>
      <c r="G209" s="22">
        <v>2360122</v>
      </c>
      <c r="H209" s="22">
        <v>3637731</v>
      </c>
      <c r="I209" s="22">
        <v>0</v>
      </c>
      <c r="J209" s="22">
        <v>0</v>
      </c>
      <c r="K209" s="22">
        <v>0</v>
      </c>
      <c r="L209" s="22">
        <v>0</v>
      </c>
      <c r="M209" s="22">
        <v>13276036</v>
      </c>
      <c r="N209" s="22">
        <v>0</v>
      </c>
      <c r="O209" s="22">
        <v>3345288</v>
      </c>
      <c r="P209" s="22">
        <v>594462</v>
      </c>
      <c r="Q209" s="22">
        <v>249000</v>
      </c>
      <c r="R209" s="22">
        <v>114127</v>
      </c>
      <c r="S209" s="22">
        <v>454833</v>
      </c>
      <c r="T209" s="22">
        <v>18033746</v>
      </c>
      <c r="U209" s="22">
        <v>3697736</v>
      </c>
      <c r="V209" s="22">
        <v>0</v>
      </c>
      <c r="W209" s="22">
        <v>1245564</v>
      </c>
      <c r="X209" s="22">
        <v>1319138</v>
      </c>
      <c r="Y209" s="22">
        <v>0</v>
      </c>
      <c r="Z209" s="22">
        <v>0</v>
      </c>
      <c r="AA209" s="22">
        <v>0</v>
      </c>
      <c r="AB209" s="22">
        <v>0</v>
      </c>
      <c r="AC209" s="22">
        <v>6262438</v>
      </c>
      <c r="AD209" s="22">
        <v>1949888</v>
      </c>
      <c r="AE209" s="22">
        <v>329569</v>
      </c>
      <c r="AF209" s="22">
        <v>0</v>
      </c>
      <c r="AG209" s="22">
        <v>75194</v>
      </c>
      <c r="AH209" s="22">
        <v>221501</v>
      </c>
      <c r="AI209" s="22">
        <v>8838590</v>
      </c>
      <c r="AJ209" s="22">
        <v>9195156</v>
      </c>
      <c r="AK209" s="22">
        <v>195593</v>
      </c>
      <c r="AL209" s="22">
        <v>8999563</v>
      </c>
    </row>
    <row r="210" spans="1:3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3894647</v>
      </c>
      <c r="F210" s="22">
        <v>0</v>
      </c>
      <c r="G210" s="22">
        <v>805462</v>
      </c>
      <c r="H210" s="22">
        <v>253430</v>
      </c>
      <c r="I210" s="22">
        <v>0</v>
      </c>
      <c r="J210" s="22">
        <v>0</v>
      </c>
      <c r="K210" s="22">
        <v>125332</v>
      </c>
      <c r="L210" s="22">
        <v>0</v>
      </c>
      <c r="M210" s="22">
        <v>5078871</v>
      </c>
      <c r="N210" s="22">
        <v>0</v>
      </c>
      <c r="O210" s="22">
        <v>568801</v>
      </c>
      <c r="P210" s="22">
        <v>326903</v>
      </c>
      <c r="Q210" s="22">
        <v>191835</v>
      </c>
      <c r="R210" s="22">
        <v>159735</v>
      </c>
      <c r="S210" s="22">
        <v>166092</v>
      </c>
      <c r="T210" s="22">
        <v>6492237</v>
      </c>
      <c r="U210" s="22">
        <v>2921120</v>
      </c>
      <c r="V210" s="22">
        <v>0</v>
      </c>
      <c r="W210" s="22">
        <v>103232</v>
      </c>
      <c r="X210" s="22">
        <v>97880</v>
      </c>
      <c r="Y210" s="22">
        <v>0</v>
      </c>
      <c r="Z210" s="22">
        <v>0</v>
      </c>
      <c r="AA210" s="22">
        <v>0</v>
      </c>
      <c r="AB210" s="22">
        <v>0</v>
      </c>
      <c r="AC210" s="22">
        <v>3122232</v>
      </c>
      <c r="AD210" s="22">
        <v>362581</v>
      </c>
      <c r="AE210" s="22">
        <v>156889</v>
      </c>
      <c r="AF210" s="22">
        <v>0</v>
      </c>
      <c r="AG210" s="22">
        <v>116382</v>
      </c>
      <c r="AH210" s="22">
        <v>130021</v>
      </c>
      <c r="AI210" s="22">
        <v>3888105</v>
      </c>
      <c r="AJ210" s="22">
        <v>2604132</v>
      </c>
      <c r="AK210" s="22">
        <v>83005</v>
      </c>
      <c r="AL210" s="22">
        <v>2521127</v>
      </c>
    </row>
    <row r="211" spans="1:3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2577902</v>
      </c>
      <c r="F211" s="22">
        <v>0</v>
      </c>
      <c r="G211" s="22">
        <v>1299943</v>
      </c>
      <c r="H211" s="22">
        <v>1125533</v>
      </c>
      <c r="I211" s="22">
        <v>0</v>
      </c>
      <c r="J211" s="22">
        <v>0</v>
      </c>
      <c r="K211" s="22">
        <v>0</v>
      </c>
      <c r="L211" s="22">
        <v>0</v>
      </c>
      <c r="M211" s="22">
        <v>5003378</v>
      </c>
      <c r="N211" s="22">
        <v>0</v>
      </c>
      <c r="O211" s="22">
        <v>242458</v>
      </c>
      <c r="P211" s="22">
        <v>209538</v>
      </c>
      <c r="Q211" s="22">
        <v>71038</v>
      </c>
      <c r="R211" s="22">
        <v>10390</v>
      </c>
      <c r="S211" s="22">
        <v>76771</v>
      </c>
      <c r="T211" s="22">
        <v>5613573</v>
      </c>
      <c r="U211" s="22">
        <v>1268341</v>
      </c>
      <c r="V211" s="22">
        <v>0</v>
      </c>
      <c r="W211" s="22">
        <v>696189</v>
      </c>
      <c r="X211" s="22">
        <v>472473</v>
      </c>
      <c r="Y211" s="22">
        <v>0</v>
      </c>
      <c r="Z211" s="22">
        <v>0</v>
      </c>
      <c r="AA211" s="22">
        <v>0</v>
      </c>
      <c r="AB211" s="22">
        <v>0</v>
      </c>
      <c r="AC211" s="22">
        <v>2437003</v>
      </c>
      <c r="AD211" s="22">
        <v>192950</v>
      </c>
      <c r="AE211" s="22">
        <v>162285</v>
      </c>
      <c r="AF211" s="22">
        <v>0</v>
      </c>
      <c r="AG211" s="22">
        <v>7620</v>
      </c>
      <c r="AH211" s="22">
        <v>73472</v>
      </c>
      <c r="AI211" s="22">
        <v>2873330</v>
      </c>
      <c r="AJ211" s="22">
        <v>2740243</v>
      </c>
      <c r="AK211" s="22">
        <v>0</v>
      </c>
      <c r="AL211" s="22">
        <v>2740243</v>
      </c>
    </row>
    <row r="212" spans="1:3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524342</v>
      </c>
      <c r="F212" s="22">
        <v>0</v>
      </c>
      <c r="G212" s="22">
        <v>5203576</v>
      </c>
      <c r="H212" s="22">
        <v>2583742</v>
      </c>
      <c r="I212" s="22">
        <v>139751</v>
      </c>
      <c r="J212" s="22">
        <v>0</v>
      </c>
      <c r="K212" s="22">
        <v>0</v>
      </c>
      <c r="L212" s="22">
        <v>0</v>
      </c>
      <c r="M212" s="22">
        <v>8451411</v>
      </c>
      <c r="N212" s="22">
        <v>0</v>
      </c>
      <c r="O212" s="22">
        <v>678039</v>
      </c>
      <c r="P212" s="22">
        <v>355490</v>
      </c>
      <c r="Q212" s="22">
        <v>549208</v>
      </c>
      <c r="R212" s="22">
        <v>228262</v>
      </c>
      <c r="S212" s="22">
        <v>28341</v>
      </c>
      <c r="T212" s="22">
        <v>10290751</v>
      </c>
      <c r="U212" s="22">
        <v>400513</v>
      </c>
      <c r="V212" s="22">
        <v>0</v>
      </c>
      <c r="W212" s="22">
        <v>2272541</v>
      </c>
      <c r="X212" s="22">
        <v>1951817</v>
      </c>
      <c r="Y212" s="22">
        <v>8745</v>
      </c>
      <c r="Z212" s="22">
        <v>0</v>
      </c>
      <c r="AA212" s="22">
        <v>0</v>
      </c>
      <c r="AB212" s="22">
        <v>0</v>
      </c>
      <c r="AC212" s="22">
        <v>4633616</v>
      </c>
      <c r="AD212" s="22">
        <v>337662</v>
      </c>
      <c r="AE212" s="22">
        <v>170830</v>
      </c>
      <c r="AF212" s="22">
        <v>0</v>
      </c>
      <c r="AG212" s="22">
        <v>92549</v>
      </c>
      <c r="AH212" s="22">
        <v>4049</v>
      </c>
      <c r="AI212" s="22">
        <v>5238706</v>
      </c>
      <c r="AJ212" s="22">
        <v>5052045</v>
      </c>
      <c r="AK212" s="22">
        <v>8562</v>
      </c>
      <c r="AL212" s="22">
        <v>5043483</v>
      </c>
    </row>
    <row r="213" spans="1:3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10296078</v>
      </c>
      <c r="F213" s="22">
        <v>0</v>
      </c>
      <c r="G213" s="22">
        <v>1962809</v>
      </c>
      <c r="H213" s="22">
        <v>1130555</v>
      </c>
      <c r="I213" s="22">
        <v>0</v>
      </c>
      <c r="J213" s="22">
        <v>0</v>
      </c>
      <c r="K213" s="22">
        <v>0</v>
      </c>
      <c r="L213" s="22">
        <v>1360503</v>
      </c>
      <c r="M213" s="22">
        <v>14749945</v>
      </c>
      <c r="N213" s="22">
        <v>0</v>
      </c>
      <c r="O213" s="22">
        <v>17600545</v>
      </c>
      <c r="P213" s="22">
        <v>1352365</v>
      </c>
      <c r="Q213" s="22">
        <v>1464395</v>
      </c>
      <c r="R213" s="22">
        <v>979423</v>
      </c>
      <c r="S213" s="22">
        <v>627407</v>
      </c>
      <c r="T213" s="22">
        <v>36774080</v>
      </c>
      <c r="U213" s="22">
        <v>8938741</v>
      </c>
      <c r="V213" s="22">
        <v>0</v>
      </c>
      <c r="W213" s="22">
        <v>851707</v>
      </c>
      <c r="X213" s="22">
        <v>486982</v>
      </c>
      <c r="Y213" s="22">
        <v>0</v>
      </c>
      <c r="Z213" s="22">
        <v>0</v>
      </c>
      <c r="AA213" s="22">
        <v>0</v>
      </c>
      <c r="AB213" s="22">
        <v>857646</v>
      </c>
      <c r="AC213" s="22">
        <v>11135076</v>
      </c>
      <c r="AD213" s="22">
        <v>9388109</v>
      </c>
      <c r="AE213" s="22">
        <v>1285984</v>
      </c>
      <c r="AF213" s="22">
        <v>0</v>
      </c>
      <c r="AG213" s="22">
        <v>553040</v>
      </c>
      <c r="AH213" s="22">
        <v>417211</v>
      </c>
      <c r="AI213" s="22">
        <v>22779420</v>
      </c>
      <c r="AJ213" s="22">
        <v>13994660</v>
      </c>
      <c r="AK213" s="22">
        <v>3398679</v>
      </c>
      <c r="AL213" s="22">
        <v>10595981</v>
      </c>
    </row>
    <row r="214" spans="1:3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3671339</v>
      </c>
      <c r="F214" s="22">
        <v>0</v>
      </c>
      <c r="G214" s="22">
        <v>2023903</v>
      </c>
      <c r="H214" s="22">
        <v>1361584</v>
      </c>
      <c r="I214" s="22">
        <v>0</v>
      </c>
      <c r="J214" s="22">
        <v>0</v>
      </c>
      <c r="K214" s="22">
        <v>0</v>
      </c>
      <c r="L214" s="22">
        <v>0</v>
      </c>
      <c r="M214" s="22">
        <v>7056826</v>
      </c>
      <c r="N214" s="22">
        <v>39151</v>
      </c>
      <c r="O214" s="22">
        <v>2696981</v>
      </c>
      <c r="P214" s="22">
        <v>854170</v>
      </c>
      <c r="Q214" s="22">
        <v>61531</v>
      </c>
      <c r="R214" s="22">
        <v>0</v>
      </c>
      <c r="S214" s="22">
        <v>53500</v>
      </c>
      <c r="T214" s="22">
        <v>10762159</v>
      </c>
      <c r="U214" s="22">
        <v>2160948</v>
      </c>
      <c r="V214" s="22">
        <v>0</v>
      </c>
      <c r="W214" s="22">
        <v>633007</v>
      </c>
      <c r="X214" s="22">
        <v>740031</v>
      </c>
      <c r="Y214" s="22">
        <v>0</v>
      </c>
      <c r="Z214" s="22">
        <v>0</v>
      </c>
      <c r="AA214" s="22">
        <v>0</v>
      </c>
      <c r="AB214" s="22">
        <v>0</v>
      </c>
      <c r="AC214" s="22">
        <v>3533986</v>
      </c>
      <c r="AD214" s="22">
        <v>1579874</v>
      </c>
      <c r="AE214" s="22">
        <v>479531</v>
      </c>
      <c r="AF214" s="22">
        <v>0</v>
      </c>
      <c r="AG214" s="22">
        <v>0</v>
      </c>
      <c r="AH214" s="22">
        <v>33200</v>
      </c>
      <c r="AI214" s="22">
        <v>5626591</v>
      </c>
      <c r="AJ214" s="22">
        <v>5135568</v>
      </c>
      <c r="AK214" s="22">
        <v>9054</v>
      </c>
      <c r="AL214" s="22">
        <v>5126514</v>
      </c>
    </row>
    <row r="215" spans="1:3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2064742</v>
      </c>
      <c r="F215" s="22">
        <v>0</v>
      </c>
      <c r="G215" s="22">
        <v>897701</v>
      </c>
      <c r="H215" s="22">
        <v>1779521</v>
      </c>
      <c r="I215" s="22">
        <v>0</v>
      </c>
      <c r="J215" s="22">
        <v>0</v>
      </c>
      <c r="K215" s="22">
        <v>0</v>
      </c>
      <c r="L215" s="22">
        <v>0</v>
      </c>
      <c r="M215" s="22">
        <v>4741964</v>
      </c>
      <c r="N215" s="22">
        <v>0</v>
      </c>
      <c r="O215" s="22">
        <v>1661782</v>
      </c>
      <c r="P215" s="22">
        <v>538640</v>
      </c>
      <c r="Q215" s="22">
        <v>602344</v>
      </c>
      <c r="R215" s="22">
        <v>331827</v>
      </c>
      <c r="S215" s="22">
        <v>202517</v>
      </c>
      <c r="T215" s="22">
        <v>8079074</v>
      </c>
      <c r="U215" s="22">
        <v>1070556</v>
      </c>
      <c r="V215" s="22">
        <v>0</v>
      </c>
      <c r="W215" s="22">
        <v>293105</v>
      </c>
      <c r="X215" s="22">
        <v>741807</v>
      </c>
      <c r="Y215" s="22">
        <v>0</v>
      </c>
      <c r="Z215" s="22">
        <v>0</v>
      </c>
      <c r="AA215" s="22">
        <v>0</v>
      </c>
      <c r="AB215" s="22">
        <v>0</v>
      </c>
      <c r="AC215" s="22">
        <v>2105468</v>
      </c>
      <c r="AD215" s="22">
        <v>642947</v>
      </c>
      <c r="AE215" s="22">
        <v>339609</v>
      </c>
      <c r="AF215" s="22">
        <v>0</v>
      </c>
      <c r="AG215" s="22">
        <v>152872</v>
      </c>
      <c r="AH215" s="22">
        <v>156816</v>
      </c>
      <c r="AI215" s="22">
        <v>3397712</v>
      </c>
      <c r="AJ215" s="22">
        <v>4681362</v>
      </c>
      <c r="AK215" s="22">
        <v>361658</v>
      </c>
      <c r="AL215" s="22">
        <v>4319704</v>
      </c>
    </row>
    <row r="216" spans="1:3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1712672</v>
      </c>
      <c r="F216" s="22">
        <v>0</v>
      </c>
      <c r="G216" s="22">
        <v>1516919</v>
      </c>
      <c r="H216" s="22">
        <v>2384934</v>
      </c>
      <c r="I216" s="22">
        <v>0</v>
      </c>
      <c r="J216" s="22">
        <v>0</v>
      </c>
      <c r="K216" s="22">
        <v>0</v>
      </c>
      <c r="L216" s="22">
        <v>0</v>
      </c>
      <c r="M216" s="22">
        <v>5614525</v>
      </c>
      <c r="N216" s="22">
        <v>0</v>
      </c>
      <c r="O216" s="22">
        <v>137487</v>
      </c>
      <c r="P216" s="22">
        <v>265015</v>
      </c>
      <c r="Q216" s="22">
        <v>146339</v>
      </c>
      <c r="R216" s="22">
        <v>50867</v>
      </c>
      <c r="S216" s="22">
        <v>37345</v>
      </c>
      <c r="T216" s="22">
        <v>6251578</v>
      </c>
      <c r="U216" s="22">
        <v>1102276</v>
      </c>
      <c r="V216" s="22">
        <v>0</v>
      </c>
      <c r="W216" s="22">
        <v>472241</v>
      </c>
      <c r="X216" s="22">
        <v>1686225</v>
      </c>
      <c r="Y216" s="22">
        <v>0</v>
      </c>
      <c r="Z216" s="22">
        <v>0</v>
      </c>
      <c r="AA216" s="22">
        <v>0</v>
      </c>
      <c r="AB216" s="22">
        <v>0</v>
      </c>
      <c r="AC216" s="22">
        <v>3260742</v>
      </c>
      <c r="AD216" s="22">
        <v>57156</v>
      </c>
      <c r="AE216" s="22">
        <v>118460</v>
      </c>
      <c r="AF216" s="22">
        <v>0</v>
      </c>
      <c r="AG216" s="22">
        <v>11119</v>
      </c>
      <c r="AH216" s="22">
        <v>35232</v>
      </c>
      <c r="AI216" s="22">
        <v>3482709</v>
      </c>
      <c r="AJ216" s="22">
        <v>2768869</v>
      </c>
      <c r="AK216" s="22">
        <v>0</v>
      </c>
      <c r="AL216" s="22">
        <v>2768869</v>
      </c>
    </row>
    <row r="217" spans="1:3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7409781</v>
      </c>
      <c r="F217" s="22">
        <v>0</v>
      </c>
      <c r="G217" s="22">
        <v>1774913</v>
      </c>
      <c r="H217" s="22">
        <v>2144081</v>
      </c>
      <c r="I217" s="22">
        <v>665554</v>
      </c>
      <c r="J217" s="22">
        <v>0</v>
      </c>
      <c r="K217" s="22">
        <v>0</v>
      </c>
      <c r="L217" s="22">
        <v>0</v>
      </c>
      <c r="M217" s="22">
        <v>11994329</v>
      </c>
      <c r="N217" s="22">
        <v>0</v>
      </c>
      <c r="O217" s="22">
        <v>3193209</v>
      </c>
      <c r="P217" s="22">
        <v>297604</v>
      </c>
      <c r="Q217" s="22">
        <v>177902</v>
      </c>
      <c r="R217" s="22">
        <v>441598</v>
      </c>
      <c r="S217" s="22">
        <v>152134</v>
      </c>
      <c r="T217" s="22">
        <v>16256776</v>
      </c>
      <c r="U217" s="22">
        <v>4039411</v>
      </c>
      <c r="V217" s="22">
        <v>0</v>
      </c>
      <c r="W217" s="22">
        <v>683517</v>
      </c>
      <c r="X217" s="22">
        <v>1108051</v>
      </c>
      <c r="Y217" s="22">
        <v>95727</v>
      </c>
      <c r="Z217" s="22">
        <v>0</v>
      </c>
      <c r="AA217" s="22">
        <v>0</v>
      </c>
      <c r="AB217" s="22">
        <v>0</v>
      </c>
      <c r="AC217" s="22">
        <v>5926706</v>
      </c>
      <c r="AD217" s="22">
        <v>1168277</v>
      </c>
      <c r="AE217" s="22">
        <v>148635</v>
      </c>
      <c r="AF217" s="22">
        <v>0</v>
      </c>
      <c r="AG217" s="22">
        <v>274589</v>
      </c>
      <c r="AH217" s="22">
        <v>109051</v>
      </c>
      <c r="AI217" s="22">
        <v>7627258</v>
      </c>
      <c r="AJ217" s="22">
        <v>8629518</v>
      </c>
      <c r="AK217" s="22">
        <v>344617</v>
      </c>
      <c r="AL217" s="22">
        <v>8284901</v>
      </c>
    </row>
    <row r="218" spans="1:3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3951168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3951168</v>
      </c>
      <c r="N218" s="22">
        <v>42875</v>
      </c>
      <c r="O218" s="22">
        <v>3937123</v>
      </c>
      <c r="P218" s="22">
        <v>322301</v>
      </c>
      <c r="Q218" s="22">
        <v>707211</v>
      </c>
      <c r="R218" s="22">
        <v>345480</v>
      </c>
      <c r="S218" s="22">
        <v>43495</v>
      </c>
      <c r="T218" s="22">
        <v>9349653</v>
      </c>
      <c r="U218" s="22">
        <v>1855360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1855360</v>
      </c>
      <c r="AD218" s="22">
        <v>1576788</v>
      </c>
      <c r="AE218" s="22">
        <v>218548</v>
      </c>
      <c r="AF218" s="22">
        <v>0</v>
      </c>
      <c r="AG218" s="22">
        <v>43653</v>
      </c>
      <c r="AH218" s="22">
        <v>36360</v>
      </c>
      <c r="AI218" s="22">
        <v>3730709</v>
      </c>
      <c r="AJ218" s="22">
        <v>5618944</v>
      </c>
      <c r="AK218" s="22">
        <v>0</v>
      </c>
      <c r="AL218" s="22">
        <v>5618944</v>
      </c>
    </row>
    <row r="219" spans="1:3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2597630</v>
      </c>
      <c r="F219" s="22">
        <v>0</v>
      </c>
      <c r="G219" s="22">
        <v>1460744</v>
      </c>
      <c r="H219" s="22">
        <v>1304057</v>
      </c>
      <c r="I219" s="22">
        <v>58693</v>
      </c>
      <c r="J219" s="22">
        <v>0</v>
      </c>
      <c r="K219" s="22">
        <v>0</v>
      </c>
      <c r="L219" s="22">
        <v>167268</v>
      </c>
      <c r="M219" s="22">
        <v>5588392</v>
      </c>
      <c r="N219" s="22">
        <v>0</v>
      </c>
      <c r="O219" s="22">
        <v>839311</v>
      </c>
      <c r="P219" s="22">
        <v>797225</v>
      </c>
      <c r="Q219" s="22">
        <v>94668</v>
      </c>
      <c r="R219" s="22">
        <v>68293</v>
      </c>
      <c r="S219" s="22">
        <v>162019</v>
      </c>
      <c r="T219" s="22">
        <v>7549908</v>
      </c>
      <c r="U219" s="22">
        <v>1505160</v>
      </c>
      <c r="V219" s="22">
        <v>0</v>
      </c>
      <c r="W219" s="22">
        <v>384596</v>
      </c>
      <c r="X219" s="22">
        <v>448226</v>
      </c>
      <c r="Y219" s="22">
        <v>21578</v>
      </c>
      <c r="Z219" s="22">
        <v>0</v>
      </c>
      <c r="AA219" s="22">
        <v>0</v>
      </c>
      <c r="AB219" s="22">
        <v>128974</v>
      </c>
      <c r="AC219" s="22">
        <v>2488534</v>
      </c>
      <c r="AD219" s="22">
        <v>152416</v>
      </c>
      <c r="AE219" s="22">
        <v>285917</v>
      </c>
      <c r="AF219" s="22">
        <v>0</v>
      </c>
      <c r="AG219" s="22">
        <v>15785</v>
      </c>
      <c r="AH219" s="22">
        <v>91918</v>
      </c>
      <c r="AI219" s="22">
        <v>3034570</v>
      </c>
      <c r="AJ219" s="22">
        <v>4515338</v>
      </c>
      <c r="AK219" s="22">
        <v>64529</v>
      </c>
      <c r="AL219" s="22">
        <v>4450809</v>
      </c>
    </row>
    <row r="220" spans="1:3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3632485</v>
      </c>
      <c r="F220" s="22">
        <v>0</v>
      </c>
      <c r="G220" s="22">
        <v>1008549</v>
      </c>
      <c r="H220" s="22">
        <v>430110</v>
      </c>
      <c r="I220" s="22">
        <v>0</v>
      </c>
      <c r="J220" s="22">
        <v>0</v>
      </c>
      <c r="K220" s="22">
        <v>0</v>
      </c>
      <c r="L220" s="22">
        <v>0</v>
      </c>
      <c r="M220" s="22">
        <v>5071144</v>
      </c>
      <c r="N220" s="22">
        <v>0</v>
      </c>
      <c r="O220" s="22">
        <v>711140</v>
      </c>
      <c r="P220" s="22">
        <v>631060</v>
      </c>
      <c r="Q220" s="22">
        <v>195573</v>
      </c>
      <c r="R220" s="22">
        <v>123212</v>
      </c>
      <c r="S220" s="22">
        <v>280810</v>
      </c>
      <c r="T220" s="22">
        <v>7012939</v>
      </c>
      <c r="U220" s="22">
        <v>1348364</v>
      </c>
      <c r="V220" s="22">
        <v>0</v>
      </c>
      <c r="W220" s="22">
        <v>476020</v>
      </c>
      <c r="X220" s="22">
        <v>350159</v>
      </c>
      <c r="Y220" s="22">
        <v>0</v>
      </c>
      <c r="Z220" s="22">
        <v>0</v>
      </c>
      <c r="AA220" s="22">
        <v>0</v>
      </c>
      <c r="AB220" s="22">
        <v>0</v>
      </c>
      <c r="AC220" s="22">
        <v>2174543</v>
      </c>
      <c r="AD220" s="22">
        <v>131733</v>
      </c>
      <c r="AE220" s="22">
        <v>313076</v>
      </c>
      <c r="AF220" s="22">
        <v>0</v>
      </c>
      <c r="AG220" s="22">
        <v>57142</v>
      </c>
      <c r="AH220" s="22">
        <v>151771</v>
      </c>
      <c r="AI220" s="22">
        <v>2828265</v>
      </c>
      <c r="AJ220" s="22">
        <v>4184674</v>
      </c>
      <c r="AK220" s="22">
        <v>543324</v>
      </c>
      <c r="AL220" s="22">
        <v>3641350</v>
      </c>
    </row>
    <row r="221" spans="1:3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4960049</v>
      </c>
      <c r="F221" s="22">
        <v>0</v>
      </c>
      <c r="G221" s="22">
        <v>1762099</v>
      </c>
      <c r="H221" s="22">
        <v>1418270</v>
      </c>
      <c r="I221" s="22">
        <v>0</v>
      </c>
      <c r="J221" s="22">
        <v>0</v>
      </c>
      <c r="K221" s="22">
        <v>0</v>
      </c>
      <c r="L221" s="22">
        <v>0</v>
      </c>
      <c r="M221" s="22">
        <v>8140418</v>
      </c>
      <c r="N221" s="22">
        <v>0</v>
      </c>
      <c r="O221" s="22">
        <v>517207</v>
      </c>
      <c r="P221" s="22">
        <v>851601</v>
      </c>
      <c r="Q221" s="22">
        <v>50819</v>
      </c>
      <c r="R221" s="22">
        <v>379471</v>
      </c>
      <c r="S221" s="22">
        <v>104905</v>
      </c>
      <c r="T221" s="22">
        <v>10044421</v>
      </c>
      <c r="U221" s="22">
        <v>2287037</v>
      </c>
      <c r="V221" s="22">
        <v>0</v>
      </c>
      <c r="W221" s="22">
        <v>754863</v>
      </c>
      <c r="X221" s="22">
        <v>670486</v>
      </c>
      <c r="Y221" s="22">
        <v>0</v>
      </c>
      <c r="Z221" s="22">
        <v>0</v>
      </c>
      <c r="AA221" s="22">
        <v>0</v>
      </c>
      <c r="AB221" s="22">
        <v>0</v>
      </c>
      <c r="AC221" s="22">
        <v>3712386</v>
      </c>
      <c r="AD221" s="22">
        <v>174200</v>
      </c>
      <c r="AE221" s="22">
        <v>423075</v>
      </c>
      <c r="AF221" s="22">
        <v>0</v>
      </c>
      <c r="AG221" s="22">
        <v>256086</v>
      </c>
      <c r="AH221" s="22">
        <v>78563</v>
      </c>
      <c r="AI221" s="22">
        <v>4644310</v>
      </c>
      <c r="AJ221" s="22">
        <v>5400111</v>
      </c>
      <c r="AK221" s="22">
        <v>61078</v>
      </c>
      <c r="AL221" s="22">
        <v>5339033</v>
      </c>
    </row>
    <row r="222" spans="1:3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5113303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5113303</v>
      </c>
      <c r="N222" s="22">
        <v>11657</v>
      </c>
      <c r="O222" s="22">
        <v>113348</v>
      </c>
      <c r="P222" s="22">
        <v>208901</v>
      </c>
      <c r="Q222" s="22">
        <v>177507</v>
      </c>
      <c r="R222" s="22">
        <v>25502</v>
      </c>
      <c r="S222" s="22">
        <v>79918</v>
      </c>
      <c r="T222" s="22">
        <v>5730136</v>
      </c>
      <c r="U222" s="22">
        <v>2821967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2821967</v>
      </c>
      <c r="AD222" s="22">
        <v>85062</v>
      </c>
      <c r="AE222" s="22">
        <v>101725</v>
      </c>
      <c r="AF222" s="22">
        <v>0</v>
      </c>
      <c r="AG222" s="22">
        <v>8921</v>
      </c>
      <c r="AH222" s="22">
        <v>41728</v>
      </c>
      <c r="AI222" s="22">
        <v>3059403</v>
      </c>
      <c r="AJ222" s="22">
        <v>2670733</v>
      </c>
      <c r="AK222" s="22">
        <v>0</v>
      </c>
      <c r="AL222" s="22">
        <v>2670733</v>
      </c>
    </row>
    <row r="223" spans="1:3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5696192</v>
      </c>
      <c r="F223" s="22">
        <v>0</v>
      </c>
      <c r="G223" s="22">
        <v>4976530</v>
      </c>
      <c r="H223" s="22">
        <v>2326175</v>
      </c>
      <c r="I223" s="22">
        <v>158553</v>
      </c>
      <c r="J223" s="22">
        <v>0</v>
      </c>
      <c r="K223" s="22">
        <v>0</v>
      </c>
      <c r="L223" s="22">
        <v>0</v>
      </c>
      <c r="M223" s="22">
        <v>13157450</v>
      </c>
      <c r="N223" s="22">
        <v>518818</v>
      </c>
      <c r="O223" s="22">
        <v>7224036</v>
      </c>
      <c r="P223" s="22">
        <v>1862247</v>
      </c>
      <c r="Q223" s="22">
        <v>321299</v>
      </c>
      <c r="R223" s="22">
        <v>149389</v>
      </c>
      <c r="S223" s="22">
        <v>259934</v>
      </c>
      <c r="T223" s="22">
        <v>23493173</v>
      </c>
      <c r="U223" s="22">
        <v>3354685</v>
      </c>
      <c r="V223" s="22">
        <v>0</v>
      </c>
      <c r="W223" s="22">
        <v>1032363</v>
      </c>
      <c r="X223" s="22">
        <v>304715</v>
      </c>
      <c r="Y223" s="22">
        <v>14189</v>
      </c>
      <c r="Z223" s="22">
        <v>0</v>
      </c>
      <c r="AA223" s="22">
        <v>0</v>
      </c>
      <c r="AB223" s="22">
        <v>0</v>
      </c>
      <c r="AC223" s="22">
        <v>4705952</v>
      </c>
      <c r="AD223" s="22">
        <v>1808508</v>
      </c>
      <c r="AE223" s="22">
        <v>981547</v>
      </c>
      <c r="AF223" s="22">
        <v>0</v>
      </c>
      <c r="AG223" s="22">
        <v>147092</v>
      </c>
      <c r="AH223" s="22">
        <v>178379</v>
      </c>
      <c r="AI223" s="22">
        <v>7821478</v>
      </c>
      <c r="AJ223" s="22">
        <v>15671695</v>
      </c>
      <c r="AK223" s="22">
        <v>2330121</v>
      </c>
      <c r="AL223" s="22">
        <v>13341574</v>
      </c>
    </row>
    <row r="224" spans="1:3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2212679</v>
      </c>
      <c r="F224" s="22">
        <v>0</v>
      </c>
      <c r="G224" s="22">
        <v>6983230</v>
      </c>
      <c r="H224" s="22">
        <v>706141</v>
      </c>
      <c r="I224" s="22">
        <v>0</v>
      </c>
      <c r="J224" s="22">
        <v>0</v>
      </c>
      <c r="K224" s="22">
        <v>0</v>
      </c>
      <c r="L224" s="22">
        <v>0</v>
      </c>
      <c r="M224" s="22">
        <v>9902050</v>
      </c>
      <c r="N224" s="22">
        <v>2666</v>
      </c>
      <c r="O224" s="22">
        <v>1031816</v>
      </c>
      <c r="P224" s="22">
        <v>649121</v>
      </c>
      <c r="Q224" s="22">
        <v>45390</v>
      </c>
      <c r="R224" s="22">
        <v>88006</v>
      </c>
      <c r="S224" s="22">
        <v>339427</v>
      </c>
      <c r="T224" s="22">
        <v>12058476</v>
      </c>
      <c r="U224" s="22">
        <v>1504292</v>
      </c>
      <c r="V224" s="22">
        <v>0</v>
      </c>
      <c r="W224" s="22">
        <v>1736687</v>
      </c>
      <c r="X224" s="22">
        <v>626263</v>
      </c>
      <c r="Y224" s="22">
        <v>0</v>
      </c>
      <c r="Z224" s="22">
        <v>0</v>
      </c>
      <c r="AA224" s="22">
        <v>0</v>
      </c>
      <c r="AB224" s="22">
        <v>0</v>
      </c>
      <c r="AC224" s="22">
        <v>3867242</v>
      </c>
      <c r="AD224" s="22">
        <v>470325</v>
      </c>
      <c r="AE224" s="22">
        <v>556104</v>
      </c>
      <c r="AF224" s="22">
        <v>0</v>
      </c>
      <c r="AG224" s="22">
        <v>34569</v>
      </c>
      <c r="AH224" s="22">
        <v>253912</v>
      </c>
      <c r="AI224" s="22">
        <v>5182152</v>
      </c>
      <c r="AJ224" s="22">
        <v>6876324</v>
      </c>
      <c r="AK224" s="22">
        <v>0</v>
      </c>
      <c r="AL224" s="22">
        <v>6876324</v>
      </c>
    </row>
    <row r="225" spans="1:3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1006805</v>
      </c>
      <c r="F225" s="22">
        <v>0</v>
      </c>
      <c r="G225" s="22">
        <v>1060841</v>
      </c>
      <c r="H225" s="22">
        <v>1369976</v>
      </c>
      <c r="I225" s="22">
        <v>0</v>
      </c>
      <c r="J225" s="22">
        <v>0</v>
      </c>
      <c r="K225" s="22">
        <v>0</v>
      </c>
      <c r="L225" s="22">
        <v>0</v>
      </c>
      <c r="M225" s="22">
        <v>3437622</v>
      </c>
      <c r="N225" s="22">
        <v>0</v>
      </c>
      <c r="O225" s="22">
        <v>1573794</v>
      </c>
      <c r="P225" s="22">
        <v>310557</v>
      </c>
      <c r="Q225" s="22">
        <v>74327</v>
      </c>
      <c r="R225" s="22">
        <v>27898</v>
      </c>
      <c r="S225" s="22">
        <v>93231</v>
      </c>
      <c r="T225" s="22">
        <v>5517429</v>
      </c>
      <c r="U225" s="22">
        <v>371949</v>
      </c>
      <c r="V225" s="22">
        <v>0</v>
      </c>
      <c r="W225" s="22">
        <v>772621</v>
      </c>
      <c r="X225" s="22">
        <v>286954</v>
      </c>
      <c r="Y225" s="22">
        <v>0</v>
      </c>
      <c r="Z225" s="22">
        <v>0</v>
      </c>
      <c r="AA225" s="22">
        <v>0</v>
      </c>
      <c r="AB225" s="22">
        <v>0</v>
      </c>
      <c r="AC225" s="22">
        <v>1431524</v>
      </c>
      <c r="AD225" s="22">
        <v>887917</v>
      </c>
      <c r="AE225" s="22">
        <v>226427</v>
      </c>
      <c r="AF225" s="22">
        <v>0</v>
      </c>
      <c r="AG225" s="22">
        <v>26398</v>
      </c>
      <c r="AH225" s="22">
        <v>89206</v>
      </c>
      <c r="AI225" s="22">
        <v>2661472</v>
      </c>
      <c r="AJ225" s="22">
        <v>2855957</v>
      </c>
      <c r="AK225" s="22">
        <v>0</v>
      </c>
      <c r="AL225" s="22">
        <v>2855957</v>
      </c>
    </row>
    <row r="226" spans="1:3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2816970</v>
      </c>
      <c r="F226" s="22">
        <v>0</v>
      </c>
      <c r="G226" s="22">
        <v>1112284</v>
      </c>
      <c r="H226" s="22">
        <v>3280563</v>
      </c>
      <c r="I226" s="22">
        <v>0</v>
      </c>
      <c r="J226" s="22">
        <v>0</v>
      </c>
      <c r="K226" s="22">
        <v>0</v>
      </c>
      <c r="L226" s="22">
        <v>0</v>
      </c>
      <c r="M226" s="22">
        <v>7209817</v>
      </c>
      <c r="N226" s="22">
        <v>0</v>
      </c>
      <c r="O226" s="22">
        <v>299039</v>
      </c>
      <c r="P226" s="22">
        <v>265714</v>
      </c>
      <c r="Q226" s="22">
        <v>111940</v>
      </c>
      <c r="R226" s="22">
        <v>80161</v>
      </c>
      <c r="S226" s="22">
        <v>25000</v>
      </c>
      <c r="T226" s="22">
        <v>7991671</v>
      </c>
      <c r="U226" s="22">
        <v>750940</v>
      </c>
      <c r="V226" s="22">
        <v>0</v>
      </c>
      <c r="W226" s="22">
        <v>594898</v>
      </c>
      <c r="X226" s="22">
        <v>848362</v>
      </c>
      <c r="Y226" s="22">
        <v>0</v>
      </c>
      <c r="Z226" s="22">
        <v>0</v>
      </c>
      <c r="AA226" s="22">
        <v>0</v>
      </c>
      <c r="AB226" s="22">
        <v>0</v>
      </c>
      <c r="AC226" s="22">
        <v>2194200</v>
      </c>
      <c r="AD226" s="22">
        <v>61289</v>
      </c>
      <c r="AE226" s="22">
        <v>111666</v>
      </c>
      <c r="AF226" s="22">
        <v>0</v>
      </c>
      <c r="AG226" s="22">
        <v>46105</v>
      </c>
      <c r="AH226" s="22">
        <v>8750</v>
      </c>
      <c r="AI226" s="22">
        <v>2422010</v>
      </c>
      <c r="AJ226" s="22">
        <v>5569661</v>
      </c>
      <c r="AK226" s="22">
        <v>325864</v>
      </c>
      <c r="AL226" s="22">
        <v>5243797</v>
      </c>
    </row>
    <row r="227" spans="1:3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1266806</v>
      </c>
      <c r="F227" s="22">
        <v>0</v>
      </c>
      <c r="G227" s="22">
        <v>0</v>
      </c>
      <c r="H227" s="22">
        <v>2167400</v>
      </c>
      <c r="I227" s="22">
        <v>0</v>
      </c>
      <c r="J227" s="22">
        <v>0</v>
      </c>
      <c r="K227" s="22">
        <v>0</v>
      </c>
      <c r="L227" s="22">
        <v>0</v>
      </c>
      <c r="M227" s="22">
        <v>3434206</v>
      </c>
      <c r="N227" s="22">
        <v>0</v>
      </c>
      <c r="O227" s="22">
        <v>504789</v>
      </c>
      <c r="P227" s="22">
        <v>209176</v>
      </c>
      <c r="Q227" s="22">
        <v>22276</v>
      </c>
      <c r="R227" s="22">
        <v>54330</v>
      </c>
      <c r="S227" s="22">
        <v>0</v>
      </c>
      <c r="T227" s="22">
        <v>4224777</v>
      </c>
      <c r="U227" s="22">
        <v>442498</v>
      </c>
      <c r="V227" s="22">
        <v>0</v>
      </c>
      <c r="W227" s="22">
        <v>0</v>
      </c>
      <c r="X227" s="22">
        <v>576253</v>
      </c>
      <c r="Y227" s="22">
        <v>0</v>
      </c>
      <c r="Z227" s="22">
        <v>0</v>
      </c>
      <c r="AA227" s="22">
        <v>0</v>
      </c>
      <c r="AB227" s="22">
        <v>0</v>
      </c>
      <c r="AC227" s="22">
        <v>1018751</v>
      </c>
      <c r="AD227" s="22">
        <v>96348</v>
      </c>
      <c r="AE227" s="22">
        <v>106101</v>
      </c>
      <c r="AF227" s="22">
        <v>0</v>
      </c>
      <c r="AG227" s="22">
        <v>11413</v>
      </c>
      <c r="AH227" s="22">
        <v>0</v>
      </c>
      <c r="AI227" s="22">
        <v>1232613</v>
      </c>
      <c r="AJ227" s="22">
        <v>2992164</v>
      </c>
      <c r="AK227" s="22">
        <v>0</v>
      </c>
      <c r="AL227" s="22">
        <v>2992164</v>
      </c>
    </row>
    <row r="228" spans="1:3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353305</v>
      </c>
      <c r="F228" s="22">
        <v>0</v>
      </c>
      <c r="G228" s="22">
        <v>542702</v>
      </c>
      <c r="H228" s="22">
        <v>42317</v>
      </c>
      <c r="I228" s="22">
        <v>0</v>
      </c>
      <c r="J228" s="22">
        <v>0</v>
      </c>
      <c r="K228" s="22">
        <v>0</v>
      </c>
      <c r="L228" s="22">
        <v>0</v>
      </c>
      <c r="M228" s="22">
        <v>938324</v>
      </c>
      <c r="N228" s="22">
        <v>0</v>
      </c>
      <c r="O228" s="22">
        <v>4777677</v>
      </c>
      <c r="P228" s="22">
        <v>228934</v>
      </c>
      <c r="Q228" s="22">
        <v>90588</v>
      </c>
      <c r="R228" s="22">
        <v>66615</v>
      </c>
      <c r="S228" s="22">
        <v>25000</v>
      </c>
      <c r="T228" s="22">
        <v>6127138</v>
      </c>
      <c r="U228" s="22">
        <v>307173</v>
      </c>
      <c r="V228" s="22">
        <v>0</v>
      </c>
      <c r="W228" s="22">
        <v>304256</v>
      </c>
      <c r="X228" s="22">
        <v>26603</v>
      </c>
      <c r="Y228" s="22">
        <v>0</v>
      </c>
      <c r="Z228" s="22">
        <v>0</v>
      </c>
      <c r="AA228" s="22">
        <v>0</v>
      </c>
      <c r="AB228" s="22">
        <v>0</v>
      </c>
      <c r="AC228" s="22">
        <v>638032</v>
      </c>
      <c r="AD228" s="22">
        <v>1465620</v>
      </c>
      <c r="AE228" s="22">
        <v>126786</v>
      </c>
      <c r="AF228" s="22">
        <v>0</v>
      </c>
      <c r="AG228" s="22">
        <v>12228</v>
      </c>
      <c r="AH228" s="22">
        <v>25000</v>
      </c>
      <c r="AI228" s="22">
        <v>2267666</v>
      </c>
      <c r="AJ228" s="22">
        <v>3859472</v>
      </c>
      <c r="AK228" s="22">
        <v>0</v>
      </c>
      <c r="AL228" s="22">
        <v>3859472</v>
      </c>
    </row>
    <row r="229" spans="1:3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4154144</v>
      </c>
      <c r="F229" s="22">
        <v>0</v>
      </c>
      <c r="G229" s="22">
        <v>2340423</v>
      </c>
      <c r="H229" s="22">
        <v>2214006</v>
      </c>
      <c r="I229" s="22">
        <v>288276</v>
      </c>
      <c r="J229" s="22">
        <v>0</v>
      </c>
      <c r="K229" s="22">
        <v>0</v>
      </c>
      <c r="L229" s="22">
        <v>0</v>
      </c>
      <c r="M229" s="22">
        <v>8996849</v>
      </c>
      <c r="N229" s="22">
        <v>39546</v>
      </c>
      <c r="O229" s="22">
        <v>1359032</v>
      </c>
      <c r="P229" s="22">
        <v>902359</v>
      </c>
      <c r="Q229" s="22">
        <v>309446</v>
      </c>
      <c r="R229" s="22">
        <v>1191557</v>
      </c>
      <c r="S229" s="22">
        <v>132061</v>
      </c>
      <c r="T229" s="22">
        <v>12930850</v>
      </c>
      <c r="U229" s="22">
        <v>1859670</v>
      </c>
      <c r="V229" s="22">
        <v>0</v>
      </c>
      <c r="W229" s="22">
        <v>893188</v>
      </c>
      <c r="X229" s="22">
        <v>876929</v>
      </c>
      <c r="Y229" s="22">
        <v>25915</v>
      </c>
      <c r="Z229" s="22">
        <v>0</v>
      </c>
      <c r="AA229" s="22">
        <v>0</v>
      </c>
      <c r="AB229" s="22">
        <v>0</v>
      </c>
      <c r="AC229" s="22">
        <v>3655702</v>
      </c>
      <c r="AD229" s="22">
        <v>449973</v>
      </c>
      <c r="AE229" s="22">
        <v>383590</v>
      </c>
      <c r="AF229" s="22">
        <v>0</v>
      </c>
      <c r="AG229" s="22">
        <v>495520</v>
      </c>
      <c r="AH229" s="22">
        <v>99515</v>
      </c>
      <c r="AI229" s="22">
        <v>5084300</v>
      </c>
      <c r="AJ229" s="22">
        <v>7846550</v>
      </c>
      <c r="AK229" s="22">
        <v>0</v>
      </c>
      <c r="AL229" s="22">
        <v>7846550</v>
      </c>
    </row>
    <row r="230" spans="1:3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1413570</v>
      </c>
      <c r="F230" s="22">
        <v>0</v>
      </c>
      <c r="G230" s="22">
        <v>1492457</v>
      </c>
      <c r="H230" s="22">
        <v>1275299</v>
      </c>
      <c r="I230" s="22">
        <v>0</v>
      </c>
      <c r="J230" s="22">
        <v>0</v>
      </c>
      <c r="K230" s="22">
        <v>0</v>
      </c>
      <c r="L230" s="22">
        <v>0</v>
      </c>
      <c r="M230" s="22">
        <v>4181326</v>
      </c>
      <c r="N230" s="22">
        <v>0</v>
      </c>
      <c r="O230" s="22">
        <v>245086</v>
      </c>
      <c r="P230" s="22">
        <v>233683</v>
      </c>
      <c r="Q230" s="22">
        <v>7469</v>
      </c>
      <c r="R230" s="22">
        <v>53683</v>
      </c>
      <c r="S230" s="22">
        <v>485089</v>
      </c>
      <c r="T230" s="22">
        <v>5206336</v>
      </c>
      <c r="U230" s="22">
        <v>831951</v>
      </c>
      <c r="V230" s="22">
        <v>0</v>
      </c>
      <c r="W230" s="22">
        <v>361602</v>
      </c>
      <c r="X230" s="22">
        <v>130494</v>
      </c>
      <c r="Y230" s="22">
        <v>0</v>
      </c>
      <c r="Z230" s="22">
        <v>0</v>
      </c>
      <c r="AA230" s="22">
        <v>0</v>
      </c>
      <c r="AB230" s="22">
        <v>0</v>
      </c>
      <c r="AC230" s="22">
        <v>1324047</v>
      </c>
      <c r="AD230" s="22">
        <v>121704</v>
      </c>
      <c r="AE230" s="22">
        <v>136430</v>
      </c>
      <c r="AF230" s="22">
        <v>0</v>
      </c>
      <c r="AG230" s="22">
        <v>42975</v>
      </c>
      <c r="AH230" s="22">
        <v>188889</v>
      </c>
      <c r="AI230" s="22">
        <v>1814045</v>
      </c>
      <c r="AJ230" s="22">
        <v>3392291</v>
      </c>
      <c r="AK230" s="22">
        <v>87196</v>
      </c>
      <c r="AL230" s="22">
        <v>3305095</v>
      </c>
    </row>
    <row r="231" spans="1:3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1399035</v>
      </c>
      <c r="F231" s="22">
        <v>0</v>
      </c>
      <c r="G231" s="22">
        <v>919715</v>
      </c>
      <c r="H231" s="22">
        <v>881657</v>
      </c>
      <c r="I231" s="22">
        <v>0</v>
      </c>
      <c r="J231" s="22">
        <v>0</v>
      </c>
      <c r="K231" s="22">
        <v>0</v>
      </c>
      <c r="L231" s="22">
        <v>0</v>
      </c>
      <c r="M231" s="22">
        <v>3200407</v>
      </c>
      <c r="N231" s="22">
        <v>0</v>
      </c>
      <c r="O231" s="22">
        <v>275111</v>
      </c>
      <c r="P231" s="22">
        <v>138819</v>
      </c>
      <c r="Q231" s="22">
        <v>15928</v>
      </c>
      <c r="R231" s="22">
        <v>0</v>
      </c>
      <c r="S231" s="22">
        <v>34768</v>
      </c>
      <c r="T231" s="22">
        <v>3665033</v>
      </c>
      <c r="U231" s="22">
        <v>1230030</v>
      </c>
      <c r="V231" s="22">
        <v>0</v>
      </c>
      <c r="W231" s="22">
        <v>217999</v>
      </c>
      <c r="X231" s="22">
        <v>246120</v>
      </c>
      <c r="Y231" s="22">
        <v>0</v>
      </c>
      <c r="Z231" s="22">
        <v>0</v>
      </c>
      <c r="AA231" s="22">
        <v>0</v>
      </c>
      <c r="AB231" s="22">
        <v>0</v>
      </c>
      <c r="AC231" s="22">
        <v>1694149</v>
      </c>
      <c r="AD231" s="22">
        <v>185289</v>
      </c>
      <c r="AE231" s="22">
        <v>85972</v>
      </c>
      <c r="AF231" s="22">
        <v>0</v>
      </c>
      <c r="AG231" s="22">
        <v>0</v>
      </c>
      <c r="AH231" s="22">
        <v>24338</v>
      </c>
      <c r="AI231" s="22">
        <v>1989748</v>
      </c>
      <c r="AJ231" s="22">
        <v>1675285</v>
      </c>
      <c r="AK231" s="22">
        <v>0</v>
      </c>
      <c r="AL231" s="22">
        <v>1675285</v>
      </c>
    </row>
    <row r="232" spans="1:3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5011481</v>
      </c>
      <c r="F232" s="22">
        <v>0</v>
      </c>
      <c r="G232" s="22">
        <v>832957</v>
      </c>
      <c r="H232" s="22">
        <v>1397112</v>
      </c>
      <c r="I232" s="22">
        <v>577875</v>
      </c>
      <c r="J232" s="22">
        <v>0</v>
      </c>
      <c r="K232" s="22">
        <v>0</v>
      </c>
      <c r="L232" s="22">
        <v>0</v>
      </c>
      <c r="M232" s="22">
        <v>7819425</v>
      </c>
      <c r="N232" s="22">
        <v>0</v>
      </c>
      <c r="O232" s="22">
        <v>465660</v>
      </c>
      <c r="P232" s="22">
        <v>305665</v>
      </c>
      <c r="Q232" s="22">
        <v>162565</v>
      </c>
      <c r="R232" s="22">
        <v>15721</v>
      </c>
      <c r="S232" s="22">
        <v>56655</v>
      </c>
      <c r="T232" s="22">
        <v>8825691</v>
      </c>
      <c r="U232" s="22">
        <v>3319957</v>
      </c>
      <c r="V232" s="22">
        <v>0</v>
      </c>
      <c r="W232" s="22">
        <v>412558</v>
      </c>
      <c r="X232" s="22">
        <v>851172</v>
      </c>
      <c r="Y232" s="22">
        <v>61640</v>
      </c>
      <c r="Z232" s="22">
        <v>0</v>
      </c>
      <c r="AA232" s="22">
        <v>0</v>
      </c>
      <c r="AB232" s="22">
        <v>0</v>
      </c>
      <c r="AC232" s="22">
        <v>4645327</v>
      </c>
      <c r="AD232" s="22">
        <v>213189</v>
      </c>
      <c r="AE232" s="22">
        <v>114516</v>
      </c>
      <c r="AF232" s="22">
        <v>0</v>
      </c>
      <c r="AG232" s="22">
        <v>2745</v>
      </c>
      <c r="AH232" s="22">
        <v>35262</v>
      </c>
      <c r="AI232" s="22">
        <v>5011039</v>
      </c>
      <c r="AJ232" s="22">
        <v>3814652</v>
      </c>
      <c r="AK232" s="22">
        <v>0</v>
      </c>
      <c r="AL232" s="22">
        <v>3814652</v>
      </c>
    </row>
    <row r="233" spans="1:3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5803593</v>
      </c>
      <c r="F233" s="22">
        <v>0</v>
      </c>
      <c r="G233" s="22">
        <v>2624164</v>
      </c>
      <c r="H233" s="22">
        <v>5860713</v>
      </c>
      <c r="I233" s="22">
        <v>564335</v>
      </c>
      <c r="J233" s="22">
        <v>0</v>
      </c>
      <c r="K233" s="22">
        <v>0</v>
      </c>
      <c r="L233" s="22">
        <v>0</v>
      </c>
      <c r="M233" s="22">
        <v>14852805</v>
      </c>
      <c r="N233" s="22">
        <v>0</v>
      </c>
      <c r="O233" s="22">
        <v>4397681</v>
      </c>
      <c r="P233" s="22">
        <v>819038</v>
      </c>
      <c r="Q233" s="22">
        <v>1086014</v>
      </c>
      <c r="R233" s="22">
        <v>1559133</v>
      </c>
      <c r="S233" s="22">
        <v>1355109</v>
      </c>
      <c r="T233" s="22">
        <v>24069780</v>
      </c>
      <c r="U233" s="22">
        <v>3183912</v>
      </c>
      <c r="V233" s="22">
        <v>0</v>
      </c>
      <c r="W233" s="22">
        <v>912090</v>
      </c>
      <c r="X233" s="22">
        <v>2224869</v>
      </c>
      <c r="Y233" s="22">
        <v>92558</v>
      </c>
      <c r="Z233" s="22">
        <v>0</v>
      </c>
      <c r="AA233" s="22">
        <v>0</v>
      </c>
      <c r="AB233" s="22">
        <v>0</v>
      </c>
      <c r="AC233" s="22">
        <v>6413429</v>
      </c>
      <c r="AD233" s="22">
        <v>381738</v>
      </c>
      <c r="AE233" s="22">
        <v>378449</v>
      </c>
      <c r="AF233" s="22">
        <v>0</v>
      </c>
      <c r="AG233" s="22">
        <v>300700</v>
      </c>
      <c r="AH233" s="22">
        <v>422489</v>
      </c>
      <c r="AI233" s="22">
        <v>7896805</v>
      </c>
      <c r="AJ233" s="22">
        <v>16172975</v>
      </c>
      <c r="AK233" s="22">
        <v>0</v>
      </c>
      <c r="AL233" s="22">
        <v>16172975</v>
      </c>
    </row>
    <row r="234" spans="1:3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1308058</v>
      </c>
      <c r="F234" s="22">
        <v>0</v>
      </c>
      <c r="G234" s="22">
        <v>859779</v>
      </c>
      <c r="H234" s="22">
        <v>589726</v>
      </c>
      <c r="I234" s="22">
        <v>0</v>
      </c>
      <c r="J234" s="22">
        <v>0</v>
      </c>
      <c r="K234" s="22">
        <v>0</v>
      </c>
      <c r="L234" s="22">
        <v>0</v>
      </c>
      <c r="M234" s="22">
        <v>2757563</v>
      </c>
      <c r="N234" s="22">
        <v>115251</v>
      </c>
      <c r="O234" s="22">
        <v>2554841</v>
      </c>
      <c r="P234" s="22">
        <v>98522</v>
      </c>
      <c r="Q234" s="22">
        <v>189422</v>
      </c>
      <c r="R234" s="22">
        <v>3646</v>
      </c>
      <c r="S234" s="22">
        <v>227691</v>
      </c>
      <c r="T234" s="22">
        <v>5946936</v>
      </c>
      <c r="U234" s="22">
        <v>993037</v>
      </c>
      <c r="V234" s="22">
        <v>0</v>
      </c>
      <c r="W234" s="22">
        <v>347550</v>
      </c>
      <c r="X234" s="22">
        <v>297750</v>
      </c>
      <c r="Y234" s="22">
        <v>0</v>
      </c>
      <c r="Z234" s="22">
        <v>0</v>
      </c>
      <c r="AA234" s="22">
        <v>0</v>
      </c>
      <c r="AB234" s="22">
        <v>0</v>
      </c>
      <c r="AC234" s="22">
        <v>1638337</v>
      </c>
      <c r="AD234" s="22">
        <v>830454</v>
      </c>
      <c r="AE234" s="22">
        <v>70482</v>
      </c>
      <c r="AF234" s="22">
        <v>0</v>
      </c>
      <c r="AG234" s="22">
        <v>364</v>
      </c>
      <c r="AH234" s="22">
        <v>184097</v>
      </c>
      <c r="AI234" s="22">
        <v>2723734</v>
      </c>
      <c r="AJ234" s="22">
        <v>3223202</v>
      </c>
      <c r="AK234" s="22">
        <v>0</v>
      </c>
      <c r="AL234" s="22">
        <v>3223202</v>
      </c>
    </row>
    <row r="235" spans="1:3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606344</v>
      </c>
      <c r="F235" s="22">
        <v>0</v>
      </c>
      <c r="G235" s="22">
        <v>831071</v>
      </c>
      <c r="H235" s="22">
        <v>1803274</v>
      </c>
      <c r="I235" s="22">
        <v>0</v>
      </c>
      <c r="J235" s="22">
        <v>0</v>
      </c>
      <c r="K235" s="22">
        <v>0</v>
      </c>
      <c r="L235" s="22">
        <v>0</v>
      </c>
      <c r="M235" s="22">
        <v>3240689</v>
      </c>
      <c r="N235" s="22">
        <v>0</v>
      </c>
      <c r="O235" s="22">
        <v>340840</v>
      </c>
      <c r="P235" s="22">
        <v>791229</v>
      </c>
      <c r="Q235" s="22">
        <v>89321</v>
      </c>
      <c r="R235" s="22">
        <v>1241208</v>
      </c>
      <c r="S235" s="22">
        <v>31025</v>
      </c>
      <c r="T235" s="22">
        <v>5734312</v>
      </c>
      <c r="U235" s="22">
        <v>403497</v>
      </c>
      <c r="V235" s="22">
        <v>0</v>
      </c>
      <c r="W235" s="22">
        <v>178297</v>
      </c>
      <c r="X235" s="22">
        <v>328398</v>
      </c>
      <c r="Y235" s="22">
        <v>0</v>
      </c>
      <c r="Z235" s="22">
        <v>0</v>
      </c>
      <c r="AA235" s="22">
        <v>0</v>
      </c>
      <c r="AB235" s="22">
        <v>0</v>
      </c>
      <c r="AC235" s="22">
        <v>910192</v>
      </c>
      <c r="AD235" s="22">
        <v>138589</v>
      </c>
      <c r="AE235" s="22">
        <v>507406</v>
      </c>
      <c r="AF235" s="22">
        <v>0</v>
      </c>
      <c r="AG235" s="22">
        <v>882529</v>
      </c>
      <c r="AH235" s="22">
        <v>17825</v>
      </c>
      <c r="AI235" s="22">
        <v>2456541</v>
      </c>
      <c r="AJ235" s="22">
        <v>3277771</v>
      </c>
      <c r="AK235" s="22">
        <v>0</v>
      </c>
      <c r="AL235" s="22">
        <v>3277771</v>
      </c>
    </row>
    <row r="236" spans="1:3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1583228</v>
      </c>
      <c r="F236" s="22">
        <v>0</v>
      </c>
      <c r="G236" s="22">
        <v>1905426</v>
      </c>
      <c r="H236" s="22">
        <v>481407</v>
      </c>
      <c r="I236" s="22">
        <v>193052</v>
      </c>
      <c r="J236" s="22">
        <v>0</v>
      </c>
      <c r="K236" s="22">
        <v>0</v>
      </c>
      <c r="L236" s="22">
        <v>0</v>
      </c>
      <c r="M236" s="22">
        <v>4163113</v>
      </c>
      <c r="N236" s="22">
        <v>62260</v>
      </c>
      <c r="O236" s="22">
        <v>2769599</v>
      </c>
      <c r="P236" s="22">
        <v>726850</v>
      </c>
      <c r="Q236" s="22">
        <v>137390</v>
      </c>
      <c r="R236" s="22">
        <v>128985</v>
      </c>
      <c r="S236" s="22">
        <v>294917</v>
      </c>
      <c r="T236" s="22">
        <v>8283114</v>
      </c>
      <c r="U236" s="22">
        <v>963606</v>
      </c>
      <c r="V236" s="22">
        <v>0</v>
      </c>
      <c r="W236" s="22">
        <v>794563</v>
      </c>
      <c r="X236" s="22">
        <v>147021</v>
      </c>
      <c r="Y236" s="22">
        <v>85519</v>
      </c>
      <c r="Z236" s="22">
        <v>0</v>
      </c>
      <c r="AA236" s="22">
        <v>0</v>
      </c>
      <c r="AB236" s="22">
        <v>0</v>
      </c>
      <c r="AC236" s="22">
        <v>1990709</v>
      </c>
      <c r="AD236" s="22">
        <v>351099</v>
      </c>
      <c r="AE236" s="22">
        <v>318108</v>
      </c>
      <c r="AF236" s="22">
        <v>0</v>
      </c>
      <c r="AG236" s="22">
        <v>80371</v>
      </c>
      <c r="AH236" s="22">
        <v>158464</v>
      </c>
      <c r="AI236" s="22">
        <v>2898751</v>
      </c>
      <c r="AJ236" s="22">
        <v>5384363</v>
      </c>
      <c r="AK236" s="22">
        <v>110000</v>
      </c>
      <c r="AL236" s="22">
        <v>5274363</v>
      </c>
    </row>
    <row r="237" spans="1:3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2062663</v>
      </c>
      <c r="F237" s="22">
        <v>0</v>
      </c>
      <c r="G237" s="22">
        <v>536792</v>
      </c>
      <c r="H237" s="22">
        <v>1065224</v>
      </c>
      <c r="I237" s="22">
        <v>0</v>
      </c>
      <c r="J237" s="22">
        <v>0</v>
      </c>
      <c r="K237" s="22">
        <v>0</v>
      </c>
      <c r="L237" s="22">
        <v>0</v>
      </c>
      <c r="M237" s="22">
        <v>3664679</v>
      </c>
      <c r="N237" s="22">
        <v>0</v>
      </c>
      <c r="O237" s="22">
        <v>503196</v>
      </c>
      <c r="P237" s="22">
        <v>182739</v>
      </c>
      <c r="Q237" s="22">
        <v>135184</v>
      </c>
      <c r="R237" s="22">
        <v>132944</v>
      </c>
      <c r="S237" s="22">
        <v>156043</v>
      </c>
      <c r="T237" s="22">
        <v>4774785</v>
      </c>
      <c r="U237" s="22">
        <v>1206116</v>
      </c>
      <c r="V237" s="22">
        <v>0</v>
      </c>
      <c r="W237" s="22">
        <v>219275</v>
      </c>
      <c r="X237" s="22">
        <v>488093</v>
      </c>
      <c r="Y237" s="22">
        <v>0</v>
      </c>
      <c r="Z237" s="22">
        <v>0</v>
      </c>
      <c r="AA237" s="22">
        <v>0</v>
      </c>
      <c r="AB237" s="22">
        <v>0</v>
      </c>
      <c r="AC237" s="22">
        <v>1913484</v>
      </c>
      <c r="AD237" s="22">
        <v>90758</v>
      </c>
      <c r="AE237" s="22">
        <v>67288</v>
      </c>
      <c r="AF237" s="22">
        <v>0</v>
      </c>
      <c r="AG237" s="22">
        <v>112109</v>
      </c>
      <c r="AH237" s="22">
        <v>77610</v>
      </c>
      <c r="AI237" s="22">
        <v>2261249</v>
      </c>
      <c r="AJ237" s="22">
        <v>2513536</v>
      </c>
      <c r="AK237" s="22">
        <v>0</v>
      </c>
      <c r="AL237" s="22">
        <v>2513536</v>
      </c>
    </row>
    <row r="238" spans="1:3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31270</v>
      </c>
      <c r="F238" s="22">
        <v>0</v>
      </c>
      <c r="G238" s="22">
        <v>3225080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3256350</v>
      </c>
      <c r="N238" s="22">
        <v>0</v>
      </c>
      <c r="O238" s="22">
        <v>953296</v>
      </c>
      <c r="P238" s="22">
        <v>459590</v>
      </c>
      <c r="Q238" s="22">
        <v>43407</v>
      </c>
      <c r="R238" s="22">
        <v>450909</v>
      </c>
      <c r="S238" s="22">
        <v>186723</v>
      </c>
      <c r="T238" s="22">
        <v>5350275</v>
      </c>
      <c r="U238" s="22">
        <v>1251</v>
      </c>
      <c r="V238" s="22">
        <v>0</v>
      </c>
      <c r="W238" s="22">
        <v>1345908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1347159</v>
      </c>
      <c r="AD238" s="22">
        <v>184324</v>
      </c>
      <c r="AE238" s="22">
        <v>239968</v>
      </c>
      <c r="AF238" s="22">
        <v>0</v>
      </c>
      <c r="AG238" s="22">
        <v>52570</v>
      </c>
      <c r="AH238" s="22">
        <v>118629</v>
      </c>
      <c r="AI238" s="22">
        <v>1942650</v>
      </c>
      <c r="AJ238" s="22">
        <v>3407625</v>
      </c>
      <c r="AK238" s="22">
        <v>0</v>
      </c>
      <c r="AL238" s="22">
        <v>3407625</v>
      </c>
    </row>
    <row r="239" spans="1:3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5362042</v>
      </c>
      <c r="F239" s="22">
        <v>0</v>
      </c>
      <c r="G239" s="22">
        <v>1749531</v>
      </c>
      <c r="H239" s="22">
        <v>971576</v>
      </c>
      <c r="I239" s="22">
        <v>0</v>
      </c>
      <c r="J239" s="22">
        <v>0</v>
      </c>
      <c r="K239" s="22">
        <v>0</v>
      </c>
      <c r="L239" s="22">
        <v>0</v>
      </c>
      <c r="M239" s="22">
        <v>8083149</v>
      </c>
      <c r="N239" s="22">
        <v>6578732</v>
      </c>
      <c r="O239" s="22">
        <v>3665261</v>
      </c>
      <c r="P239" s="22">
        <v>1060948</v>
      </c>
      <c r="Q239" s="22">
        <v>103078</v>
      </c>
      <c r="R239" s="22">
        <v>0</v>
      </c>
      <c r="S239" s="22">
        <v>130200</v>
      </c>
      <c r="T239" s="22">
        <v>19621368</v>
      </c>
      <c r="U239" s="22">
        <v>1425450</v>
      </c>
      <c r="V239" s="22">
        <v>0</v>
      </c>
      <c r="W239" s="22">
        <v>439798</v>
      </c>
      <c r="X239" s="22">
        <v>237545</v>
      </c>
      <c r="Y239" s="22">
        <v>0</v>
      </c>
      <c r="Z239" s="22">
        <v>0</v>
      </c>
      <c r="AA239" s="22">
        <v>0</v>
      </c>
      <c r="AB239" s="22">
        <v>0</v>
      </c>
      <c r="AC239" s="22">
        <v>2102793</v>
      </c>
      <c r="AD239" s="22">
        <v>592342</v>
      </c>
      <c r="AE239" s="22">
        <v>429489</v>
      </c>
      <c r="AF239" s="22">
        <v>0</v>
      </c>
      <c r="AG239" s="22">
        <v>0</v>
      </c>
      <c r="AH239" s="22">
        <v>55197</v>
      </c>
      <c r="AI239" s="22">
        <v>3179821</v>
      </c>
      <c r="AJ239" s="22">
        <v>16441547</v>
      </c>
      <c r="AK239" s="22">
        <v>763618</v>
      </c>
      <c r="AL239" s="22">
        <v>15677929</v>
      </c>
    </row>
    <row r="240" spans="1:3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6160277</v>
      </c>
      <c r="F240" s="22">
        <v>0</v>
      </c>
      <c r="G240" s="22">
        <v>5035846</v>
      </c>
      <c r="H240" s="22">
        <v>2520623</v>
      </c>
      <c r="I240" s="22">
        <v>0</v>
      </c>
      <c r="J240" s="22">
        <v>0</v>
      </c>
      <c r="K240" s="22">
        <v>0</v>
      </c>
      <c r="L240" s="22">
        <v>561913</v>
      </c>
      <c r="M240" s="22">
        <v>14278659</v>
      </c>
      <c r="N240" s="22">
        <v>0</v>
      </c>
      <c r="O240" s="22">
        <v>6919411</v>
      </c>
      <c r="P240" s="22">
        <v>1453614</v>
      </c>
      <c r="Q240" s="22">
        <v>733999</v>
      </c>
      <c r="R240" s="22">
        <v>0</v>
      </c>
      <c r="S240" s="22">
        <v>430285</v>
      </c>
      <c r="T240" s="22">
        <v>23815968</v>
      </c>
      <c r="U240" s="22">
        <v>3638318</v>
      </c>
      <c r="V240" s="22">
        <v>0</v>
      </c>
      <c r="W240" s="22">
        <v>814028</v>
      </c>
      <c r="X240" s="22">
        <v>768110</v>
      </c>
      <c r="Y240" s="22">
        <v>0</v>
      </c>
      <c r="Z240" s="22">
        <v>0</v>
      </c>
      <c r="AA240" s="22">
        <v>0</v>
      </c>
      <c r="AB240" s="22">
        <v>217273</v>
      </c>
      <c r="AC240" s="22">
        <v>5437729</v>
      </c>
      <c r="AD240" s="22">
        <v>2254326</v>
      </c>
      <c r="AE240" s="22">
        <v>1021059</v>
      </c>
      <c r="AF240" s="22">
        <v>0</v>
      </c>
      <c r="AG240" s="22">
        <v>0</v>
      </c>
      <c r="AH240" s="22">
        <v>402463</v>
      </c>
      <c r="AI240" s="22">
        <v>9115577</v>
      </c>
      <c r="AJ240" s="22">
        <v>14700391</v>
      </c>
      <c r="AK240" s="22">
        <v>1447932</v>
      </c>
      <c r="AL240" s="22">
        <v>13252459</v>
      </c>
    </row>
    <row r="241" spans="1:3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1487737</v>
      </c>
      <c r="F241" s="22">
        <v>0</v>
      </c>
      <c r="G241" s="22">
        <v>1074575</v>
      </c>
      <c r="H241" s="22">
        <v>3246128</v>
      </c>
      <c r="I241" s="22">
        <v>0</v>
      </c>
      <c r="J241" s="22">
        <v>0</v>
      </c>
      <c r="K241" s="22">
        <v>0</v>
      </c>
      <c r="L241" s="22">
        <v>0</v>
      </c>
      <c r="M241" s="22">
        <v>5808440</v>
      </c>
      <c r="N241" s="22">
        <v>8458</v>
      </c>
      <c r="O241" s="22">
        <v>562207</v>
      </c>
      <c r="P241" s="22">
        <v>843833</v>
      </c>
      <c r="Q241" s="22">
        <v>85439</v>
      </c>
      <c r="R241" s="22">
        <v>1408693</v>
      </c>
      <c r="S241" s="22">
        <v>49712</v>
      </c>
      <c r="T241" s="22">
        <v>8766782</v>
      </c>
      <c r="U241" s="22">
        <v>1164049</v>
      </c>
      <c r="V241" s="22">
        <v>0</v>
      </c>
      <c r="W241" s="22">
        <v>223212</v>
      </c>
      <c r="X241" s="22">
        <v>2176833</v>
      </c>
      <c r="Y241" s="22">
        <v>0</v>
      </c>
      <c r="Z241" s="22">
        <v>0</v>
      </c>
      <c r="AA241" s="22">
        <v>0</v>
      </c>
      <c r="AB241" s="22">
        <v>0</v>
      </c>
      <c r="AC241" s="22">
        <v>3564094</v>
      </c>
      <c r="AD241" s="22">
        <v>233393</v>
      </c>
      <c r="AE241" s="22">
        <v>563553</v>
      </c>
      <c r="AF241" s="22">
        <v>0</v>
      </c>
      <c r="AG241" s="22">
        <v>1009348</v>
      </c>
      <c r="AH241" s="22">
        <v>36512</v>
      </c>
      <c r="AI241" s="22">
        <v>5406900</v>
      </c>
      <c r="AJ241" s="22">
        <v>3359882</v>
      </c>
      <c r="AK241" s="22">
        <v>0</v>
      </c>
      <c r="AL241" s="22">
        <v>3359882</v>
      </c>
    </row>
    <row r="242" spans="1:3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3183285</v>
      </c>
      <c r="F242" s="22">
        <v>0</v>
      </c>
      <c r="G242" s="22">
        <v>921868</v>
      </c>
      <c r="H242" s="22">
        <v>1130719</v>
      </c>
      <c r="I242" s="22">
        <v>501541</v>
      </c>
      <c r="J242" s="22">
        <v>0</v>
      </c>
      <c r="K242" s="22">
        <v>0</v>
      </c>
      <c r="L242" s="22">
        <v>0</v>
      </c>
      <c r="M242" s="22">
        <v>5737413</v>
      </c>
      <c r="N242" s="22">
        <v>3205</v>
      </c>
      <c r="O242" s="22">
        <v>1808646</v>
      </c>
      <c r="P242" s="22">
        <v>191675</v>
      </c>
      <c r="Q242" s="22">
        <v>50759</v>
      </c>
      <c r="R242" s="22">
        <v>44185</v>
      </c>
      <c r="S242" s="22">
        <v>29506</v>
      </c>
      <c r="T242" s="22">
        <v>7865389</v>
      </c>
      <c r="U242" s="22">
        <v>1736563</v>
      </c>
      <c r="V242" s="22">
        <v>0</v>
      </c>
      <c r="W242" s="22">
        <v>734561</v>
      </c>
      <c r="X242" s="22">
        <v>514292</v>
      </c>
      <c r="Y242" s="22">
        <v>82579</v>
      </c>
      <c r="Z242" s="22">
        <v>0</v>
      </c>
      <c r="AA242" s="22">
        <v>0</v>
      </c>
      <c r="AB242" s="22">
        <v>0</v>
      </c>
      <c r="AC242" s="22">
        <v>3067995</v>
      </c>
      <c r="AD242" s="22">
        <v>490163</v>
      </c>
      <c r="AE242" s="22">
        <v>74310</v>
      </c>
      <c r="AF242" s="22">
        <v>0</v>
      </c>
      <c r="AG242" s="22">
        <v>22551</v>
      </c>
      <c r="AH242" s="22">
        <v>16451</v>
      </c>
      <c r="AI242" s="22">
        <v>3671470</v>
      </c>
      <c r="AJ242" s="22">
        <v>4193919</v>
      </c>
      <c r="AK242" s="22">
        <v>147685</v>
      </c>
      <c r="AL242" s="22">
        <v>4046234</v>
      </c>
    </row>
    <row r="243" spans="1:3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2093562</v>
      </c>
      <c r="F243" s="22">
        <v>0</v>
      </c>
      <c r="G243" s="22">
        <v>3262042</v>
      </c>
      <c r="H243" s="22">
        <v>1461203</v>
      </c>
      <c r="I243" s="22">
        <v>0</v>
      </c>
      <c r="J243" s="22">
        <v>0</v>
      </c>
      <c r="K243" s="22">
        <v>0</v>
      </c>
      <c r="L243" s="22">
        <v>0</v>
      </c>
      <c r="M243" s="22">
        <v>6816807</v>
      </c>
      <c r="N243" s="22">
        <v>0</v>
      </c>
      <c r="O243" s="22">
        <v>1135061</v>
      </c>
      <c r="P243" s="22">
        <v>432318</v>
      </c>
      <c r="Q243" s="22">
        <v>258122</v>
      </c>
      <c r="R243" s="22">
        <v>436911</v>
      </c>
      <c r="S243" s="22">
        <v>315691</v>
      </c>
      <c r="T243" s="22">
        <v>9394910</v>
      </c>
      <c r="U243" s="22">
        <v>855301</v>
      </c>
      <c r="V243" s="22">
        <v>0</v>
      </c>
      <c r="W243" s="22">
        <v>1365027</v>
      </c>
      <c r="X243" s="22">
        <v>601964</v>
      </c>
      <c r="Y243" s="22">
        <v>0</v>
      </c>
      <c r="Z243" s="22">
        <v>0</v>
      </c>
      <c r="AA243" s="22">
        <v>0</v>
      </c>
      <c r="AB243" s="22">
        <v>0</v>
      </c>
      <c r="AC243" s="22">
        <v>2822292</v>
      </c>
      <c r="AD243" s="22">
        <v>722116</v>
      </c>
      <c r="AE243" s="22">
        <v>110557</v>
      </c>
      <c r="AF243" s="22">
        <v>0</v>
      </c>
      <c r="AG243" s="22">
        <v>82118</v>
      </c>
      <c r="AH243" s="22">
        <v>266846</v>
      </c>
      <c r="AI243" s="22">
        <v>4003929</v>
      </c>
      <c r="AJ243" s="22">
        <v>5390981</v>
      </c>
      <c r="AK243" s="22">
        <v>0</v>
      </c>
      <c r="AL243" s="22">
        <v>5390981</v>
      </c>
    </row>
    <row r="244" spans="1:3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1176794</v>
      </c>
      <c r="F244" s="22">
        <v>0</v>
      </c>
      <c r="G244" s="22">
        <v>2481849</v>
      </c>
      <c r="H244" s="22">
        <v>2599743</v>
      </c>
      <c r="I244" s="22">
        <v>0</v>
      </c>
      <c r="J244" s="22">
        <v>0</v>
      </c>
      <c r="K244" s="22">
        <v>0</v>
      </c>
      <c r="L244" s="22">
        <v>0</v>
      </c>
      <c r="M244" s="22">
        <v>6258386</v>
      </c>
      <c r="N244" s="22">
        <v>0</v>
      </c>
      <c r="O244" s="22">
        <v>907487</v>
      </c>
      <c r="P244" s="22">
        <v>355072</v>
      </c>
      <c r="Q244" s="22">
        <v>97757</v>
      </c>
      <c r="R244" s="22">
        <v>322566</v>
      </c>
      <c r="S244" s="22">
        <v>0</v>
      </c>
      <c r="T244" s="22">
        <v>7941268</v>
      </c>
      <c r="U244" s="22">
        <v>924628</v>
      </c>
      <c r="V244" s="22">
        <v>0</v>
      </c>
      <c r="W244" s="22">
        <v>991079</v>
      </c>
      <c r="X244" s="22">
        <v>1926159</v>
      </c>
      <c r="Y244" s="22">
        <v>0</v>
      </c>
      <c r="Z244" s="22">
        <v>0</v>
      </c>
      <c r="AA244" s="22">
        <v>0</v>
      </c>
      <c r="AB244" s="22">
        <v>0</v>
      </c>
      <c r="AC244" s="22">
        <v>3841866</v>
      </c>
      <c r="AD244" s="22">
        <v>473010</v>
      </c>
      <c r="AE244" s="22">
        <v>207883</v>
      </c>
      <c r="AF244" s="22">
        <v>0</v>
      </c>
      <c r="AG244" s="22">
        <v>32410</v>
      </c>
      <c r="AH244" s="22">
        <v>0</v>
      </c>
      <c r="AI244" s="22">
        <v>4555169</v>
      </c>
      <c r="AJ244" s="22">
        <v>3386099</v>
      </c>
      <c r="AK244" s="22">
        <v>0</v>
      </c>
      <c r="AL244" s="22">
        <v>3386099</v>
      </c>
    </row>
    <row r="245" spans="1:3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232663</v>
      </c>
      <c r="F245" s="22">
        <v>0</v>
      </c>
      <c r="G245" s="22">
        <v>249907</v>
      </c>
      <c r="H245" s="22">
        <v>1306976</v>
      </c>
      <c r="I245" s="22">
        <v>0</v>
      </c>
      <c r="J245" s="22">
        <v>0</v>
      </c>
      <c r="K245" s="22">
        <v>0</v>
      </c>
      <c r="L245" s="22">
        <v>0</v>
      </c>
      <c r="M245" s="22">
        <v>1789546</v>
      </c>
      <c r="N245" s="22">
        <v>0</v>
      </c>
      <c r="O245" s="22">
        <v>183332</v>
      </c>
      <c r="P245" s="22">
        <v>22962</v>
      </c>
      <c r="Q245" s="22">
        <v>15273</v>
      </c>
      <c r="R245" s="22">
        <v>16665</v>
      </c>
      <c r="S245" s="22">
        <v>13222</v>
      </c>
      <c r="T245" s="22">
        <v>2041000</v>
      </c>
      <c r="U245" s="22">
        <v>205944</v>
      </c>
      <c r="V245" s="22">
        <v>0</v>
      </c>
      <c r="W245" s="22">
        <v>57658</v>
      </c>
      <c r="X245" s="22">
        <v>189373</v>
      </c>
      <c r="Y245" s="22">
        <v>0</v>
      </c>
      <c r="Z245" s="22">
        <v>0</v>
      </c>
      <c r="AA245" s="22">
        <v>0</v>
      </c>
      <c r="AB245" s="22">
        <v>0</v>
      </c>
      <c r="AC245" s="22">
        <v>452975</v>
      </c>
      <c r="AD245" s="22">
        <v>135086</v>
      </c>
      <c r="AE245" s="22">
        <v>21435</v>
      </c>
      <c r="AF245" s="22">
        <v>0</v>
      </c>
      <c r="AG245" s="22">
        <v>1111</v>
      </c>
      <c r="AH245" s="22">
        <v>3296</v>
      </c>
      <c r="AI245" s="22">
        <v>613903</v>
      </c>
      <c r="AJ245" s="22">
        <v>1427097</v>
      </c>
      <c r="AK245" s="22">
        <v>0</v>
      </c>
      <c r="AL245" s="22">
        <v>1427097</v>
      </c>
    </row>
    <row r="246" spans="1:3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1871133</v>
      </c>
      <c r="F246" s="22">
        <v>0</v>
      </c>
      <c r="G246" s="22">
        <v>1187984</v>
      </c>
      <c r="H246" s="22">
        <v>595928</v>
      </c>
      <c r="I246" s="22">
        <v>0</v>
      </c>
      <c r="J246" s="22">
        <v>0</v>
      </c>
      <c r="K246" s="22">
        <v>0</v>
      </c>
      <c r="L246" s="22">
        <v>84232</v>
      </c>
      <c r="M246" s="22">
        <v>3739277</v>
      </c>
      <c r="N246" s="22">
        <v>0</v>
      </c>
      <c r="O246" s="22">
        <v>736767</v>
      </c>
      <c r="P246" s="22">
        <v>437191</v>
      </c>
      <c r="Q246" s="22">
        <v>57902</v>
      </c>
      <c r="R246" s="22">
        <v>37678</v>
      </c>
      <c r="S246" s="22">
        <v>72406</v>
      </c>
      <c r="T246" s="22">
        <v>5081221</v>
      </c>
      <c r="U246" s="22">
        <v>1346672</v>
      </c>
      <c r="V246" s="22">
        <v>0</v>
      </c>
      <c r="W246" s="22">
        <v>503274</v>
      </c>
      <c r="X246" s="22">
        <v>309900</v>
      </c>
      <c r="Y246" s="22">
        <v>0</v>
      </c>
      <c r="Z246" s="22">
        <v>0</v>
      </c>
      <c r="AA246" s="22">
        <v>0</v>
      </c>
      <c r="AB246" s="22">
        <v>61750</v>
      </c>
      <c r="AC246" s="22">
        <v>2221596</v>
      </c>
      <c r="AD246" s="22">
        <v>428541</v>
      </c>
      <c r="AE246" s="22">
        <v>288217</v>
      </c>
      <c r="AF246" s="22">
        <v>0</v>
      </c>
      <c r="AG246" s="22">
        <v>22702</v>
      </c>
      <c r="AH246" s="22">
        <v>44337</v>
      </c>
      <c r="AI246" s="22">
        <v>3005393</v>
      </c>
      <c r="AJ246" s="22">
        <v>2075828</v>
      </c>
      <c r="AK246" s="22">
        <v>0</v>
      </c>
      <c r="AL246" s="22">
        <v>2075828</v>
      </c>
    </row>
    <row r="247" spans="1:3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3650181</v>
      </c>
      <c r="F247" s="22">
        <v>0</v>
      </c>
      <c r="G247" s="22">
        <v>1434195</v>
      </c>
      <c r="H247" s="22">
        <v>732763</v>
      </c>
      <c r="I247" s="22">
        <v>0</v>
      </c>
      <c r="J247" s="22">
        <v>0</v>
      </c>
      <c r="K247" s="22">
        <v>0</v>
      </c>
      <c r="L247" s="22">
        <v>0</v>
      </c>
      <c r="M247" s="22">
        <v>5817139</v>
      </c>
      <c r="N247" s="22">
        <v>0</v>
      </c>
      <c r="O247" s="22">
        <v>407421</v>
      </c>
      <c r="P247" s="22">
        <v>822902</v>
      </c>
      <c r="Q247" s="22">
        <v>329467</v>
      </c>
      <c r="R247" s="22">
        <v>171424</v>
      </c>
      <c r="S247" s="22">
        <v>64499</v>
      </c>
      <c r="T247" s="22">
        <v>7612852</v>
      </c>
      <c r="U247" s="22">
        <v>734081</v>
      </c>
      <c r="V247" s="22">
        <v>0</v>
      </c>
      <c r="W247" s="22">
        <v>820057</v>
      </c>
      <c r="X247" s="22">
        <v>317345</v>
      </c>
      <c r="Y247" s="22">
        <v>0</v>
      </c>
      <c r="Z247" s="22">
        <v>0</v>
      </c>
      <c r="AA247" s="22">
        <v>0</v>
      </c>
      <c r="AB247" s="22">
        <v>0</v>
      </c>
      <c r="AC247" s="22">
        <v>1871483</v>
      </c>
      <c r="AD247" s="22">
        <v>287543</v>
      </c>
      <c r="AE247" s="22">
        <v>483592</v>
      </c>
      <c r="AF247" s="22">
        <v>0</v>
      </c>
      <c r="AG247" s="22">
        <v>165838</v>
      </c>
      <c r="AH247" s="22">
        <v>52179</v>
      </c>
      <c r="AI247" s="22">
        <v>2860635</v>
      </c>
      <c r="AJ247" s="22">
        <v>4752217</v>
      </c>
      <c r="AK247" s="22">
        <v>667462</v>
      </c>
      <c r="AL247" s="22">
        <v>4084755</v>
      </c>
    </row>
    <row r="248" spans="1:3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713944</v>
      </c>
      <c r="F248" s="22">
        <v>0</v>
      </c>
      <c r="G248" s="22">
        <v>829501</v>
      </c>
      <c r="H248" s="22">
        <v>1030925</v>
      </c>
      <c r="I248" s="22">
        <v>0</v>
      </c>
      <c r="J248" s="22">
        <v>0</v>
      </c>
      <c r="K248" s="22">
        <v>0</v>
      </c>
      <c r="L248" s="22">
        <v>0</v>
      </c>
      <c r="M248" s="22">
        <v>2574370</v>
      </c>
      <c r="N248" s="22">
        <v>0</v>
      </c>
      <c r="O248" s="22">
        <v>112730</v>
      </c>
      <c r="P248" s="22">
        <v>529983</v>
      </c>
      <c r="Q248" s="22">
        <v>9504</v>
      </c>
      <c r="R248" s="22">
        <v>105007</v>
      </c>
      <c r="S248" s="22">
        <v>36921</v>
      </c>
      <c r="T248" s="22">
        <v>3368515</v>
      </c>
      <c r="U248" s="22">
        <v>413526</v>
      </c>
      <c r="V248" s="22">
        <v>0</v>
      </c>
      <c r="W248" s="22">
        <v>408823</v>
      </c>
      <c r="X248" s="22">
        <v>248338</v>
      </c>
      <c r="Y248" s="22">
        <v>0</v>
      </c>
      <c r="Z248" s="22">
        <v>0</v>
      </c>
      <c r="AA248" s="22">
        <v>0</v>
      </c>
      <c r="AB248" s="22">
        <v>0</v>
      </c>
      <c r="AC248" s="22">
        <v>1070687</v>
      </c>
      <c r="AD248" s="22">
        <v>81420</v>
      </c>
      <c r="AE248" s="22">
        <v>200313</v>
      </c>
      <c r="AF248" s="22">
        <v>0</v>
      </c>
      <c r="AG248" s="22">
        <v>35308</v>
      </c>
      <c r="AH248" s="22">
        <v>15830</v>
      </c>
      <c r="AI248" s="22">
        <v>1403558</v>
      </c>
      <c r="AJ248" s="22">
        <v>1964957</v>
      </c>
      <c r="AK248" s="22">
        <v>0</v>
      </c>
      <c r="AL248" s="22">
        <v>1964957</v>
      </c>
    </row>
    <row r="249" spans="1:3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372318</v>
      </c>
      <c r="F249" s="22">
        <v>0</v>
      </c>
      <c r="G249" s="22">
        <v>2339106</v>
      </c>
      <c r="H249" s="22">
        <v>1175156</v>
      </c>
      <c r="I249" s="22">
        <v>147134</v>
      </c>
      <c r="J249" s="22">
        <v>0</v>
      </c>
      <c r="K249" s="22">
        <v>0</v>
      </c>
      <c r="L249" s="22">
        <v>0</v>
      </c>
      <c r="M249" s="22">
        <v>4033714</v>
      </c>
      <c r="N249" s="22">
        <v>0</v>
      </c>
      <c r="O249" s="22">
        <v>462680</v>
      </c>
      <c r="P249" s="22">
        <v>172286</v>
      </c>
      <c r="Q249" s="22">
        <v>40590</v>
      </c>
      <c r="R249" s="22">
        <v>61905</v>
      </c>
      <c r="S249" s="22">
        <v>8260</v>
      </c>
      <c r="T249" s="22">
        <v>4779435</v>
      </c>
      <c r="U249" s="22">
        <v>235345</v>
      </c>
      <c r="V249" s="22">
        <v>0</v>
      </c>
      <c r="W249" s="22">
        <v>395046</v>
      </c>
      <c r="X249" s="22">
        <v>401178</v>
      </c>
      <c r="Y249" s="22">
        <v>11990</v>
      </c>
      <c r="Z249" s="22">
        <v>0</v>
      </c>
      <c r="AA249" s="22">
        <v>0</v>
      </c>
      <c r="AB249" s="22">
        <v>0</v>
      </c>
      <c r="AC249" s="22">
        <v>1043559</v>
      </c>
      <c r="AD249" s="22">
        <v>109602</v>
      </c>
      <c r="AE249" s="22">
        <v>82568</v>
      </c>
      <c r="AF249" s="22">
        <v>0</v>
      </c>
      <c r="AG249" s="22">
        <v>9285</v>
      </c>
      <c r="AH249" s="22">
        <v>7847</v>
      </c>
      <c r="AI249" s="22">
        <v>1252861</v>
      </c>
      <c r="AJ249" s="22">
        <v>3526574</v>
      </c>
      <c r="AK249" s="22">
        <v>0</v>
      </c>
      <c r="AL249" s="22">
        <v>3526574</v>
      </c>
    </row>
    <row r="250" spans="1:3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2692045</v>
      </c>
      <c r="F250" s="22">
        <v>0</v>
      </c>
      <c r="G250" s="22">
        <v>8594031</v>
      </c>
      <c r="H250" s="22">
        <v>660970</v>
      </c>
      <c r="I250" s="22">
        <v>0</v>
      </c>
      <c r="J250" s="22">
        <v>0</v>
      </c>
      <c r="K250" s="22">
        <v>0</v>
      </c>
      <c r="L250" s="22">
        <v>0</v>
      </c>
      <c r="M250" s="22">
        <v>11947046</v>
      </c>
      <c r="N250" s="22">
        <v>0</v>
      </c>
      <c r="O250" s="22">
        <v>1804541</v>
      </c>
      <c r="P250" s="22">
        <v>872830</v>
      </c>
      <c r="Q250" s="22">
        <v>14105</v>
      </c>
      <c r="R250" s="22">
        <v>401475</v>
      </c>
      <c r="S250" s="22">
        <v>82839</v>
      </c>
      <c r="T250" s="22">
        <v>15122836</v>
      </c>
      <c r="U250" s="22">
        <v>2649172</v>
      </c>
      <c r="V250" s="22">
        <v>0</v>
      </c>
      <c r="W250" s="22">
        <v>2041541</v>
      </c>
      <c r="X250" s="22">
        <v>342607</v>
      </c>
      <c r="Y250" s="22">
        <v>0</v>
      </c>
      <c r="Z250" s="22">
        <v>0</v>
      </c>
      <c r="AA250" s="22">
        <v>0</v>
      </c>
      <c r="AB250" s="22">
        <v>0</v>
      </c>
      <c r="AC250" s="22">
        <v>5033320</v>
      </c>
      <c r="AD250" s="22">
        <v>1064050</v>
      </c>
      <c r="AE250" s="22">
        <v>625389</v>
      </c>
      <c r="AF250" s="22">
        <v>0</v>
      </c>
      <c r="AG250" s="22">
        <v>314340</v>
      </c>
      <c r="AH250" s="22">
        <v>47448</v>
      </c>
      <c r="AI250" s="22">
        <v>7084547</v>
      </c>
      <c r="AJ250" s="22">
        <v>8038289</v>
      </c>
      <c r="AK250" s="22">
        <v>0</v>
      </c>
      <c r="AL250" s="22">
        <v>8038289</v>
      </c>
    </row>
    <row r="251" spans="1:3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4816397</v>
      </c>
      <c r="F251" s="22">
        <v>0</v>
      </c>
      <c r="G251" s="22">
        <v>0</v>
      </c>
      <c r="H251" s="22">
        <v>1746770</v>
      </c>
      <c r="I251" s="22">
        <v>0</v>
      </c>
      <c r="J251" s="22">
        <v>0</v>
      </c>
      <c r="K251" s="22">
        <v>0</v>
      </c>
      <c r="L251" s="22">
        <v>0</v>
      </c>
      <c r="M251" s="22">
        <v>6563167</v>
      </c>
      <c r="N251" s="22">
        <v>0</v>
      </c>
      <c r="O251" s="22">
        <v>898295</v>
      </c>
      <c r="P251" s="22">
        <v>441404</v>
      </c>
      <c r="Q251" s="22">
        <v>412464</v>
      </c>
      <c r="R251" s="22">
        <v>221968</v>
      </c>
      <c r="S251" s="22">
        <v>43217</v>
      </c>
      <c r="T251" s="22">
        <v>8580515</v>
      </c>
      <c r="U251" s="22">
        <v>3803573</v>
      </c>
      <c r="V251" s="22">
        <v>0</v>
      </c>
      <c r="W251" s="22">
        <v>0</v>
      </c>
      <c r="X251" s="22">
        <v>560912</v>
      </c>
      <c r="Y251" s="22">
        <v>0</v>
      </c>
      <c r="Z251" s="22">
        <v>0</v>
      </c>
      <c r="AA251" s="22">
        <v>0</v>
      </c>
      <c r="AB251" s="22">
        <v>0</v>
      </c>
      <c r="AC251" s="22">
        <v>4364485</v>
      </c>
      <c r="AD251" s="22">
        <v>252507</v>
      </c>
      <c r="AE251" s="22">
        <v>169651</v>
      </c>
      <c r="AF251" s="22">
        <v>0</v>
      </c>
      <c r="AG251" s="22">
        <v>64006</v>
      </c>
      <c r="AH251" s="22">
        <v>30246</v>
      </c>
      <c r="AI251" s="22">
        <v>4880895</v>
      </c>
      <c r="AJ251" s="22">
        <v>3699620</v>
      </c>
      <c r="AK251" s="22">
        <v>469822</v>
      </c>
      <c r="AL251" s="22">
        <v>3229798</v>
      </c>
    </row>
    <row r="252" spans="1:3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1376433</v>
      </c>
      <c r="F252" s="22">
        <v>0</v>
      </c>
      <c r="G252" s="22">
        <v>2138140</v>
      </c>
      <c r="H252" s="22">
        <v>823148</v>
      </c>
      <c r="I252" s="22">
        <v>0</v>
      </c>
      <c r="J252" s="22">
        <v>0</v>
      </c>
      <c r="K252" s="22">
        <v>0</v>
      </c>
      <c r="L252" s="22">
        <v>0</v>
      </c>
      <c r="M252" s="22">
        <v>4337721</v>
      </c>
      <c r="N252" s="22">
        <v>0</v>
      </c>
      <c r="O252" s="22">
        <v>444624</v>
      </c>
      <c r="P252" s="22">
        <v>260710</v>
      </c>
      <c r="Q252" s="22">
        <v>30911</v>
      </c>
      <c r="R252" s="22">
        <v>8632</v>
      </c>
      <c r="S252" s="22">
        <v>329328</v>
      </c>
      <c r="T252" s="22">
        <v>5411926</v>
      </c>
      <c r="U252" s="22">
        <v>480510</v>
      </c>
      <c r="V252" s="22">
        <v>0</v>
      </c>
      <c r="W252" s="22">
        <v>712110</v>
      </c>
      <c r="X252" s="22">
        <v>483982</v>
      </c>
      <c r="Y252" s="22">
        <v>0</v>
      </c>
      <c r="Z252" s="22">
        <v>0</v>
      </c>
      <c r="AA252" s="22">
        <v>0</v>
      </c>
      <c r="AB252" s="22">
        <v>0</v>
      </c>
      <c r="AC252" s="22">
        <v>1676602</v>
      </c>
      <c r="AD252" s="22">
        <v>96539</v>
      </c>
      <c r="AE252" s="22">
        <v>123449</v>
      </c>
      <c r="AF252" s="22">
        <v>0</v>
      </c>
      <c r="AG252" s="22">
        <v>2453</v>
      </c>
      <c r="AH252" s="22">
        <v>123770</v>
      </c>
      <c r="AI252" s="22">
        <v>2022813</v>
      </c>
      <c r="AJ252" s="22">
        <v>3389113</v>
      </c>
      <c r="AK252" s="22">
        <v>22350</v>
      </c>
      <c r="AL252" s="22">
        <v>3366763</v>
      </c>
    </row>
    <row r="253" spans="1:3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1702250</v>
      </c>
      <c r="F253" s="22">
        <v>0</v>
      </c>
      <c r="G253" s="22">
        <v>2000931</v>
      </c>
      <c r="H253" s="22">
        <v>1326636</v>
      </c>
      <c r="I253" s="22">
        <v>0</v>
      </c>
      <c r="J253" s="22">
        <v>0</v>
      </c>
      <c r="K253" s="22">
        <v>0</v>
      </c>
      <c r="L253" s="22">
        <v>0</v>
      </c>
      <c r="M253" s="22">
        <v>5029817</v>
      </c>
      <c r="N253" s="22">
        <v>0</v>
      </c>
      <c r="O253" s="22">
        <v>2393000</v>
      </c>
      <c r="P253" s="22">
        <v>36204</v>
      </c>
      <c r="Q253" s="22">
        <v>133357</v>
      </c>
      <c r="R253" s="22">
        <v>68425</v>
      </c>
      <c r="S253" s="22">
        <v>10446</v>
      </c>
      <c r="T253" s="22">
        <v>7671249</v>
      </c>
      <c r="U253" s="22">
        <v>698777</v>
      </c>
      <c r="V253" s="22">
        <v>0</v>
      </c>
      <c r="W253" s="22">
        <v>663024</v>
      </c>
      <c r="X253" s="22">
        <v>279180</v>
      </c>
      <c r="Y253" s="22">
        <v>0</v>
      </c>
      <c r="Z253" s="22">
        <v>0</v>
      </c>
      <c r="AA253" s="22">
        <v>0</v>
      </c>
      <c r="AB253" s="22">
        <v>0</v>
      </c>
      <c r="AC253" s="22">
        <v>1640981</v>
      </c>
      <c r="AD253" s="22">
        <v>919870</v>
      </c>
      <c r="AE253" s="22">
        <v>22246</v>
      </c>
      <c r="AF253" s="22">
        <v>0</v>
      </c>
      <c r="AG253" s="22">
        <v>31638</v>
      </c>
      <c r="AH253" s="22">
        <v>4001</v>
      </c>
      <c r="AI253" s="22">
        <v>2618736</v>
      </c>
      <c r="AJ253" s="22">
        <v>5052513</v>
      </c>
      <c r="AK253" s="22">
        <v>46277</v>
      </c>
      <c r="AL253" s="22">
        <v>5006236</v>
      </c>
    </row>
    <row r="254" spans="1:3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2186069</v>
      </c>
      <c r="F254" s="22">
        <v>0</v>
      </c>
      <c r="G254" s="22">
        <v>481094</v>
      </c>
      <c r="H254" s="22">
        <v>4079867</v>
      </c>
      <c r="I254" s="22">
        <v>0</v>
      </c>
      <c r="J254" s="22">
        <v>0</v>
      </c>
      <c r="K254" s="22">
        <v>0</v>
      </c>
      <c r="L254" s="22">
        <v>0</v>
      </c>
      <c r="M254" s="22">
        <v>6747030</v>
      </c>
      <c r="N254" s="22">
        <v>0</v>
      </c>
      <c r="O254" s="22">
        <v>757438</v>
      </c>
      <c r="P254" s="22">
        <v>897880</v>
      </c>
      <c r="Q254" s="22">
        <v>379230</v>
      </c>
      <c r="R254" s="22">
        <v>0</v>
      </c>
      <c r="S254" s="22">
        <v>453405</v>
      </c>
      <c r="T254" s="22">
        <v>9234983</v>
      </c>
      <c r="U254" s="22">
        <v>1485194</v>
      </c>
      <c r="V254" s="22">
        <v>0</v>
      </c>
      <c r="W254" s="22">
        <v>165710</v>
      </c>
      <c r="X254" s="22">
        <v>878302</v>
      </c>
      <c r="Y254" s="22">
        <v>0</v>
      </c>
      <c r="Z254" s="22">
        <v>0</v>
      </c>
      <c r="AA254" s="22">
        <v>0</v>
      </c>
      <c r="AB254" s="22">
        <v>0</v>
      </c>
      <c r="AC254" s="22">
        <v>2529206</v>
      </c>
      <c r="AD254" s="22">
        <v>348916</v>
      </c>
      <c r="AE254" s="22">
        <v>447704</v>
      </c>
      <c r="AF254" s="22">
        <v>0</v>
      </c>
      <c r="AG254" s="22">
        <v>0</v>
      </c>
      <c r="AH254" s="22">
        <v>149611</v>
      </c>
      <c r="AI254" s="22">
        <v>3475437</v>
      </c>
      <c r="AJ254" s="22">
        <v>5759546</v>
      </c>
      <c r="AK254" s="22">
        <v>317933</v>
      </c>
      <c r="AL254" s="22">
        <v>5441613</v>
      </c>
    </row>
    <row r="255" spans="1:3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984258</v>
      </c>
      <c r="F255" s="22">
        <v>0</v>
      </c>
      <c r="G255" s="22">
        <v>3180671</v>
      </c>
      <c r="H255" s="22">
        <v>1500582</v>
      </c>
      <c r="I255" s="22">
        <v>0</v>
      </c>
      <c r="J255" s="22">
        <v>0</v>
      </c>
      <c r="K255" s="22">
        <v>0</v>
      </c>
      <c r="L255" s="22">
        <v>0</v>
      </c>
      <c r="M255" s="22">
        <v>5665511</v>
      </c>
      <c r="N255" s="22">
        <v>0</v>
      </c>
      <c r="O255" s="22">
        <v>659312</v>
      </c>
      <c r="P255" s="22">
        <v>309436</v>
      </c>
      <c r="Q255" s="22">
        <v>113630</v>
      </c>
      <c r="R255" s="22">
        <v>0</v>
      </c>
      <c r="S255" s="22">
        <v>140200</v>
      </c>
      <c r="T255" s="22">
        <v>6888089</v>
      </c>
      <c r="U255" s="22">
        <v>645869</v>
      </c>
      <c r="V255" s="22">
        <v>0</v>
      </c>
      <c r="W255" s="22">
        <v>1420217</v>
      </c>
      <c r="X255" s="22">
        <v>865399</v>
      </c>
      <c r="Y255" s="22">
        <v>0</v>
      </c>
      <c r="Z255" s="22">
        <v>0</v>
      </c>
      <c r="AA255" s="22">
        <v>0</v>
      </c>
      <c r="AB255" s="22">
        <v>0</v>
      </c>
      <c r="AC255" s="22">
        <v>2931485</v>
      </c>
      <c r="AD255" s="22">
        <v>197466</v>
      </c>
      <c r="AE255" s="22">
        <v>178364</v>
      </c>
      <c r="AF255" s="22">
        <v>0</v>
      </c>
      <c r="AG255" s="22">
        <v>0</v>
      </c>
      <c r="AH255" s="22">
        <v>66971</v>
      </c>
      <c r="AI255" s="22">
        <v>3374286</v>
      </c>
      <c r="AJ255" s="22">
        <v>3513803</v>
      </c>
      <c r="AK255" s="22">
        <v>0</v>
      </c>
      <c r="AL255" s="22">
        <v>3513803</v>
      </c>
    </row>
    <row r="256" spans="1:3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2884509</v>
      </c>
      <c r="F256" s="22">
        <v>0</v>
      </c>
      <c r="G256" s="22">
        <v>1912514</v>
      </c>
      <c r="H256" s="22">
        <v>1106619</v>
      </c>
      <c r="I256" s="22">
        <v>72834</v>
      </c>
      <c r="J256" s="22">
        <v>0</v>
      </c>
      <c r="K256" s="22">
        <v>0</v>
      </c>
      <c r="L256" s="22">
        <v>0</v>
      </c>
      <c r="M256" s="22">
        <v>5976476</v>
      </c>
      <c r="N256" s="22">
        <v>30495</v>
      </c>
      <c r="O256" s="22">
        <v>1102670</v>
      </c>
      <c r="P256" s="22">
        <v>526888</v>
      </c>
      <c r="Q256" s="22">
        <v>154322</v>
      </c>
      <c r="R256" s="22">
        <v>6940</v>
      </c>
      <c r="S256" s="22">
        <v>246984</v>
      </c>
      <c r="T256" s="22">
        <v>8044775</v>
      </c>
      <c r="U256" s="22">
        <v>1365470</v>
      </c>
      <c r="V256" s="22">
        <v>0</v>
      </c>
      <c r="W256" s="22">
        <v>625176</v>
      </c>
      <c r="X256" s="22">
        <v>398940</v>
      </c>
      <c r="Y256" s="22">
        <v>49415</v>
      </c>
      <c r="Z256" s="22">
        <v>0</v>
      </c>
      <c r="AA256" s="22">
        <v>0</v>
      </c>
      <c r="AB256" s="22">
        <v>0</v>
      </c>
      <c r="AC256" s="22">
        <v>2439001</v>
      </c>
      <c r="AD256" s="22">
        <v>305599</v>
      </c>
      <c r="AE256" s="22">
        <v>242615</v>
      </c>
      <c r="AF256" s="22">
        <v>0</v>
      </c>
      <c r="AG256" s="22">
        <v>5321</v>
      </c>
      <c r="AH256" s="22">
        <v>97665</v>
      </c>
      <c r="AI256" s="22">
        <v>3090201</v>
      </c>
      <c r="AJ256" s="22">
        <v>4954574</v>
      </c>
      <c r="AK256" s="22">
        <v>18000</v>
      </c>
      <c r="AL256" s="22">
        <v>4936574</v>
      </c>
    </row>
    <row r="257" spans="1:3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4632556</v>
      </c>
      <c r="F257" s="22">
        <v>0</v>
      </c>
      <c r="G257" s="22">
        <v>607577</v>
      </c>
      <c r="H257" s="22">
        <v>1797465</v>
      </c>
      <c r="I257" s="22">
        <v>55298</v>
      </c>
      <c r="J257" s="22">
        <v>0</v>
      </c>
      <c r="K257" s="22">
        <v>0</v>
      </c>
      <c r="L257" s="22">
        <v>0</v>
      </c>
      <c r="M257" s="22">
        <v>7092896</v>
      </c>
      <c r="N257" s="22">
        <v>27332</v>
      </c>
      <c r="O257" s="22">
        <v>2519910</v>
      </c>
      <c r="P257" s="22">
        <v>582583</v>
      </c>
      <c r="Q257" s="22">
        <v>722451</v>
      </c>
      <c r="R257" s="22">
        <v>995395</v>
      </c>
      <c r="S257" s="22">
        <v>516826</v>
      </c>
      <c r="T257" s="22">
        <v>12457393</v>
      </c>
      <c r="U257" s="22">
        <v>1511773</v>
      </c>
      <c r="V257" s="22">
        <v>0</v>
      </c>
      <c r="W257" s="22">
        <v>80223</v>
      </c>
      <c r="X257" s="22">
        <v>711164</v>
      </c>
      <c r="Y257" s="22">
        <v>0</v>
      </c>
      <c r="Z257" s="22">
        <v>0</v>
      </c>
      <c r="AA257" s="22">
        <v>0</v>
      </c>
      <c r="AB257" s="22">
        <v>0</v>
      </c>
      <c r="AC257" s="22">
        <v>2303160</v>
      </c>
      <c r="AD257" s="22">
        <v>1126854</v>
      </c>
      <c r="AE257" s="22">
        <v>239191</v>
      </c>
      <c r="AF257" s="22">
        <v>0</v>
      </c>
      <c r="AG257" s="22">
        <v>255985</v>
      </c>
      <c r="AH257" s="22">
        <v>156994</v>
      </c>
      <c r="AI257" s="22">
        <v>4082184</v>
      </c>
      <c r="AJ257" s="22">
        <v>8375209</v>
      </c>
      <c r="AK257" s="22">
        <v>264399</v>
      </c>
      <c r="AL257" s="22">
        <v>8110810</v>
      </c>
    </row>
    <row r="258" spans="1:3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5991719</v>
      </c>
      <c r="F258" s="22">
        <v>0</v>
      </c>
      <c r="G258" s="22">
        <v>877635</v>
      </c>
      <c r="H258" s="22">
        <v>1787743</v>
      </c>
      <c r="I258" s="22">
        <v>0</v>
      </c>
      <c r="J258" s="22">
        <v>0</v>
      </c>
      <c r="K258" s="22">
        <v>0</v>
      </c>
      <c r="L258" s="22">
        <v>0</v>
      </c>
      <c r="M258" s="22">
        <v>8657097</v>
      </c>
      <c r="N258" s="22">
        <v>0</v>
      </c>
      <c r="O258" s="22">
        <v>709984</v>
      </c>
      <c r="P258" s="22">
        <v>422887</v>
      </c>
      <c r="Q258" s="22">
        <v>1599843</v>
      </c>
      <c r="R258" s="22">
        <v>321223</v>
      </c>
      <c r="S258" s="22">
        <v>138230</v>
      </c>
      <c r="T258" s="22">
        <v>11849264</v>
      </c>
      <c r="U258" s="22">
        <v>1623062</v>
      </c>
      <c r="V258" s="22">
        <v>0</v>
      </c>
      <c r="W258" s="22">
        <v>578066</v>
      </c>
      <c r="X258" s="22">
        <v>553861</v>
      </c>
      <c r="Y258" s="22">
        <v>0</v>
      </c>
      <c r="Z258" s="22">
        <v>0</v>
      </c>
      <c r="AA258" s="22">
        <v>0</v>
      </c>
      <c r="AB258" s="22">
        <v>0</v>
      </c>
      <c r="AC258" s="22">
        <v>2754989</v>
      </c>
      <c r="AD258" s="22">
        <v>357733</v>
      </c>
      <c r="AE258" s="22">
        <v>295307</v>
      </c>
      <c r="AF258" s="22">
        <v>0</v>
      </c>
      <c r="AG258" s="22">
        <v>148523</v>
      </c>
      <c r="AH258" s="22">
        <v>64129</v>
      </c>
      <c r="AI258" s="22">
        <v>3620681</v>
      </c>
      <c r="AJ258" s="22">
        <v>8228583</v>
      </c>
      <c r="AK258" s="22">
        <v>541163</v>
      </c>
      <c r="AL258" s="22">
        <v>7687420</v>
      </c>
    </row>
    <row r="259" spans="1:3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552705</v>
      </c>
      <c r="F259" s="22">
        <v>0</v>
      </c>
      <c r="G259" s="22">
        <v>4319983</v>
      </c>
      <c r="H259" s="22">
        <v>113748</v>
      </c>
      <c r="I259" s="22">
        <v>0</v>
      </c>
      <c r="J259" s="22">
        <v>0</v>
      </c>
      <c r="K259" s="22">
        <v>0</v>
      </c>
      <c r="L259" s="22">
        <v>0</v>
      </c>
      <c r="M259" s="22">
        <v>4986436</v>
      </c>
      <c r="N259" s="22">
        <v>0</v>
      </c>
      <c r="O259" s="22">
        <v>99408</v>
      </c>
      <c r="P259" s="22">
        <v>193922</v>
      </c>
      <c r="Q259" s="22">
        <v>59743</v>
      </c>
      <c r="R259" s="22">
        <v>182870</v>
      </c>
      <c r="S259" s="22">
        <v>32698</v>
      </c>
      <c r="T259" s="22">
        <v>5555077</v>
      </c>
      <c r="U259" s="22">
        <v>382332</v>
      </c>
      <c r="V259" s="22">
        <v>0</v>
      </c>
      <c r="W259" s="22">
        <v>686553</v>
      </c>
      <c r="X259" s="22">
        <v>47167</v>
      </c>
      <c r="Y259" s="22">
        <v>0</v>
      </c>
      <c r="Z259" s="22">
        <v>0</v>
      </c>
      <c r="AA259" s="22">
        <v>0</v>
      </c>
      <c r="AB259" s="22">
        <v>0</v>
      </c>
      <c r="AC259" s="22">
        <v>1116052</v>
      </c>
      <c r="AD259" s="22">
        <v>30080</v>
      </c>
      <c r="AE259" s="22">
        <v>57402</v>
      </c>
      <c r="AF259" s="22">
        <v>0</v>
      </c>
      <c r="AG259" s="22">
        <v>85353</v>
      </c>
      <c r="AH259" s="22">
        <v>18715</v>
      </c>
      <c r="AI259" s="22">
        <v>1307602</v>
      </c>
      <c r="AJ259" s="22">
        <v>4247475</v>
      </c>
      <c r="AK259" s="22">
        <v>0</v>
      </c>
      <c r="AL259" s="22">
        <v>4247475</v>
      </c>
    </row>
    <row r="260" spans="1:3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931570</v>
      </c>
      <c r="F260" s="22">
        <v>0</v>
      </c>
      <c r="G260" s="22">
        <v>2672485</v>
      </c>
      <c r="H260" s="22">
        <v>5461610</v>
      </c>
      <c r="I260" s="22">
        <v>740957</v>
      </c>
      <c r="J260" s="22">
        <v>0</v>
      </c>
      <c r="K260" s="22">
        <v>0</v>
      </c>
      <c r="L260" s="22">
        <v>0</v>
      </c>
      <c r="M260" s="22">
        <v>9806622</v>
      </c>
      <c r="N260" s="22">
        <v>399539</v>
      </c>
      <c r="O260" s="22">
        <v>1746060</v>
      </c>
      <c r="P260" s="22">
        <v>150958</v>
      </c>
      <c r="Q260" s="22">
        <v>826895</v>
      </c>
      <c r="R260" s="22">
        <v>539335</v>
      </c>
      <c r="S260" s="22">
        <v>80485</v>
      </c>
      <c r="T260" s="22">
        <v>13549894</v>
      </c>
      <c r="U260" s="22">
        <v>677072</v>
      </c>
      <c r="V260" s="22">
        <v>0</v>
      </c>
      <c r="W260" s="22">
        <v>1071344</v>
      </c>
      <c r="X260" s="22">
        <v>1057708</v>
      </c>
      <c r="Y260" s="22">
        <v>375484</v>
      </c>
      <c r="Z260" s="22">
        <v>0</v>
      </c>
      <c r="AA260" s="22">
        <v>0</v>
      </c>
      <c r="AB260" s="22">
        <v>0</v>
      </c>
      <c r="AC260" s="22">
        <v>3181608</v>
      </c>
      <c r="AD260" s="22">
        <v>615713</v>
      </c>
      <c r="AE260" s="22">
        <v>75711</v>
      </c>
      <c r="AF260" s="22">
        <v>0</v>
      </c>
      <c r="AG260" s="22">
        <v>256577</v>
      </c>
      <c r="AH260" s="22">
        <v>28314</v>
      </c>
      <c r="AI260" s="22">
        <v>4157923</v>
      </c>
      <c r="AJ260" s="22">
        <v>9391971</v>
      </c>
      <c r="AK260" s="22">
        <v>620433</v>
      </c>
      <c r="AL260" s="22">
        <v>8771538</v>
      </c>
    </row>
    <row r="261" spans="1:3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1139329</v>
      </c>
      <c r="F261" s="22">
        <v>0</v>
      </c>
      <c r="G261" s="22">
        <v>1955502</v>
      </c>
      <c r="H261" s="22">
        <v>922318</v>
      </c>
      <c r="I261" s="22">
        <v>0</v>
      </c>
      <c r="J261" s="22">
        <v>0</v>
      </c>
      <c r="K261" s="22">
        <v>0</v>
      </c>
      <c r="L261" s="22">
        <v>0</v>
      </c>
      <c r="M261" s="22">
        <v>4017149</v>
      </c>
      <c r="N261" s="22">
        <v>0</v>
      </c>
      <c r="O261" s="22">
        <v>220721</v>
      </c>
      <c r="P261" s="22">
        <v>422833</v>
      </c>
      <c r="Q261" s="22">
        <v>37010</v>
      </c>
      <c r="R261" s="22">
        <v>26000</v>
      </c>
      <c r="S261" s="22">
        <v>184054</v>
      </c>
      <c r="T261" s="22">
        <v>4907767</v>
      </c>
      <c r="U261" s="22">
        <v>738629</v>
      </c>
      <c r="V261" s="22">
        <v>0</v>
      </c>
      <c r="W261" s="22">
        <v>699481</v>
      </c>
      <c r="X261" s="22">
        <v>345496</v>
      </c>
      <c r="Y261" s="22">
        <v>0</v>
      </c>
      <c r="Z261" s="22">
        <v>0</v>
      </c>
      <c r="AA261" s="22">
        <v>0</v>
      </c>
      <c r="AB261" s="22">
        <v>0</v>
      </c>
      <c r="AC261" s="22">
        <v>1783606</v>
      </c>
      <c r="AD261" s="22">
        <v>115442</v>
      </c>
      <c r="AE261" s="22">
        <v>251206</v>
      </c>
      <c r="AF261" s="22">
        <v>0</v>
      </c>
      <c r="AG261" s="22">
        <v>780</v>
      </c>
      <c r="AH261" s="22">
        <v>133023</v>
      </c>
      <c r="AI261" s="22">
        <v>2284057</v>
      </c>
      <c r="AJ261" s="22">
        <v>2623710</v>
      </c>
      <c r="AK261" s="22">
        <v>38760</v>
      </c>
      <c r="AL261" s="22">
        <v>2584950</v>
      </c>
    </row>
    <row r="262" spans="1:3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5032181</v>
      </c>
      <c r="F262" s="22">
        <v>0</v>
      </c>
      <c r="G262" s="22">
        <v>2084181</v>
      </c>
      <c r="H262" s="22">
        <v>2870863</v>
      </c>
      <c r="I262" s="22">
        <v>128349</v>
      </c>
      <c r="J262" s="22">
        <v>0</v>
      </c>
      <c r="K262" s="22">
        <v>0</v>
      </c>
      <c r="L262" s="22">
        <v>0</v>
      </c>
      <c r="M262" s="22">
        <v>10115574</v>
      </c>
      <c r="N262" s="22">
        <v>0</v>
      </c>
      <c r="O262" s="22">
        <v>6250134</v>
      </c>
      <c r="P262" s="22">
        <v>1106498</v>
      </c>
      <c r="Q262" s="22">
        <v>420874</v>
      </c>
      <c r="R262" s="22">
        <v>855794</v>
      </c>
      <c r="S262" s="22">
        <v>159919</v>
      </c>
      <c r="T262" s="22">
        <v>18908793</v>
      </c>
      <c r="U262" s="22">
        <v>2412672</v>
      </c>
      <c r="V262" s="22">
        <v>0</v>
      </c>
      <c r="W262" s="22">
        <v>833166</v>
      </c>
      <c r="X262" s="22">
        <v>1364830</v>
      </c>
      <c r="Y262" s="22">
        <v>94979</v>
      </c>
      <c r="Z262" s="22">
        <v>0</v>
      </c>
      <c r="AA262" s="22">
        <v>0</v>
      </c>
      <c r="AB262" s="22">
        <v>0</v>
      </c>
      <c r="AC262" s="22">
        <v>4705647</v>
      </c>
      <c r="AD262" s="22">
        <v>3419450</v>
      </c>
      <c r="AE262" s="22">
        <v>757008</v>
      </c>
      <c r="AF262" s="22">
        <v>0</v>
      </c>
      <c r="AG262" s="22">
        <v>242428</v>
      </c>
      <c r="AH262" s="22">
        <v>142395</v>
      </c>
      <c r="AI262" s="22">
        <v>9266928</v>
      </c>
      <c r="AJ262" s="22">
        <v>9641865</v>
      </c>
      <c r="AK262" s="22">
        <v>753418</v>
      </c>
      <c r="AL262" s="22">
        <v>8888447</v>
      </c>
    </row>
    <row r="263" spans="1:3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11074581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11074581</v>
      </c>
      <c r="N263" s="22">
        <v>31656</v>
      </c>
      <c r="O263" s="22">
        <v>2564102</v>
      </c>
      <c r="P263" s="22">
        <v>171260</v>
      </c>
      <c r="Q263" s="22">
        <v>370986</v>
      </c>
      <c r="R263" s="22">
        <v>155100</v>
      </c>
      <c r="S263" s="22">
        <v>425036</v>
      </c>
      <c r="T263" s="22">
        <v>14792721</v>
      </c>
      <c r="U263" s="22">
        <v>4652836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4652836</v>
      </c>
      <c r="AD263" s="22">
        <v>849193</v>
      </c>
      <c r="AE263" s="22">
        <v>89594</v>
      </c>
      <c r="AF263" s="22">
        <v>0</v>
      </c>
      <c r="AG263" s="22">
        <v>55120</v>
      </c>
      <c r="AH263" s="22">
        <v>205511</v>
      </c>
      <c r="AI263" s="22">
        <v>5852254</v>
      </c>
      <c r="AJ263" s="22">
        <v>8940467</v>
      </c>
      <c r="AK263" s="22">
        <v>772893</v>
      </c>
      <c r="AL263" s="22">
        <v>8167574</v>
      </c>
    </row>
    <row r="264" spans="1:3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624144</v>
      </c>
      <c r="F264" s="22">
        <v>0</v>
      </c>
      <c r="G264" s="22">
        <v>1979445</v>
      </c>
      <c r="H264" s="22">
        <v>485660</v>
      </c>
      <c r="I264" s="22">
        <v>0</v>
      </c>
      <c r="J264" s="22">
        <v>0</v>
      </c>
      <c r="K264" s="22">
        <v>0</v>
      </c>
      <c r="L264" s="22">
        <v>0</v>
      </c>
      <c r="M264" s="22">
        <v>3089249</v>
      </c>
      <c r="N264" s="22">
        <v>472477</v>
      </c>
      <c r="O264" s="22">
        <v>198588</v>
      </c>
      <c r="P264" s="22">
        <v>129791</v>
      </c>
      <c r="Q264" s="22">
        <v>66089</v>
      </c>
      <c r="R264" s="22">
        <v>4585</v>
      </c>
      <c r="S264" s="22">
        <v>0</v>
      </c>
      <c r="T264" s="22">
        <v>3960779</v>
      </c>
      <c r="U264" s="22">
        <v>372573</v>
      </c>
      <c r="V264" s="22">
        <v>0</v>
      </c>
      <c r="W264" s="22">
        <v>813435</v>
      </c>
      <c r="X264" s="22">
        <v>332419</v>
      </c>
      <c r="Y264" s="22">
        <v>0</v>
      </c>
      <c r="Z264" s="22">
        <v>0</v>
      </c>
      <c r="AA264" s="22">
        <v>0</v>
      </c>
      <c r="AB264" s="22">
        <v>0</v>
      </c>
      <c r="AC264" s="22">
        <v>1518427</v>
      </c>
      <c r="AD264" s="22">
        <v>32927</v>
      </c>
      <c r="AE264" s="22">
        <v>64010</v>
      </c>
      <c r="AF264" s="22">
        <v>0</v>
      </c>
      <c r="AG264" s="22">
        <v>3210</v>
      </c>
      <c r="AH264" s="22">
        <v>0</v>
      </c>
      <c r="AI264" s="22">
        <v>1618574</v>
      </c>
      <c r="AJ264" s="22">
        <v>2342205</v>
      </c>
      <c r="AK264" s="22">
        <v>149655</v>
      </c>
      <c r="AL264" s="22">
        <v>2192550</v>
      </c>
    </row>
    <row r="265" spans="1:3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1556209</v>
      </c>
      <c r="F265" s="22">
        <v>0</v>
      </c>
      <c r="G265" s="22">
        <v>2531384</v>
      </c>
      <c r="H265" s="22">
        <v>1846055</v>
      </c>
      <c r="I265" s="22">
        <v>0</v>
      </c>
      <c r="J265" s="22">
        <v>0</v>
      </c>
      <c r="K265" s="22">
        <v>0</v>
      </c>
      <c r="L265" s="22">
        <v>0</v>
      </c>
      <c r="M265" s="22">
        <v>5933648</v>
      </c>
      <c r="N265" s="22">
        <v>0</v>
      </c>
      <c r="O265" s="22">
        <v>131252</v>
      </c>
      <c r="P265" s="22">
        <v>119063</v>
      </c>
      <c r="Q265" s="22">
        <v>62039</v>
      </c>
      <c r="R265" s="22">
        <v>20237</v>
      </c>
      <c r="S265" s="22">
        <v>489785</v>
      </c>
      <c r="T265" s="22">
        <v>6756024</v>
      </c>
      <c r="U265" s="22">
        <v>1004099</v>
      </c>
      <c r="V265" s="22">
        <v>0</v>
      </c>
      <c r="W265" s="22">
        <v>559994</v>
      </c>
      <c r="X265" s="22">
        <v>448867</v>
      </c>
      <c r="Y265" s="22">
        <v>0</v>
      </c>
      <c r="Z265" s="22">
        <v>0</v>
      </c>
      <c r="AA265" s="22">
        <v>0</v>
      </c>
      <c r="AB265" s="22">
        <v>0</v>
      </c>
      <c r="AC265" s="22">
        <v>2012960</v>
      </c>
      <c r="AD265" s="22">
        <v>72346</v>
      </c>
      <c r="AE265" s="22">
        <v>147930</v>
      </c>
      <c r="AF265" s="22">
        <v>0</v>
      </c>
      <c r="AG265" s="22">
        <v>20237</v>
      </c>
      <c r="AH265" s="22">
        <v>93252</v>
      </c>
      <c r="AI265" s="22">
        <v>2346725</v>
      </c>
      <c r="AJ265" s="22">
        <v>4409299</v>
      </c>
      <c r="AK265" s="22">
        <v>0</v>
      </c>
      <c r="AL265" s="22">
        <v>4409299</v>
      </c>
    </row>
    <row r="266" spans="1:3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1202591</v>
      </c>
      <c r="F266" s="22">
        <v>0</v>
      </c>
      <c r="G266" s="22">
        <v>2937396</v>
      </c>
      <c r="H266" s="22">
        <v>537581</v>
      </c>
      <c r="I266" s="22">
        <v>0</v>
      </c>
      <c r="J266" s="22">
        <v>0</v>
      </c>
      <c r="K266" s="22">
        <v>0</v>
      </c>
      <c r="L266" s="22">
        <v>0</v>
      </c>
      <c r="M266" s="22">
        <v>4677568</v>
      </c>
      <c r="N266" s="22">
        <v>0</v>
      </c>
      <c r="O266" s="22">
        <v>95554</v>
      </c>
      <c r="P266" s="22">
        <v>370322</v>
      </c>
      <c r="Q266" s="22">
        <v>453997</v>
      </c>
      <c r="R266" s="22">
        <v>112932</v>
      </c>
      <c r="S266" s="22">
        <v>574309</v>
      </c>
      <c r="T266" s="22">
        <v>6284682</v>
      </c>
      <c r="U266" s="22">
        <v>353482</v>
      </c>
      <c r="V266" s="22">
        <v>0</v>
      </c>
      <c r="W266" s="22">
        <v>693812</v>
      </c>
      <c r="X266" s="22">
        <v>309854</v>
      </c>
      <c r="Y266" s="22">
        <v>0</v>
      </c>
      <c r="Z266" s="22">
        <v>0</v>
      </c>
      <c r="AA266" s="22">
        <v>0</v>
      </c>
      <c r="AB266" s="22">
        <v>0</v>
      </c>
      <c r="AC266" s="22">
        <v>1357148</v>
      </c>
      <c r="AD266" s="22">
        <v>56255</v>
      </c>
      <c r="AE266" s="22">
        <v>184136</v>
      </c>
      <c r="AF266" s="22">
        <v>0</v>
      </c>
      <c r="AG266" s="22">
        <v>45107</v>
      </c>
      <c r="AH266" s="22">
        <v>249069</v>
      </c>
      <c r="AI266" s="22">
        <v>1891715</v>
      </c>
      <c r="AJ266" s="22">
        <v>4392967</v>
      </c>
      <c r="AK266" s="22">
        <v>158879</v>
      </c>
      <c r="AL266" s="22">
        <v>4234088</v>
      </c>
    </row>
    <row r="267" spans="1:3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969544</v>
      </c>
      <c r="F267" s="22">
        <v>0</v>
      </c>
      <c r="G267" s="22">
        <v>1949768</v>
      </c>
      <c r="H267" s="22">
        <v>462706</v>
      </c>
      <c r="I267" s="22">
        <v>0</v>
      </c>
      <c r="J267" s="22">
        <v>0</v>
      </c>
      <c r="K267" s="22">
        <v>0</v>
      </c>
      <c r="L267" s="22">
        <v>0</v>
      </c>
      <c r="M267" s="22">
        <v>3382018</v>
      </c>
      <c r="N267" s="22">
        <v>512996</v>
      </c>
      <c r="O267" s="22">
        <v>559305</v>
      </c>
      <c r="P267" s="22">
        <v>203321</v>
      </c>
      <c r="Q267" s="22">
        <v>113598</v>
      </c>
      <c r="R267" s="22">
        <v>0</v>
      </c>
      <c r="S267" s="22">
        <v>362693</v>
      </c>
      <c r="T267" s="22">
        <v>5133931</v>
      </c>
      <c r="U267" s="22">
        <v>544219</v>
      </c>
      <c r="V267" s="22">
        <v>0</v>
      </c>
      <c r="W267" s="22">
        <v>0</v>
      </c>
      <c r="X267" s="22">
        <v>904482</v>
      </c>
      <c r="Y267" s="22">
        <v>437669</v>
      </c>
      <c r="Z267" s="22">
        <v>0</v>
      </c>
      <c r="AA267" s="22">
        <v>0</v>
      </c>
      <c r="AB267" s="22">
        <v>0</v>
      </c>
      <c r="AC267" s="22">
        <v>1886370</v>
      </c>
      <c r="AD267" s="22">
        <v>169520</v>
      </c>
      <c r="AE267" s="22">
        <v>115989</v>
      </c>
      <c r="AF267" s="22">
        <v>0</v>
      </c>
      <c r="AG267" s="22">
        <v>0</v>
      </c>
      <c r="AH267" s="22">
        <v>175724</v>
      </c>
      <c r="AI267" s="22">
        <v>2347603</v>
      </c>
      <c r="AJ267" s="22">
        <v>2786328</v>
      </c>
      <c r="AK267" s="22">
        <v>258804</v>
      </c>
      <c r="AL267" s="22">
        <v>2527524</v>
      </c>
    </row>
    <row r="268" spans="1:3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3398990</v>
      </c>
      <c r="F268" s="22">
        <v>0</v>
      </c>
      <c r="G268" s="22">
        <v>19824379</v>
      </c>
      <c r="H268" s="22">
        <v>562173</v>
      </c>
      <c r="I268" s="22">
        <v>0</v>
      </c>
      <c r="J268" s="22">
        <v>0</v>
      </c>
      <c r="K268" s="22">
        <v>0</v>
      </c>
      <c r="L268" s="22">
        <v>0</v>
      </c>
      <c r="M268" s="22">
        <v>23785542</v>
      </c>
      <c r="N268" s="22">
        <v>1676747</v>
      </c>
      <c r="O268" s="22">
        <v>1406198</v>
      </c>
      <c r="P268" s="22">
        <v>1124893</v>
      </c>
      <c r="Q268" s="22">
        <v>599140</v>
      </c>
      <c r="R268" s="22">
        <v>2181591</v>
      </c>
      <c r="S268" s="22">
        <v>206915</v>
      </c>
      <c r="T268" s="22">
        <v>30981026</v>
      </c>
      <c r="U268" s="22">
        <v>1963760</v>
      </c>
      <c r="V268" s="22">
        <v>0</v>
      </c>
      <c r="W268" s="22">
        <v>2177962</v>
      </c>
      <c r="X268" s="22">
        <v>399227</v>
      </c>
      <c r="Y268" s="22">
        <v>0</v>
      </c>
      <c r="Z268" s="22">
        <v>0</v>
      </c>
      <c r="AA268" s="22">
        <v>0</v>
      </c>
      <c r="AB268" s="22">
        <v>0</v>
      </c>
      <c r="AC268" s="22">
        <v>4540949</v>
      </c>
      <c r="AD268" s="22">
        <v>350927</v>
      </c>
      <c r="AE268" s="22">
        <v>752307</v>
      </c>
      <c r="AF268" s="22">
        <v>0</v>
      </c>
      <c r="AG268" s="22">
        <v>1792868</v>
      </c>
      <c r="AH268" s="22">
        <v>166447</v>
      </c>
      <c r="AI268" s="22">
        <v>7603498</v>
      </c>
      <c r="AJ268" s="22">
        <v>23377528</v>
      </c>
      <c r="AK268" s="22">
        <v>1992048</v>
      </c>
      <c r="AL268" s="22">
        <v>21385480</v>
      </c>
    </row>
    <row r="269" spans="1:3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4633097</v>
      </c>
      <c r="F269" s="22">
        <v>0</v>
      </c>
      <c r="G269" s="22">
        <v>8563353</v>
      </c>
      <c r="H269" s="22">
        <v>1330174</v>
      </c>
      <c r="I269" s="22">
        <v>120372</v>
      </c>
      <c r="J269" s="22">
        <v>0</v>
      </c>
      <c r="K269" s="22">
        <v>0</v>
      </c>
      <c r="L269" s="22">
        <v>0</v>
      </c>
      <c r="M269" s="22">
        <v>14646996</v>
      </c>
      <c r="N269" s="22">
        <v>5892</v>
      </c>
      <c r="O269" s="22">
        <v>2204568</v>
      </c>
      <c r="P269" s="22">
        <v>24885</v>
      </c>
      <c r="Q269" s="22">
        <v>387745</v>
      </c>
      <c r="R269" s="22">
        <v>624947</v>
      </c>
      <c r="S269" s="22">
        <v>560749</v>
      </c>
      <c r="T269" s="22">
        <v>18455782</v>
      </c>
      <c r="U269" s="22">
        <v>2792043</v>
      </c>
      <c r="V269" s="22">
        <v>0</v>
      </c>
      <c r="W269" s="22">
        <v>3067511</v>
      </c>
      <c r="X269" s="22">
        <v>358503</v>
      </c>
      <c r="Y269" s="22">
        <v>7500</v>
      </c>
      <c r="Z269" s="22">
        <v>0</v>
      </c>
      <c r="AA269" s="22">
        <v>0</v>
      </c>
      <c r="AB269" s="22">
        <v>0</v>
      </c>
      <c r="AC269" s="22">
        <v>6225557</v>
      </c>
      <c r="AD269" s="22">
        <v>1236671</v>
      </c>
      <c r="AE269" s="22">
        <v>19890</v>
      </c>
      <c r="AF269" s="22">
        <v>0</v>
      </c>
      <c r="AG269" s="22">
        <v>342211</v>
      </c>
      <c r="AH269" s="22">
        <v>257949</v>
      </c>
      <c r="AI269" s="22">
        <v>8082278</v>
      </c>
      <c r="AJ269" s="22">
        <v>10373504</v>
      </c>
      <c r="AK269" s="22">
        <v>254439</v>
      </c>
      <c r="AL269" s="22">
        <v>10119065</v>
      </c>
    </row>
    <row r="270" spans="1:3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1253997</v>
      </c>
      <c r="F270" s="22">
        <v>0</v>
      </c>
      <c r="G270" s="22">
        <v>1295442</v>
      </c>
      <c r="H270" s="22">
        <v>5854330</v>
      </c>
      <c r="I270" s="22">
        <v>0</v>
      </c>
      <c r="J270" s="22">
        <v>0</v>
      </c>
      <c r="K270" s="22">
        <v>0</v>
      </c>
      <c r="L270" s="22">
        <v>0</v>
      </c>
      <c r="M270" s="22">
        <v>8403769</v>
      </c>
      <c r="N270" s="22">
        <v>0</v>
      </c>
      <c r="O270" s="22">
        <v>270878</v>
      </c>
      <c r="P270" s="22">
        <v>249410</v>
      </c>
      <c r="Q270" s="22">
        <v>51172</v>
      </c>
      <c r="R270" s="22">
        <v>7223</v>
      </c>
      <c r="S270" s="22">
        <v>45000</v>
      </c>
      <c r="T270" s="22">
        <v>9027452</v>
      </c>
      <c r="U270" s="22">
        <v>621217</v>
      </c>
      <c r="V270" s="22">
        <v>0</v>
      </c>
      <c r="W270" s="22">
        <v>742648</v>
      </c>
      <c r="X270" s="22">
        <v>5441194</v>
      </c>
      <c r="Y270" s="22">
        <v>0</v>
      </c>
      <c r="Z270" s="22">
        <v>0</v>
      </c>
      <c r="AA270" s="22">
        <v>0</v>
      </c>
      <c r="AB270" s="22">
        <v>0</v>
      </c>
      <c r="AC270" s="22">
        <v>6805059</v>
      </c>
      <c r="AD270" s="22">
        <v>59871</v>
      </c>
      <c r="AE270" s="22">
        <v>95899</v>
      </c>
      <c r="AF270" s="22">
        <v>0</v>
      </c>
      <c r="AG270" s="22">
        <v>144</v>
      </c>
      <c r="AH270" s="22">
        <v>11550</v>
      </c>
      <c r="AI270" s="22">
        <v>6972523</v>
      </c>
      <c r="AJ270" s="22">
        <v>2054929</v>
      </c>
      <c r="AK270" s="22">
        <v>0</v>
      </c>
      <c r="AL270" s="22">
        <v>2054929</v>
      </c>
    </row>
    <row r="271" spans="1:3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1224414</v>
      </c>
      <c r="F271" s="22">
        <v>0</v>
      </c>
      <c r="G271" s="22">
        <v>17511097</v>
      </c>
      <c r="H271" s="22">
        <v>464750</v>
      </c>
      <c r="I271" s="22">
        <v>230610</v>
      </c>
      <c r="J271" s="22">
        <v>0</v>
      </c>
      <c r="K271" s="22">
        <v>0</v>
      </c>
      <c r="L271" s="22">
        <v>0</v>
      </c>
      <c r="M271" s="22">
        <v>19430871</v>
      </c>
      <c r="N271" s="22">
        <v>11503771</v>
      </c>
      <c r="O271" s="22">
        <v>689275</v>
      </c>
      <c r="P271" s="22">
        <v>814872</v>
      </c>
      <c r="Q271" s="22">
        <v>79019</v>
      </c>
      <c r="R271" s="22">
        <v>0</v>
      </c>
      <c r="S271" s="22">
        <v>956479</v>
      </c>
      <c r="T271" s="22">
        <v>33474287</v>
      </c>
      <c r="U271" s="22">
        <v>951064</v>
      </c>
      <c r="V271" s="22">
        <v>0</v>
      </c>
      <c r="W271" s="22">
        <v>1341428</v>
      </c>
      <c r="X271" s="22">
        <v>292916</v>
      </c>
      <c r="Y271" s="22">
        <v>230569</v>
      </c>
      <c r="Z271" s="22">
        <v>0</v>
      </c>
      <c r="AA271" s="22">
        <v>0</v>
      </c>
      <c r="AB271" s="22">
        <v>0</v>
      </c>
      <c r="AC271" s="22">
        <v>2815977</v>
      </c>
      <c r="AD271" s="22">
        <v>189423</v>
      </c>
      <c r="AE271" s="22">
        <v>504170</v>
      </c>
      <c r="AF271" s="22">
        <v>0</v>
      </c>
      <c r="AG271" s="22">
        <v>0</v>
      </c>
      <c r="AH271" s="22">
        <v>484732</v>
      </c>
      <c r="AI271" s="22">
        <v>3994302</v>
      </c>
      <c r="AJ271" s="22">
        <v>29479985</v>
      </c>
      <c r="AK271" s="22">
        <v>644698</v>
      </c>
      <c r="AL271" s="22">
        <v>28835287</v>
      </c>
    </row>
    <row r="272" spans="1:3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1108092</v>
      </c>
      <c r="F272" s="22">
        <v>0</v>
      </c>
      <c r="G272" s="22">
        <v>1145763</v>
      </c>
      <c r="H272" s="22">
        <v>1016134</v>
      </c>
      <c r="I272" s="22">
        <v>0</v>
      </c>
      <c r="J272" s="22">
        <v>0</v>
      </c>
      <c r="K272" s="22">
        <v>42451</v>
      </c>
      <c r="L272" s="22">
        <v>10005</v>
      </c>
      <c r="M272" s="22">
        <v>3322445</v>
      </c>
      <c r="N272" s="22">
        <v>0</v>
      </c>
      <c r="O272" s="22">
        <v>1465359</v>
      </c>
      <c r="P272" s="22">
        <v>141162</v>
      </c>
      <c r="Q272" s="22">
        <v>66503</v>
      </c>
      <c r="R272" s="22">
        <v>71955</v>
      </c>
      <c r="S272" s="22">
        <v>52846</v>
      </c>
      <c r="T272" s="22">
        <v>5120270</v>
      </c>
      <c r="U272" s="22">
        <v>732058</v>
      </c>
      <c r="V272" s="22">
        <v>0</v>
      </c>
      <c r="W272" s="22">
        <v>386367</v>
      </c>
      <c r="X272" s="22">
        <v>765551</v>
      </c>
      <c r="Y272" s="22">
        <v>0</v>
      </c>
      <c r="Z272" s="22">
        <v>0</v>
      </c>
      <c r="AA272" s="22">
        <v>7429</v>
      </c>
      <c r="AB272" s="22">
        <v>933</v>
      </c>
      <c r="AC272" s="22">
        <v>1892338</v>
      </c>
      <c r="AD272" s="22">
        <v>428595</v>
      </c>
      <c r="AE272" s="22">
        <v>106528</v>
      </c>
      <c r="AF272" s="22">
        <v>0</v>
      </c>
      <c r="AG272" s="22">
        <v>17898</v>
      </c>
      <c r="AH272" s="22">
        <v>21669</v>
      </c>
      <c r="AI272" s="22">
        <v>2467028</v>
      </c>
      <c r="AJ272" s="22">
        <v>2653242</v>
      </c>
      <c r="AK272" s="22">
        <v>0</v>
      </c>
      <c r="AL272" s="22">
        <v>2653242</v>
      </c>
    </row>
    <row r="273" spans="1:3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2038064</v>
      </c>
      <c r="F273" s="22">
        <v>0</v>
      </c>
      <c r="G273" s="22">
        <v>2477407</v>
      </c>
      <c r="H273" s="22">
        <v>1310383</v>
      </c>
      <c r="I273" s="22">
        <v>1086187</v>
      </c>
      <c r="J273" s="22">
        <v>0</v>
      </c>
      <c r="K273" s="22">
        <v>0</v>
      </c>
      <c r="L273" s="22">
        <v>0</v>
      </c>
      <c r="M273" s="22">
        <v>6912041</v>
      </c>
      <c r="N273" s="22">
        <v>0</v>
      </c>
      <c r="O273" s="22">
        <v>206101</v>
      </c>
      <c r="P273" s="22">
        <v>247478</v>
      </c>
      <c r="Q273" s="22">
        <v>177945</v>
      </c>
      <c r="R273" s="22">
        <v>289382</v>
      </c>
      <c r="S273" s="22">
        <v>324017</v>
      </c>
      <c r="T273" s="22">
        <v>8156964</v>
      </c>
      <c r="U273" s="22">
        <v>1032237</v>
      </c>
      <c r="V273" s="22">
        <v>0</v>
      </c>
      <c r="W273" s="22">
        <v>758276</v>
      </c>
      <c r="X273" s="22">
        <v>303226</v>
      </c>
      <c r="Y273" s="22">
        <v>28966</v>
      </c>
      <c r="Z273" s="22">
        <v>0</v>
      </c>
      <c r="AA273" s="22">
        <v>0</v>
      </c>
      <c r="AB273" s="22">
        <v>0</v>
      </c>
      <c r="AC273" s="22">
        <v>2122705</v>
      </c>
      <c r="AD273" s="22">
        <v>63213</v>
      </c>
      <c r="AE273" s="22">
        <v>182471</v>
      </c>
      <c r="AF273" s="22">
        <v>0</v>
      </c>
      <c r="AG273" s="22">
        <v>83591</v>
      </c>
      <c r="AH273" s="22">
        <v>193217</v>
      </c>
      <c r="AI273" s="22">
        <v>2645197</v>
      </c>
      <c r="AJ273" s="22">
        <v>5511767</v>
      </c>
      <c r="AK273" s="22">
        <v>57576</v>
      </c>
      <c r="AL273" s="22">
        <v>5454191</v>
      </c>
    </row>
    <row r="274" spans="1:3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3294864</v>
      </c>
      <c r="F274" s="22">
        <v>0</v>
      </c>
      <c r="G274" s="22">
        <v>4604341</v>
      </c>
      <c r="H274" s="22">
        <v>2005145</v>
      </c>
      <c r="I274" s="22">
        <v>0</v>
      </c>
      <c r="J274" s="22">
        <v>0</v>
      </c>
      <c r="K274" s="22">
        <v>0</v>
      </c>
      <c r="L274" s="22">
        <v>0</v>
      </c>
      <c r="M274" s="22">
        <v>9904350</v>
      </c>
      <c r="N274" s="22">
        <v>0</v>
      </c>
      <c r="O274" s="22">
        <v>6632646</v>
      </c>
      <c r="P274" s="22">
        <v>480356</v>
      </c>
      <c r="Q274" s="22">
        <v>294203</v>
      </c>
      <c r="R274" s="22">
        <v>2937157</v>
      </c>
      <c r="S274" s="22">
        <v>254136</v>
      </c>
      <c r="T274" s="22">
        <v>20502848</v>
      </c>
      <c r="U274" s="22">
        <v>1978577</v>
      </c>
      <c r="V274" s="22">
        <v>0</v>
      </c>
      <c r="W274" s="22">
        <v>1129603</v>
      </c>
      <c r="X274" s="22">
        <v>978619</v>
      </c>
      <c r="Y274" s="22">
        <v>0</v>
      </c>
      <c r="Z274" s="22">
        <v>0</v>
      </c>
      <c r="AA274" s="22">
        <v>0</v>
      </c>
      <c r="AB274" s="22">
        <v>0</v>
      </c>
      <c r="AC274" s="22">
        <v>4086799</v>
      </c>
      <c r="AD274" s="22">
        <v>4001220</v>
      </c>
      <c r="AE274" s="22">
        <v>206714</v>
      </c>
      <c r="AF274" s="22">
        <v>0</v>
      </c>
      <c r="AG274" s="22">
        <v>941248</v>
      </c>
      <c r="AH274" s="22">
        <v>153393</v>
      </c>
      <c r="AI274" s="22">
        <v>9389374</v>
      </c>
      <c r="AJ274" s="22">
        <v>11113474</v>
      </c>
      <c r="AK274" s="22">
        <v>2116518</v>
      </c>
      <c r="AL274" s="22">
        <v>8996956</v>
      </c>
    </row>
    <row r="275" spans="1:3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5401147</v>
      </c>
      <c r="F275" s="22">
        <v>0</v>
      </c>
      <c r="G275" s="22">
        <v>0</v>
      </c>
      <c r="H275" s="22">
        <v>1638888</v>
      </c>
      <c r="I275" s="22">
        <v>0</v>
      </c>
      <c r="J275" s="22">
        <v>0</v>
      </c>
      <c r="K275" s="22">
        <v>0</v>
      </c>
      <c r="L275" s="22">
        <v>0</v>
      </c>
      <c r="M275" s="22">
        <v>7040035</v>
      </c>
      <c r="N275" s="22">
        <v>4500</v>
      </c>
      <c r="O275" s="22">
        <v>1856054</v>
      </c>
      <c r="P275" s="22">
        <v>660163</v>
      </c>
      <c r="Q275" s="22">
        <v>337502</v>
      </c>
      <c r="R275" s="22">
        <v>440743</v>
      </c>
      <c r="S275" s="22">
        <v>38721</v>
      </c>
      <c r="T275" s="22">
        <v>10377718</v>
      </c>
      <c r="U275" s="22">
        <v>3172216</v>
      </c>
      <c r="V275" s="22">
        <v>0</v>
      </c>
      <c r="W275" s="22">
        <v>0</v>
      </c>
      <c r="X275" s="22">
        <v>989901</v>
      </c>
      <c r="Y275" s="22">
        <v>0</v>
      </c>
      <c r="Z275" s="22">
        <v>0</v>
      </c>
      <c r="AA275" s="22">
        <v>0</v>
      </c>
      <c r="AB275" s="22">
        <v>0</v>
      </c>
      <c r="AC275" s="22">
        <v>4162117</v>
      </c>
      <c r="AD275" s="22">
        <v>714321</v>
      </c>
      <c r="AE275" s="22">
        <v>174982</v>
      </c>
      <c r="AF275" s="22">
        <v>0</v>
      </c>
      <c r="AG275" s="22">
        <v>204504</v>
      </c>
      <c r="AH275" s="22">
        <v>37669</v>
      </c>
      <c r="AI275" s="22">
        <v>5293593</v>
      </c>
      <c r="AJ275" s="22">
        <v>5084125</v>
      </c>
      <c r="AK275" s="22">
        <v>806311</v>
      </c>
      <c r="AL275" s="22">
        <v>4277814</v>
      </c>
    </row>
    <row r="276" spans="1:3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2485963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2485963</v>
      </c>
      <c r="N276" s="22">
        <v>11557</v>
      </c>
      <c r="O276" s="22">
        <v>576882</v>
      </c>
      <c r="P276" s="22">
        <v>222820</v>
      </c>
      <c r="Q276" s="22">
        <v>1329022</v>
      </c>
      <c r="R276" s="22">
        <v>257278</v>
      </c>
      <c r="S276" s="22">
        <v>109425</v>
      </c>
      <c r="T276" s="22">
        <v>4992947</v>
      </c>
      <c r="U276" s="22">
        <v>1025536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1025536</v>
      </c>
      <c r="AD276" s="22">
        <v>135780</v>
      </c>
      <c r="AE276" s="22">
        <v>153941</v>
      </c>
      <c r="AF276" s="22">
        <v>0</v>
      </c>
      <c r="AG276" s="22">
        <v>143270</v>
      </c>
      <c r="AH276" s="22">
        <v>89292</v>
      </c>
      <c r="AI276" s="22">
        <v>1547819</v>
      </c>
      <c r="AJ276" s="22">
        <v>3445128</v>
      </c>
      <c r="AK276" s="22">
        <v>0</v>
      </c>
      <c r="AL276" s="22">
        <v>3445128</v>
      </c>
    </row>
    <row r="277" spans="1:3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2228454</v>
      </c>
      <c r="F277" s="22">
        <v>0</v>
      </c>
      <c r="G277" s="22">
        <v>910808</v>
      </c>
      <c r="H277" s="22">
        <v>1522322</v>
      </c>
      <c r="I277" s="22">
        <v>0</v>
      </c>
      <c r="J277" s="22">
        <v>0</v>
      </c>
      <c r="K277" s="22">
        <v>0</v>
      </c>
      <c r="L277" s="22">
        <v>0</v>
      </c>
      <c r="M277" s="22">
        <v>4661584</v>
      </c>
      <c r="N277" s="22">
        <v>556004</v>
      </c>
      <c r="O277" s="22">
        <v>2329900</v>
      </c>
      <c r="P277" s="22">
        <v>325956</v>
      </c>
      <c r="Q277" s="22">
        <v>733602</v>
      </c>
      <c r="R277" s="22">
        <v>142259</v>
      </c>
      <c r="S277" s="22">
        <v>817522</v>
      </c>
      <c r="T277" s="22">
        <v>9566827</v>
      </c>
      <c r="U277" s="22">
        <v>1135632</v>
      </c>
      <c r="V277" s="22">
        <v>0</v>
      </c>
      <c r="W277" s="22">
        <v>313343</v>
      </c>
      <c r="X277" s="22">
        <v>598045</v>
      </c>
      <c r="Y277" s="22">
        <v>0</v>
      </c>
      <c r="Z277" s="22">
        <v>0</v>
      </c>
      <c r="AA277" s="22">
        <v>0</v>
      </c>
      <c r="AB277" s="22">
        <v>0</v>
      </c>
      <c r="AC277" s="22">
        <v>2047020</v>
      </c>
      <c r="AD277" s="22">
        <v>1220361</v>
      </c>
      <c r="AE277" s="22">
        <v>133838</v>
      </c>
      <c r="AF277" s="22">
        <v>0</v>
      </c>
      <c r="AG277" s="22">
        <v>74158</v>
      </c>
      <c r="AH277" s="22">
        <v>269655</v>
      </c>
      <c r="AI277" s="22">
        <v>3745032</v>
      </c>
      <c r="AJ277" s="22">
        <v>5821795</v>
      </c>
      <c r="AK277" s="22">
        <v>635273</v>
      </c>
      <c r="AL277" s="22">
        <v>5186522</v>
      </c>
    </row>
    <row r="278" spans="1:3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7938335</v>
      </c>
      <c r="F278" s="22">
        <v>0</v>
      </c>
      <c r="G278" s="22">
        <v>1002427</v>
      </c>
      <c r="H278" s="22">
        <v>1173452</v>
      </c>
      <c r="I278" s="22">
        <v>286399</v>
      </c>
      <c r="J278" s="22">
        <v>0</v>
      </c>
      <c r="K278" s="22">
        <v>0</v>
      </c>
      <c r="L278" s="22">
        <v>0</v>
      </c>
      <c r="M278" s="22">
        <v>10400613</v>
      </c>
      <c r="N278" s="22">
        <v>0</v>
      </c>
      <c r="O278" s="22">
        <v>4122131</v>
      </c>
      <c r="P278" s="22">
        <v>1380496</v>
      </c>
      <c r="Q278" s="22">
        <v>24780</v>
      </c>
      <c r="R278" s="22">
        <v>90300</v>
      </c>
      <c r="S278" s="22">
        <v>105159</v>
      </c>
      <c r="T278" s="22">
        <v>16123479</v>
      </c>
      <c r="U278" s="22">
        <v>3363362</v>
      </c>
      <c r="V278" s="22">
        <v>0</v>
      </c>
      <c r="W278" s="22">
        <v>331274</v>
      </c>
      <c r="X278" s="22">
        <v>345564</v>
      </c>
      <c r="Y278" s="22">
        <v>33140</v>
      </c>
      <c r="Z278" s="22">
        <v>0</v>
      </c>
      <c r="AA278" s="22">
        <v>0</v>
      </c>
      <c r="AB278" s="22">
        <v>0</v>
      </c>
      <c r="AC278" s="22">
        <v>4073340</v>
      </c>
      <c r="AD278" s="22">
        <v>1858611</v>
      </c>
      <c r="AE278" s="22">
        <v>544330</v>
      </c>
      <c r="AF278" s="22">
        <v>0</v>
      </c>
      <c r="AG278" s="22">
        <v>17713</v>
      </c>
      <c r="AH278" s="22">
        <v>64806</v>
      </c>
      <c r="AI278" s="22">
        <v>6558800</v>
      </c>
      <c r="AJ278" s="22">
        <v>9564679</v>
      </c>
      <c r="AK278" s="22">
        <v>342937</v>
      </c>
      <c r="AL278" s="22">
        <v>9221742</v>
      </c>
    </row>
    <row r="279" spans="1:3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2072428</v>
      </c>
      <c r="F279" s="22">
        <v>0</v>
      </c>
      <c r="G279" s="22">
        <v>610378</v>
      </c>
      <c r="H279" s="22">
        <v>540987</v>
      </c>
      <c r="I279" s="22">
        <v>0</v>
      </c>
      <c r="J279" s="22">
        <v>0</v>
      </c>
      <c r="K279" s="22">
        <v>0</v>
      </c>
      <c r="L279" s="22">
        <v>0</v>
      </c>
      <c r="M279" s="22">
        <v>3223793</v>
      </c>
      <c r="N279" s="22">
        <v>74462</v>
      </c>
      <c r="O279" s="22">
        <v>424162</v>
      </c>
      <c r="P279" s="22">
        <v>585666</v>
      </c>
      <c r="Q279" s="22">
        <v>18217</v>
      </c>
      <c r="R279" s="22">
        <v>95659</v>
      </c>
      <c r="S279" s="22">
        <v>153893</v>
      </c>
      <c r="T279" s="22">
        <v>4575852</v>
      </c>
      <c r="U279" s="22">
        <v>1564629</v>
      </c>
      <c r="V279" s="22">
        <v>0</v>
      </c>
      <c r="W279" s="22">
        <v>391798</v>
      </c>
      <c r="X279" s="22">
        <v>26354</v>
      </c>
      <c r="Y279" s="22">
        <v>0</v>
      </c>
      <c r="Z279" s="22">
        <v>0</v>
      </c>
      <c r="AA279" s="22">
        <v>0</v>
      </c>
      <c r="AB279" s="22">
        <v>0</v>
      </c>
      <c r="AC279" s="22">
        <v>1982781</v>
      </c>
      <c r="AD279" s="22">
        <v>171838</v>
      </c>
      <c r="AE279" s="22">
        <v>319775</v>
      </c>
      <c r="AF279" s="22">
        <v>0</v>
      </c>
      <c r="AG279" s="22">
        <v>73892</v>
      </c>
      <c r="AH279" s="22">
        <v>63256</v>
      </c>
      <c r="AI279" s="22">
        <v>2611542</v>
      </c>
      <c r="AJ279" s="22">
        <v>1964310</v>
      </c>
      <c r="AK279" s="22">
        <v>0</v>
      </c>
      <c r="AL279" s="22">
        <v>1964310</v>
      </c>
    </row>
    <row r="280" spans="1:3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2098424</v>
      </c>
      <c r="F280" s="22">
        <v>0</v>
      </c>
      <c r="G280" s="22">
        <v>1356909</v>
      </c>
      <c r="H280" s="22">
        <v>551502</v>
      </c>
      <c r="I280" s="22">
        <v>0</v>
      </c>
      <c r="J280" s="22">
        <v>0</v>
      </c>
      <c r="K280" s="22">
        <v>0</v>
      </c>
      <c r="L280" s="22">
        <v>0</v>
      </c>
      <c r="M280" s="22">
        <v>4006835</v>
      </c>
      <c r="N280" s="22">
        <v>351077</v>
      </c>
      <c r="O280" s="22">
        <v>569130</v>
      </c>
      <c r="P280" s="22">
        <v>198309</v>
      </c>
      <c r="Q280" s="22">
        <v>126273</v>
      </c>
      <c r="R280" s="22">
        <v>54582</v>
      </c>
      <c r="S280" s="22">
        <v>38008</v>
      </c>
      <c r="T280" s="22">
        <v>5344214</v>
      </c>
      <c r="U280" s="22">
        <v>815071</v>
      </c>
      <c r="V280" s="22">
        <v>0</v>
      </c>
      <c r="W280" s="22">
        <v>433415</v>
      </c>
      <c r="X280" s="22">
        <v>447196</v>
      </c>
      <c r="Y280" s="22">
        <v>0</v>
      </c>
      <c r="Z280" s="22">
        <v>0</v>
      </c>
      <c r="AA280" s="22">
        <v>0</v>
      </c>
      <c r="AB280" s="22">
        <v>0</v>
      </c>
      <c r="AC280" s="22">
        <v>1695682</v>
      </c>
      <c r="AD280" s="22">
        <v>317471</v>
      </c>
      <c r="AE280" s="22">
        <v>113788</v>
      </c>
      <c r="AF280" s="22">
        <v>0</v>
      </c>
      <c r="AG280" s="22">
        <v>46734</v>
      </c>
      <c r="AH280" s="22">
        <v>31833</v>
      </c>
      <c r="AI280" s="22">
        <v>2205508</v>
      </c>
      <c r="AJ280" s="22">
        <v>3138706</v>
      </c>
      <c r="AK280" s="22">
        <v>157863</v>
      </c>
      <c r="AL280" s="22">
        <v>2980843</v>
      </c>
    </row>
    <row r="281" spans="1:3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5680501</v>
      </c>
      <c r="F281" s="22">
        <v>0</v>
      </c>
      <c r="G281" s="22">
        <v>3521927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9202428</v>
      </c>
      <c r="N281" s="22">
        <v>0</v>
      </c>
      <c r="O281" s="22">
        <v>1102843</v>
      </c>
      <c r="P281" s="22">
        <v>580955</v>
      </c>
      <c r="Q281" s="22">
        <v>106260</v>
      </c>
      <c r="R281" s="22">
        <v>1087673</v>
      </c>
      <c r="S281" s="22">
        <v>89383</v>
      </c>
      <c r="T281" s="22">
        <v>12169542</v>
      </c>
      <c r="U281" s="22">
        <v>2833097</v>
      </c>
      <c r="V281" s="22">
        <v>0</v>
      </c>
      <c r="W281" s="22">
        <v>1665003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4498100</v>
      </c>
      <c r="AD281" s="22">
        <v>479596</v>
      </c>
      <c r="AE281" s="22">
        <v>404865</v>
      </c>
      <c r="AF281" s="22">
        <v>0</v>
      </c>
      <c r="AG281" s="22">
        <v>349885</v>
      </c>
      <c r="AH281" s="22">
        <v>65830</v>
      </c>
      <c r="AI281" s="22">
        <v>5798276</v>
      </c>
      <c r="AJ281" s="22">
        <v>6371266</v>
      </c>
      <c r="AK281" s="22">
        <v>0</v>
      </c>
      <c r="AL281" s="22">
        <v>6371266</v>
      </c>
    </row>
    <row r="282" spans="1:3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3461630</v>
      </c>
      <c r="F282" s="22">
        <v>0</v>
      </c>
      <c r="G282" s="22">
        <v>3441442</v>
      </c>
      <c r="H282" s="22">
        <v>2242223</v>
      </c>
      <c r="I282" s="22">
        <v>0</v>
      </c>
      <c r="J282" s="22">
        <v>0</v>
      </c>
      <c r="K282" s="22">
        <v>0</v>
      </c>
      <c r="L282" s="22">
        <v>0</v>
      </c>
      <c r="M282" s="22">
        <v>9145295</v>
      </c>
      <c r="N282" s="22">
        <v>0</v>
      </c>
      <c r="O282" s="22">
        <v>2902566</v>
      </c>
      <c r="P282" s="22">
        <v>519795</v>
      </c>
      <c r="Q282" s="22">
        <v>23857</v>
      </c>
      <c r="R282" s="22">
        <v>344601</v>
      </c>
      <c r="S282" s="22">
        <v>326666</v>
      </c>
      <c r="T282" s="22">
        <v>13262780</v>
      </c>
      <c r="U282" s="22">
        <v>2538922</v>
      </c>
      <c r="V282" s="22">
        <v>0</v>
      </c>
      <c r="W282" s="22">
        <v>1437114</v>
      </c>
      <c r="X282" s="22">
        <v>1807835</v>
      </c>
      <c r="Y282" s="22">
        <v>0</v>
      </c>
      <c r="Z282" s="22">
        <v>0</v>
      </c>
      <c r="AA282" s="22">
        <v>0</v>
      </c>
      <c r="AB282" s="22">
        <v>0</v>
      </c>
      <c r="AC282" s="22">
        <v>5783871</v>
      </c>
      <c r="AD282" s="22">
        <v>1697898</v>
      </c>
      <c r="AE282" s="22">
        <v>320861</v>
      </c>
      <c r="AF282" s="22">
        <v>0</v>
      </c>
      <c r="AG282" s="22">
        <v>241170</v>
      </c>
      <c r="AH282" s="22">
        <v>210793</v>
      </c>
      <c r="AI282" s="22">
        <v>8254593</v>
      </c>
      <c r="AJ282" s="22">
        <v>5008187</v>
      </c>
      <c r="AK282" s="22">
        <v>570854</v>
      </c>
      <c r="AL282" s="22">
        <v>4437333</v>
      </c>
    </row>
    <row r="283" spans="1:38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1475822</v>
      </c>
      <c r="F283" s="22">
        <v>0</v>
      </c>
      <c r="G283" s="22">
        <v>1059455</v>
      </c>
      <c r="H283" s="22">
        <v>340886</v>
      </c>
      <c r="I283" s="22">
        <v>0</v>
      </c>
      <c r="J283" s="22">
        <v>0</v>
      </c>
      <c r="K283" s="22">
        <v>0</v>
      </c>
      <c r="L283" s="22">
        <v>0</v>
      </c>
      <c r="M283" s="22">
        <v>2876163</v>
      </c>
      <c r="N283" s="22">
        <v>0</v>
      </c>
      <c r="O283" s="22">
        <v>229163</v>
      </c>
      <c r="P283" s="22">
        <v>230144</v>
      </c>
      <c r="Q283" s="22">
        <v>68889</v>
      </c>
      <c r="R283" s="22">
        <v>0</v>
      </c>
      <c r="S283" s="22">
        <v>47714</v>
      </c>
      <c r="T283" s="22">
        <v>3452073</v>
      </c>
      <c r="U283" s="22">
        <v>645885</v>
      </c>
      <c r="V283" s="22">
        <v>0</v>
      </c>
      <c r="W283" s="22">
        <v>734753</v>
      </c>
      <c r="X283" s="22">
        <v>297314</v>
      </c>
      <c r="Y283" s="22">
        <v>0</v>
      </c>
      <c r="Z283" s="22">
        <v>0</v>
      </c>
      <c r="AA283" s="22">
        <v>0</v>
      </c>
      <c r="AB283" s="22">
        <v>0</v>
      </c>
      <c r="AC283" s="22">
        <v>1677952</v>
      </c>
      <c r="AD283" s="22">
        <v>167436</v>
      </c>
      <c r="AE283" s="22">
        <v>135697</v>
      </c>
      <c r="AF283" s="22">
        <v>0</v>
      </c>
      <c r="AG283" s="22">
        <v>0</v>
      </c>
      <c r="AH283" s="22">
        <v>21471</v>
      </c>
      <c r="AI283" s="22">
        <v>2002556</v>
      </c>
      <c r="AJ283" s="22">
        <v>1449517</v>
      </c>
      <c r="AK283" s="22">
        <v>0</v>
      </c>
      <c r="AL283" s="22">
        <v>1449517</v>
      </c>
    </row>
    <row r="284" spans="1:38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8449361</v>
      </c>
      <c r="F284" s="22">
        <v>0</v>
      </c>
      <c r="G284" s="22">
        <v>7471099</v>
      </c>
      <c r="H284" s="22">
        <v>2660608</v>
      </c>
      <c r="I284" s="22">
        <v>0</v>
      </c>
      <c r="J284" s="22">
        <v>0</v>
      </c>
      <c r="K284" s="22">
        <v>161601</v>
      </c>
      <c r="L284" s="22">
        <v>0</v>
      </c>
      <c r="M284" s="22">
        <v>18742669</v>
      </c>
      <c r="N284" s="22">
        <v>0</v>
      </c>
      <c r="O284" s="22">
        <v>3585809</v>
      </c>
      <c r="P284" s="22">
        <v>1734961</v>
      </c>
      <c r="Q284" s="22">
        <v>231930</v>
      </c>
      <c r="R284" s="22">
        <v>1331695</v>
      </c>
      <c r="S284" s="22">
        <v>212448</v>
      </c>
      <c r="T284" s="22">
        <v>25839512</v>
      </c>
      <c r="U284" s="22">
        <v>5978047</v>
      </c>
      <c r="V284" s="22">
        <v>0</v>
      </c>
      <c r="W284" s="22">
        <v>1923183</v>
      </c>
      <c r="X284" s="22">
        <v>1352717</v>
      </c>
      <c r="Y284" s="22">
        <v>0</v>
      </c>
      <c r="Z284" s="22">
        <v>0</v>
      </c>
      <c r="AA284" s="22">
        <v>43487</v>
      </c>
      <c r="AB284" s="22">
        <v>0</v>
      </c>
      <c r="AC284" s="22">
        <v>9297434</v>
      </c>
      <c r="AD284" s="22">
        <v>1915459</v>
      </c>
      <c r="AE284" s="22">
        <v>1171743</v>
      </c>
      <c r="AF284" s="22">
        <v>0</v>
      </c>
      <c r="AG284" s="22">
        <v>682822</v>
      </c>
      <c r="AH284" s="22">
        <v>111430</v>
      </c>
      <c r="AI284" s="22">
        <v>13178888</v>
      </c>
      <c r="AJ284" s="22">
        <v>12660624</v>
      </c>
      <c r="AK284" s="22">
        <v>0</v>
      </c>
      <c r="AL284" s="22">
        <v>12660624</v>
      </c>
    </row>
    <row r="285" spans="1:38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1542946</v>
      </c>
      <c r="F285" s="22">
        <v>0</v>
      </c>
      <c r="G285" s="22">
        <v>384517</v>
      </c>
      <c r="H285" s="22">
        <v>675841</v>
      </c>
      <c r="I285" s="22">
        <v>0</v>
      </c>
      <c r="J285" s="22">
        <v>0</v>
      </c>
      <c r="K285" s="22">
        <v>0</v>
      </c>
      <c r="L285" s="22">
        <v>0</v>
      </c>
      <c r="M285" s="22">
        <v>2603304</v>
      </c>
      <c r="N285" s="22">
        <v>0</v>
      </c>
      <c r="O285" s="22">
        <v>3127400</v>
      </c>
      <c r="P285" s="22">
        <v>251835</v>
      </c>
      <c r="Q285" s="22">
        <v>105038</v>
      </c>
      <c r="R285" s="22">
        <v>3443</v>
      </c>
      <c r="S285" s="22">
        <v>70327</v>
      </c>
      <c r="T285" s="22">
        <v>6161347</v>
      </c>
      <c r="U285" s="22">
        <v>1242622</v>
      </c>
      <c r="V285" s="22">
        <v>0</v>
      </c>
      <c r="W285" s="22">
        <v>165276</v>
      </c>
      <c r="X285" s="22">
        <v>220871</v>
      </c>
      <c r="Y285" s="22">
        <v>0</v>
      </c>
      <c r="Z285" s="22">
        <v>0</v>
      </c>
      <c r="AA285" s="22">
        <v>0</v>
      </c>
      <c r="AB285" s="22">
        <v>0</v>
      </c>
      <c r="AC285" s="22">
        <v>1628769</v>
      </c>
      <c r="AD285" s="22">
        <v>1722118</v>
      </c>
      <c r="AE285" s="22">
        <v>107660</v>
      </c>
      <c r="AF285" s="22">
        <v>0</v>
      </c>
      <c r="AG285" s="22">
        <v>3443</v>
      </c>
      <c r="AH285" s="22">
        <v>61117</v>
      </c>
      <c r="AI285" s="22">
        <v>3523107</v>
      </c>
      <c r="AJ285" s="22">
        <v>2638240</v>
      </c>
      <c r="AK285" s="22">
        <v>0</v>
      </c>
      <c r="AL285" s="22">
        <v>2638240</v>
      </c>
    </row>
    <row r="286" spans="1:3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1964451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1964451</v>
      </c>
      <c r="N286" s="22">
        <v>0</v>
      </c>
      <c r="O286" s="22">
        <v>9149</v>
      </c>
      <c r="P286" s="22">
        <v>25605</v>
      </c>
      <c r="Q286" s="22">
        <v>1713410</v>
      </c>
      <c r="R286" s="22">
        <v>0</v>
      </c>
      <c r="S286" s="22">
        <v>0</v>
      </c>
      <c r="T286" s="22">
        <v>3712615</v>
      </c>
      <c r="U286" s="22">
        <v>376485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376485</v>
      </c>
      <c r="AD286" s="22">
        <v>2379</v>
      </c>
      <c r="AE286" s="22">
        <v>15339</v>
      </c>
      <c r="AF286" s="22">
        <v>0</v>
      </c>
      <c r="AG286" s="22">
        <v>0</v>
      </c>
      <c r="AH286" s="22">
        <v>0</v>
      </c>
      <c r="AI286" s="22">
        <v>394203</v>
      </c>
      <c r="AJ286" s="22">
        <v>3318412</v>
      </c>
      <c r="AK286" s="22">
        <v>0</v>
      </c>
      <c r="AL286" s="22">
        <v>3318412</v>
      </c>
    </row>
    <row r="287" spans="1:3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484663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484663</v>
      </c>
      <c r="N287" s="22">
        <v>0</v>
      </c>
      <c r="O287" s="22">
        <v>6852</v>
      </c>
      <c r="P287" s="22">
        <v>9593</v>
      </c>
      <c r="Q287" s="22">
        <v>169942</v>
      </c>
      <c r="R287" s="22">
        <v>167277</v>
      </c>
      <c r="S287" s="22">
        <v>0</v>
      </c>
      <c r="T287" s="22">
        <v>838327</v>
      </c>
      <c r="U287" s="22">
        <v>316345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316345</v>
      </c>
      <c r="AD287" s="22">
        <v>1370</v>
      </c>
      <c r="AE287" s="22">
        <v>3491</v>
      </c>
      <c r="AF287" s="22">
        <v>0</v>
      </c>
      <c r="AG287" s="22">
        <v>30056</v>
      </c>
      <c r="AH287" s="22">
        <v>0</v>
      </c>
      <c r="AI287" s="22">
        <v>351262</v>
      </c>
      <c r="AJ287" s="22">
        <v>487065</v>
      </c>
      <c r="AK287" s="22">
        <v>0</v>
      </c>
      <c r="AL287" s="22">
        <v>487065</v>
      </c>
    </row>
    <row r="288" spans="1:3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1262233</v>
      </c>
      <c r="F288" s="22">
        <v>0</v>
      </c>
      <c r="G288" s="22">
        <v>6000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1268233</v>
      </c>
      <c r="N288" s="22">
        <v>0</v>
      </c>
      <c r="O288" s="22">
        <v>73184</v>
      </c>
      <c r="P288" s="22">
        <v>3200</v>
      </c>
      <c r="Q288" s="22">
        <v>330721</v>
      </c>
      <c r="R288" s="22">
        <v>83860</v>
      </c>
      <c r="S288" s="22">
        <v>0</v>
      </c>
      <c r="T288" s="22">
        <v>1759198</v>
      </c>
      <c r="U288" s="22">
        <v>782050</v>
      </c>
      <c r="V288" s="22">
        <v>0</v>
      </c>
      <c r="W288" s="22">
        <v>6000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788050</v>
      </c>
      <c r="AD288" s="22">
        <v>13593</v>
      </c>
      <c r="AE288" s="22">
        <v>960</v>
      </c>
      <c r="AF288" s="22">
        <v>0</v>
      </c>
      <c r="AG288" s="22">
        <v>25907</v>
      </c>
      <c r="AH288" s="22">
        <v>0</v>
      </c>
      <c r="AI288" s="22">
        <v>828510</v>
      </c>
      <c r="AJ288" s="22">
        <v>930688</v>
      </c>
      <c r="AK288" s="22">
        <v>0</v>
      </c>
      <c r="AL288" s="22">
        <v>930688</v>
      </c>
    </row>
    <row r="289" spans="1:3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413036</v>
      </c>
      <c r="F289" s="22">
        <v>0</v>
      </c>
      <c r="G289" s="22">
        <v>0</v>
      </c>
      <c r="H289" s="22">
        <v>2318235</v>
      </c>
      <c r="I289" s="22">
        <v>0</v>
      </c>
      <c r="J289" s="22">
        <v>0</v>
      </c>
      <c r="K289" s="22">
        <v>0</v>
      </c>
      <c r="L289" s="22">
        <v>0</v>
      </c>
      <c r="M289" s="22">
        <v>2731271</v>
      </c>
      <c r="N289" s="22">
        <v>6612</v>
      </c>
      <c r="O289" s="22">
        <v>95812</v>
      </c>
      <c r="P289" s="22">
        <v>19160</v>
      </c>
      <c r="Q289" s="22">
        <v>100</v>
      </c>
      <c r="R289" s="22">
        <v>0</v>
      </c>
      <c r="S289" s="22">
        <v>0</v>
      </c>
      <c r="T289" s="22">
        <v>2852955</v>
      </c>
      <c r="U289" s="22">
        <v>387339</v>
      </c>
      <c r="V289" s="22">
        <v>0</v>
      </c>
      <c r="W289" s="22">
        <v>0</v>
      </c>
      <c r="X289" s="22">
        <v>61328</v>
      </c>
      <c r="Y289" s="22">
        <v>0</v>
      </c>
      <c r="Z289" s="22">
        <v>0</v>
      </c>
      <c r="AA289" s="22">
        <v>0</v>
      </c>
      <c r="AB289" s="22">
        <v>0</v>
      </c>
      <c r="AC289" s="22">
        <v>448667</v>
      </c>
      <c r="AD289" s="22">
        <v>18967</v>
      </c>
      <c r="AE289" s="22">
        <v>12596</v>
      </c>
      <c r="AF289" s="22">
        <v>0</v>
      </c>
      <c r="AG289" s="22">
        <v>0</v>
      </c>
      <c r="AH289" s="22">
        <v>0</v>
      </c>
      <c r="AI289" s="22">
        <v>480230</v>
      </c>
      <c r="AJ289" s="22">
        <v>2372725</v>
      </c>
      <c r="AK289" s="22">
        <v>70812</v>
      </c>
      <c r="AL289" s="22">
        <v>2301913</v>
      </c>
    </row>
    <row r="290" spans="1:3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532225</v>
      </c>
      <c r="F290" s="22">
        <v>0</v>
      </c>
      <c r="G290" s="22">
        <v>0</v>
      </c>
      <c r="H290" s="22">
        <v>55573</v>
      </c>
      <c r="I290" s="22">
        <v>0</v>
      </c>
      <c r="J290" s="22">
        <v>0</v>
      </c>
      <c r="K290" s="22">
        <v>0</v>
      </c>
      <c r="L290" s="22">
        <v>0</v>
      </c>
      <c r="M290" s="22">
        <v>587798</v>
      </c>
      <c r="N290" s="22">
        <v>0</v>
      </c>
      <c r="O290" s="22">
        <v>4124</v>
      </c>
      <c r="P290" s="22">
        <v>4111</v>
      </c>
      <c r="Q290" s="22">
        <v>0</v>
      </c>
      <c r="R290" s="22">
        <v>36146</v>
      </c>
      <c r="S290" s="22">
        <v>0</v>
      </c>
      <c r="T290" s="22">
        <v>632179</v>
      </c>
      <c r="U290" s="22">
        <v>161733</v>
      </c>
      <c r="V290" s="22">
        <v>0</v>
      </c>
      <c r="W290" s="22">
        <v>0</v>
      </c>
      <c r="X290" s="22">
        <v>42148</v>
      </c>
      <c r="Y290" s="22">
        <v>0</v>
      </c>
      <c r="Z290" s="22">
        <v>0</v>
      </c>
      <c r="AA290" s="22">
        <v>0</v>
      </c>
      <c r="AB290" s="22">
        <v>0</v>
      </c>
      <c r="AC290" s="22">
        <v>203881</v>
      </c>
      <c r="AD290" s="22">
        <v>2804</v>
      </c>
      <c r="AE290" s="22">
        <v>2639</v>
      </c>
      <c r="AF290" s="22">
        <v>0</v>
      </c>
      <c r="AG290" s="22">
        <v>4581</v>
      </c>
      <c r="AH290" s="22">
        <v>0</v>
      </c>
      <c r="AI290" s="22">
        <v>213905</v>
      </c>
      <c r="AJ290" s="22">
        <v>418274</v>
      </c>
      <c r="AK290" s="22">
        <v>0</v>
      </c>
      <c r="AL290" s="22">
        <v>418274</v>
      </c>
    </row>
    <row r="291" spans="1:3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94297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94297</v>
      </c>
      <c r="N291" s="22">
        <v>0</v>
      </c>
      <c r="O291" s="22">
        <v>170111</v>
      </c>
      <c r="P291" s="22">
        <v>68532</v>
      </c>
      <c r="Q291" s="22">
        <v>0</v>
      </c>
      <c r="R291" s="22">
        <v>0</v>
      </c>
      <c r="S291" s="22">
        <v>4335</v>
      </c>
      <c r="T291" s="22">
        <v>337275</v>
      </c>
      <c r="U291" s="22">
        <v>78774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78774</v>
      </c>
      <c r="AD291" s="22">
        <v>59546</v>
      </c>
      <c r="AE291" s="22">
        <v>48894</v>
      </c>
      <c r="AF291" s="22">
        <v>0</v>
      </c>
      <c r="AG291" s="22">
        <v>0</v>
      </c>
      <c r="AH291" s="22">
        <v>4335</v>
      </c>
      <c r="AI291" s="22">
        <v>191549</v>
      </c>
      <c r="AJ291" s="22">
        <v>145726</v>
      </c>
      <c r="AK291" s="22">
        <v>0</v>
      </c>
      <c r="AL291" s="22">
        <v>145726</v>
      </c>
    </row>
    <row r="292" spans="1:3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206806</v>
      </c>
      <c r="F292" s="22">
        <v>0</v>
      </c>
      <c r="G292" s="22">
        <v>6222</v>
      </c>
      <c r="H292" s="22">
        <v>5300</v>
      </c>
      <c r="I292" s="22">
        <v>64826</v>
      </c>
      <c r="J292" s="22">
        <v>0</v>
      </c>
      <c r="K292" s="22">
        <v>0</v>
      </c>
      <c r="L292" s="22">
        <v>0</v>
      </c>
      <c r="M292" s="22">
        <v>283154</v>
      </c>
      <c r="N292" s="22">
        <v>0</v>
      </c>
      <c r="O292" s="22">
        <v>55688</v>
      </c>
      <c r="P292" s="22">
        <v>39022</v>
      </c>
      <c r="Q292" s="22">
        <v>1710</v>
      </c>
      <c r="R292" s="22">
        <v>1000</v>
      </c>
      <c r="S292" s="22">
        <v>0</v>
      </c>
      <c r="T292" s="22">
        <v>380574</v>
      </c>
      <c r="U292" s="22">
        <v>46904</v>
      </c>
      <c r="V292" s="22">
        <v>0</v>
      </c>
      <c r="W292" s="22">
        <v>823</v>
      </c>
      <c r="X292" s="22">
        <v>1472</v>
      </c>
      <c r="Y292" s="22">
        <v>5159</v>
      </c>
      <c r="Z292" s="22">
        <v>0</v>
      </c>
      <c r="AA292" s="22">
        <v>0</v>
      </c>
      <c r="AB292" s="22">
        <v>0</v>
      </c>
      <c r="AC292" s="22">
        <v>54358</v>
      </c>
      <c r="AD292" s="22">
        <v>30361</v>
      </c>
      <c r="AE292" s="22">
        <v>18974</v>
      </c>
      <c r="AF292" s="22">
        <v>0</v>
      </c>
      <c r="AG292" s="22">
        <v>1000</v>
      </c>
      <c r="AH292" s="22">
        <v>0</v>
      </c>
      <c r="AI292" s="22">
        <v>104693</v>
      </c>
      <c r="AJ292" s="22">
        <v>275881</v>
      </c>
      <c r="AK292" s="22">
        <v>0</v>
      </c>
      <c r="AL292" s="22">
        <v>275881</v>
      </c>
    </row>
    <row r="293" spans="1:3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77013</v>
      </c>
      <c r="F293" s="22">
        <v>0</v>
      </c>
      <c r="G293" s="22">
        <v>91912</v>
      </c>
      <c r="H293" s="22">
        <v>0</v>
      </c>
      <c r="I293" s="22">
        <v>0</v>
      </c>
      <c r="J293" s="22">
        <v>0</v>
      </c>
      <c r="K293" s="22">
        <v>22600</v>
      </c>
      <c r="L293" s="22">
        <v>0</v>
      </c>
      <c r="M293" s="22">
        <v>191525</v>
      </c>
      <c r="N293" s="22">
        <v>0</v>
      </c>
      <c r="O293" s="22">
        <v>6089</v>
      </c>
      <c r="P293" s="22">
        <v>104677</v>
      </c>
      <c r="Q293" s="22">
        <v>27300</v>
      </c>
      <c r="R293" s="22">
        <v>0</v>
      </c>
      <c r="S293" s="22">
        <v>0</v>
      </c>
      <c r="T293" s="22">
        <v>329591</v>
      </c>
      <c r="U293" s="22">
        <v>74441</v>
      </c>
      <c r="V293" s="22">
        <v>0</v>
      </c>
      <c r="W293" s="22">
        <v>0</v>
      </c>
      <c r="X293" s="22">
        <v>13787</v>
      </c>
      <c r="Y293" s="22">
        <v>0</v>
      </c>
      <c r="Z293" s="22">
        <v>0</v>
      </c>
      <c r="AA293" s="22">
        <v>3390</v>
      </c>
      <c r="AB293" s="22">
        <v>0</v>
      </c>
      <c r="AC293" s="22">
        <v>91618</v>
      </c>
      <c r="AD293" s="22">
        <v>4263</v>
      </c>
      <c r="AE293" s="22">
        <v>78348</v>
      </c>
      <c r="AF293" s="22">
        <v>0</v>
      </c>
      <c r="AG293" s="22">
        <v>0</v>
      </c>
      <c r="AH293" s="22">
        <v>0</v>
      </c>
      <c r="AI293" s="22">
        <v>174229</v>
      </c>
      <c r="AJ293" s="22">
        <v>155362</v>
      </c>
      <c r="AK293" s="22">
        <v>0</v>
      </c>
      <c r="AL293" s="22">
        <v>155362</v>
      </c>
    </row>
    <row r="294" spans="1:3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377124</v>
      </c>
      <c r="F294" s="22">
        <v>0</v>
      </c>
      <c r="G294" s="22">
        <v>936027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1313151</v>
      </c>
      <c r="N294" s="22">
        <v>143894</v>
      </c>
      <c r="O294" s="22">
        <v>0</v>
      </c>
      <c r="P294" s="22">
        <v>19406</v>
      </c>
      <c r="Q294" s="22">
        <v>3774715</v>
      </c>
      <c r="R294" s="22">
        <v>62688</v>
      </c>
      <c r="S294" s="22">
        <v>0</v>
      </c>
      <c r="T294" s="22">
        <v>5313854</v>
      </c>
      <c r="U294" s="22">
        <v>350501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350501</v>
      </c>
      <c r="AD294" s="22">
        <v>0</v>
      </c>
      <c r="AE294" s="22">
        <v>13220</v>
      </c>
      <c r="AF294" s="22">
        <v>0</v>
      </c>
      <c r="AG294" s="22">
        <v>45329</v>
      </c>
      <c r="AH294" s="22">
        <v>0</v>
      </c>
      <c r="AI294" s="22">
        <v>409050</v>
      </c>
      <c r="AJ294" s="22">
        <v>4904804</v>
      </c>
      <c r="AK294" s="22">
        <v>0</v>
      </c>
      <c r="AL294" s="22">
        <v>4904804</v>
      </c>
    </row>
    <row r="295" spans="1:3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594995</v>
      </c>
      <c r="F295" s="22">
        <v>0</v>
      </c>
      <c r="G295" s="22">
        <v>4298</v>
      </c>
      <c r="H295" s="22">
        <v>0</v>
      </c>
      <c r="I295" s="22">
        <v>7284</v>
      </c>
      <c r="J295" s="22">
        <v>0</v>
      </c>
      <c r="K295" s="22">
        <v>0</v>
      </c>
      <c r="L295" s="22">
        <v>0</v>
      </c>
      <c r="M295" s="22">
        <v>606577</v>
      </c>
      <c r="N295" s="22">
        <v>0</v>
      </c>
      <c r="O295" s="22">
        <v>430298</v>
      </c>
      <c r="P295" s="22">
        <v>32886</v>
      </c>
      <c r="Q295" s="22">
        <v>36970</v>
      </c>
      <c r="R295" s="22">
        <v>130766</v>
      </c>
      <c r="S295" s="22">
        <v>25022</v>
      </c>
      <c r="T295" s="22">
        <v>1262519</v>
      </c>
      <c r="U295" s="22">
        <v>136068</v>
      </c>
      <c r="V295" s="22">
        <v>0</v>
      </c>
      <c r="W295" s="22">
        <v>1564</v>
      </c>
      <c r="X295" s="22">
        <v>0</v>
      </c>
      <c r="Y295" s="22">
        <v>3156</v>
      </c>
      <c r="Z295" s="22">
        <v>0</v>
      </c>
      <c r="AA295" s="22">
        <v>0</v>
      </c>
      <c r="AB295" s="22">
        <v>0</v>
      </c>
      <c r="AC295" s="22">
        <v>140788</v>
      </c>
      <c r="AD295" s="22">
        <v>98314</v>
      </c>
      <c r="AE295" s="22">
        <v>24864</v>
      </c>
      <c r="AF295" s="22">
        <v>0</v>
      </c>
      <c r="AG295" s="22">
        <v>92299</v>
      </c>
      <c r="AH295" s="22">
        <v>18390</v>
      </c>
      <c r="AI295" s="22">
        <v>374655</v>
      </c>
      <c r="AJ295" s="22">
        <v>887864</v>
      </c>
      <c r="AK295" s="22">
        <v>0</v>
      </c>
      <c r="AL295" s="22">
        <v>887864</v>
      </c>
    </row>
    <row r="296" spans="1:3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896928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896928</v>
      </c>
      <c r="N296" s="22">
        <v>17077</v>
      </c>
      <c r="O296" s="22">
        <v>14630</v>
      </c>
      <c r="P296" s="22">
        <v>40472</v>
      </c>
      <c r="Q296" s="22">
        <v>4337741</v>
      </c>
      <c r="R296" s="22">
        <v>492202</v>
      </c>
      <c r="S296" s="22">
        <v>12500</v>
      </c>
      <c r="T296" s="22">
        <v>5811550</v>
      </c>
      <c r="U296" s="22">
        <v>841364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841364</v>
      </c>
      <c r="AD296" s="22">
        <v>2048</v>
      </c>
      <c r="AE296" s="22">
        <v>19868</v>
      </c>
      <c r="AF296" s="22">
        <v>0</v>
      </c>
      <c r="AG296" s="22">
        <v>161166</v>
      </c>
      <c r="AH296" s="22">
        <v>2200</v>
      </c>
      <c r="AI296" s="22">
        <v>1026646</v>
      </c>
      <c r="AJ296" s="22">
        <v>4784904</v>
      </c>
      <c r="AK296" s="22">
        <v>0</v>
      </c>
      <c r="AL296" s="22">
        <v>4784904</v>
      </c>
    </row>
    <row r="297" spans="1:3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625263</v>
      </c>
      <c r="F297" s="22">
        <v>0</v>
      </c>
      <c r="G297" s="22">
        <v>0</v>
      </c>
      <c r="H297" s="22">
        <v>701945</v>
      </c>
      <c r="I297" s="22">
        <v>0</v>
      </c>
      <c r="J297" s="22">
        <v>0</v>
      </c>
      <c r="K297" s="22">
        <v>0</v>
      </c>
      <c r="L297" s="22">
        <v>0</v>
      </c>
      <c r="M297" s="22">
        <v>1327208</v>
      </c>
      <c r="N297" s="22">
        <v>0</v>
      </c>
      <c r="O297" s="22">
        <v>0</v>
      </c>
      <c r="P297" s="22">
        <v>20014</v>
      </c>
      <c r="Q297" s="22">
        <v>3664621</v>
      </c>
      <c r="R297" s="22">
        <v>93995</v>
      </c>
      <c r="S297" s="22">
        <v>0</v>
      </c>
      <c r="T297" s="22">
        <v>5105838</v>
      </c>
      <c r="U297" s="22">
        <v>510649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510649</v>
      </c>
      <c r="AD297" s="22">
        <v>0</v>
      </c>
      <c r="AE297" s="22">
        <v>16397</v>
      </c>
      <c r="AF297" s="22">
        <v>0</v>
      </c>
      <c r="AG297" s="22">
        <v>44221</v>
      </c>
      <c r="AH297" s="22">
        <v>0</v>
      </c>
      <c r="AI297" s="22">
        <v>571267</v>
      </c>
      <c r="AJ297" s="22">
        <v>4534571</v>
      </c>
      <c r="AK297" s="22">
        <v>0</v>
      </c>
      <c r="AL297" s="22">
        <v>4534571</v>
      </c>
    </row>
    <row r="298" spans="1:3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1290509</v>
      </c>
      <c r="F298" s="22">
        <v>0</v>
      </c>
      <c r="G298" s="22">
        <v>0</v>
      </c>
      <c r="H298" s="22">
        <v>0</v>
      </c>
      <c r="I298" s="22">
        <v>159470</v>
      </c>
      <c r="J298" s="22">
        <v>0</v>
      </c>
      <c r="K298" s="22">
        <v>0</v>
      </c>
      <c r="L298" s="22">
        <v>0</v>
      </c>
      <c r="M298" s="22">
        <v>1449979</v>
      </c>
      <c r="N298" s="22">
        <v>0</v>
      </c>
      <c r="O298" s="22">
        <v>428822</v>
      </c>
      <c r="P298" s="22">
        <v>345580</v>
      </c>
      <c r="Q298" s="22">
        <v>183156</v>
      </c>
      <c r="R298" s="22">
        <v>16356</v>
      </c>
      <c r="S298" s="22">
        <v>0</v>
      </c>
      <c r="T298" s="22">
        <v>2423893</v>
      </c>
      <c r="U298" s="22">
        <v>350100</v>
      </c>
      <c r="V298" s="22">
        <v>0</v>
      </c>
      <c r="W298" s="22">
        <v>0</v>
      </c>
      <c r="X298" s="22">
        <v>0</v>
      </c>
      <c r="Y298" s="22">
        <v>99209</v>
      </c>
      <c r="Z298" s="22">
        <v>0</v>
      </c>
      <c r="AA298" s="22">
        <v>0</v>
      </c>
      <c r="AB298" s="22">
        <v>0</v>
      </c>
      <c r="AC298" s="22">
        <v>449309</v>
      </c>
      <c r="AD298" s="22">
        <v>252609</v>
      </c>
      <c r="AE298" s="22">
        <v>242173</v>
      </c>
      <c r="AF298" s="22">
        <v>0</v>
      </c>
      <c r="AG298" s="22">
        <v>16346</v>
      </c>
      <c r="AH298" s="22">
        <v>0</v>
      </c>
      <c r="AI298" s="22">
        <v>960437</v>
      </c>
      <c r="AJ298" s="22">
        <v>1463456</v>
      </c>
      <c r="AK298" s="22">
        <v>0</v>
      </c>
      <c r="AL298" s="22">
        <v>1463456</v>
      </c>
    </row>
    <row r="299" spans="1:3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159098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159098</v>
      </c>
      <c r="N299" s="22">
        <v>0</v>
      </c>
      <c r="O299" s="22">
        <v>116221</v>
      </c>
      <c r="P299" s="22">
        <v>63888</v>
      </c>
      <c r="Q299" s="22">
        <v>1</v>
      </c>
      <c r="R299" s="22">
        <v>207246</v>
      </c>
      <c r="S299" s="22">
        <v>0</v>
      </c>
      <c r="T299" s="22">
        <v>546454</v>
      </c>
      <c r="U299" s="22">
        <v>99806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99806</v>
      </c>
      <c r="AD299" s="22">
        <v>22929</v>
      </c>
      <c r="AE299" s="22">
        <v>44323</v>
      </c>
      <c r="AF299" s="22">
        <v>0</v>
      </c>
      <c r="AG299" s="22">
        <v>46552</v>
      </c>
      <c r="AH299" s="22">
        <v>0</v>
      </c>
      <c r="AI299" s="22">
        <v>213610</v>
      </c>
      <c r="AJ299" s="22">
        <v>332844</v>
      </c>
      <c r="AK299" s="22">
        <v>70812</v>
      </c>
      <c r="AL299" s="22">
        <v>262032</v>
      </c>
    </row>
    <row r="300" spans="1:3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1168767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1168767</v>
      </c>
      <c r="N300" s="22">
        <v>0</v>
      </c>
      <c r="O300" s="22">
        <v>103578</v>
      </c>
      <c r="P300" s="22">
        <v>0</v>
      </c>
      <c r="Q300" s="22">
        <v>156573</v>
      </c>
      <c r="R300" s="22">
        <v>74994</v>
      </c>
      <c r="S300" s="22">
        <v>0</v>
      </c>
      <c r="T300" s="22">
        <v>1503912</v>
      </c>
      <c r="U300" s="22">
        <v>585909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585909</v>
      </c>
      <c r="AD300" s="22">
        <v>27584</v>
      </c>
      <c r="AE300" s="22">
        <v>0</v>
      </c>
      <c r="AF300" s="22">
        <v>0</v>
      </c>
      <c r="AG300" s="22">
        <v>29999</v>
      </c>
      <c r="AH300" s="22">
        <v>0</v>
      </c>
      <c r="AI300" s="22">
        <v>643492</v>
      </c>
      <c r="AJ300" s="22">
        <v>860420</v>
      </c>
      <c r="AK300" s="22">
        <v>0</v>
      </c>
      <c r="AL300" s="22">
        <v>860420</v>
      </c>
    </row>
    <row r="301" spans="1:3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1634818</v>
      </c>
      <c r="F301" s="22">
        <v>0</v>
      </c>
      <c r="G301" s="22">
        <v>1652</v>
      </c>
      <c r="H301" s="22">
        <v>0</v>
      </c>
      <c r="I301" s="22">
        <v>92328</v>
      </c>
      <c r="J301" s="22">
        <v>0</v>
      </c>
      <c r="K301" s="22">
        <v>0</v>
      </c>
      <c r="L301" s="22">
        <v>0</v>
      </c>
      <c r="M301" s="22">
        <v>1728798</v>
      </c>
      <c r="N301" s="22">
        <v>0</v>
      </c>
      <c r="O301" s="22">
        <v>158566</v>
      </c>
      <c r="P301" s="22">
        <v>20315</v>
      </c>
      <c r="Q301" s="22">
        <v>7251</v>
      </c>
      <c r="R301" s="22">
        <v>127124</v>
      </c>
      <c r="S301" s="22">
        <v>0</v>
      </c>
      <c r="T301" s="22">
        <v>2042054</v>
      </c>
      <c r="U301" s="22">
        <v>623967</v>
      </c>
      <c r="V301" s="22">
        <v>0</v>
      </c>
      <c r="W301" s="22">
        <v>1652</v>
      </c>
      <c r="X301" s="22">
        <v>0</v>
      </c>
      <c r="Y301" s="22">
        <v>72259</v>
      </c>
      <c r="Z301" s="22">
        <v>0</v>
      </c>
      <c r="AA301" s="22">
        <v>0</v>
      </c>
      <c r="AB301" s="22">
        <v>0</v>
      </c>
      <c r="AC301" s="22">
        <v>697878</v>
      </c>
      <c r="AD301" s="22">
        <v>73716</v>
      </c>
      <c r="AE301" s="22">
        <v>20315</v>
      </c>
      <c r="AF301" s="22">
        <v>0</v>
      </c>
      <c r="AG301" s="22">
        <v>22479</v>
      </c>
      <c r="AH301" s="22">
        <v>0</v>
      </c>
      <c r="AI301" s="22">
        <v>814388</v>
      </c>
      <c r="AJ301" s="22">
        <v>1227666</v>
      </c>
      <c r="AK301" s="22">
        <v>0</v>
      </c>
      <c r="AL301" s="22">
        <v>1227666</v>
      </c>
    </row>
    <row r="302" spans="1:3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721015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721015</v>
      </c>
      <c r="N302" s="22">
        <v>0</v>
      </c>
      <c r="O302" s="22">
        <v>101360</v>
      </c>
      <c r="P302" s="22">
        <v>36056</v>
      </c>
      <c r="Q302" s="22">
        <v>161170</v>
      </c>
      <c r="R302" s="22">
        <v>0</v>
      </c>
      <c r="S302" s="22">
        <v>0</v>
      </c>
      <c r="T302" s="22">
        <v>1019601</v>
      </c>
      <c r="U302" s="22">
        <v>180192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180192</v>
      </c>
      <c r="AD302" s="22">
        <v>48054</v>
      </c>
      <c r="AE302" s="22">
        <v>9416</v>
      </c>
      <c r="AF302" s="22">
        <v>0</v>
      </c>
      <c r="AG302" s="22">
        <v>0</v>
      </c>
      <c r="AH302" s="22">
        <v>0</v>
      </c>
      <c r="AI302" s="22">
        <v>237662</v>
      </c>
      <c r="AJ302" s="22">
        <v>781939</v>
      </c>
      <c r="AK302" s="22">
        <v>0</v>
      </c>
      <c r="AL302" s="22">
        <v>781939</v>
      </c>
    </row>
    <row r="303" spans="1:3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143756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143756</v>
      </c>
      <c r="N303" s="22">
        <v>0</v>
      </c>
      <c r="O303" s="22">
        <v>6000</v>
      </c>
      <c r="P303" s="22">
        <v>27544</v>
      </c>
      <c r="Q303" s="22">
        <v>280469</v>
      </c>
      <c r="R303" s="22">
        <v>391180</v>
      </c>
      <c r="S303" s="22">
        <v>0</v>
      </c>
      <c r="T303" s="22">
        <v>848949</v>
      </c>
      <c r="U303" s="22">
        <v>69046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69046</v>
      </c>
      <c r="AD303" s="22">
        <v>2520</v>
      </c>
      <c r="AE303" s="22">
        <v>15980</v>
      </c>
      <c r="AF303" s="22">
        <v>0</v>
      </c>
      <c r="AG303" s="22">
        <v>92656</v>
      </c>
      <c r="AH303" s="22">
        <v>0</v>
      </c>
      <c r="AI303" s="22">
        <v>180202</v>
      </c>
      <c r="AJ303" s="22">
        <v>668747</v>
      </c>
      <c r="AK303" s="22">
        <v>0</v>
      </c>
      <c r="AL303" s="22">
        <v>668747</v>
      </c>
    </row>
    <row r="304" spans="1:3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711009</v>
      </c>
      <c r="F304" s="22">
        <v>0</v>
      </c>
      <c r="G304" s="22">
        <v>0</v>
      </c>
      <c r="H304" s="22">
        <v>436382</v>
      </c>
      <c r="I304" s="22">
        <v>0</v>
      </c>
      <c r="J304" s="22">
        <v>0</v>
      </c>
      <c r="K304" s="22">
        <v>0</v>
      </c>
      <c r="L304" s="22">
        <v>0</v>
      </c>
      <c r="M304" s="22">
        <v>1147391</v>
      </c>
      <c r="N304" s="22">
        <v>111682</v>
      </c>
      <c r="O304" s="22">
        <v>95812</v>
      </c>
      <c r="P304" s="22">
        <v>14585</v>
      </c>
      <c r="Q304" s="22">
        <v>369313</v>
      </c>
      <c r="R304" s="22">
        <v>96346</v>
      </c>
      <c r="S304" s="22">
        <v>0</v>
      </c>
      <c r="T304" s="22">
        <v>1835129</v>
      </c>
      <c r="U304" s="22">
        <v>517825</v>
      </c>
      <c r="V304" s="22">
        <v>0</v>
      </c>
      <c r="W304" s="22">
        <v>0</v>
      </c>
      <c r="X304" s="22">
        <v>128005</v>
      </c>
      <c r="Y304" s="22">
        <v>0</v>
      </c>
      <c r="Z304" s="22">
        <v>0</v>
      </c>
      <c r="AA304" s="22">
        <v>0</v>
      </c>
      <c r="AB304" s="22">
        <v>0</v>
      </c>
      <c r="AC304" s="22">
        <v>645830</v>
      </c>
      <c r="AD304" s="22">
        <v>18967</v>
      </c>
      <c r="AE304" s="22">
        <v>2994</v>
      </c>
      <c r="AF304" s="22">
        <v>0</v>
      </c>
      <c r="AG304" s="22">
        <v>36366</v>
      </c>
      <c r="AH304" s="22">
        <v>0</v>
      </c>
      <c r="AI304" s="22">
        <v>704157</v>
      </c>
      <c r="AJ304" s="22">
        <v>1130972</v>
      </c>
      <c r="AK304" s="22">
        <v>70812</v>
      </c>
      <c r="AL304" s="22">
        <v>1060160</v>
      </c>
    </row>
    <row r="305" spans="1:3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325894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325894</v>
      </c>
      <c r="N305" s="22">
        <v>0</v>
      </c>
      <c r="O305" s="22">
        <v>193736</v>
      </c>
      <c r="P305" s="22">
        <v>58402</v>
      </c>
      <c r="Q305" s="22">
        <v>388914</v>
      </c>
      <c r="R305" s="22">
        <v>171553</v>
      </c>
      <c r="S305" s="22">
        <v>0</v>
      </c>
      <c r="T305" s="22">
        <v>1138499</v>
      </c>
      <c r="U305" s="22">
        <v>224406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224406</v>
      </c>
      <c r="AD305" s="22">
        <v>16135</v>
      </c>
      <c r="AE305" s="22">
        <v>13856</v>
      </c>
      <c r="AF305" s="22">
        <v>0</v>
      </c>
      <c r="AG305" s="22">
        <v>20309</v>
      </c>
      <c r="AH305" s="22">
        <v>0</v>
      </c>
      <c r="AI305" s="22">
        <v>274706</v>
      </c>
      <c r="AJ305" s="22">
        <v>863793</v>
      </c>
      <c r="AK305" s="22">
        <v>0</v>
      </c>
      <c r="AL305" s="22">
        <v>863793</v>
      </c>
    </row>
    <row r="306" spans="1:3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584926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584926</v>
      </c>
      <c r="N306" s="22">
        <v>3030</v>
      </c>
      <c r="O306" s="22">
        <v>0</v>
      </c>
      <c r="P306" s="22">
        <v>10062</v>
      </c>
      <c r="Q306" s="22">
        <v>245645</v>
      </c>
      <c r="R306" s="22">
        <v>86736</v>
      </c>
      <c r="S306" s="22">
        <v>0</v>
      </c>
      <c r="T306" s="22">
        <v>930399</v>
      </c>
      <c r="U306" s="22">
        <v>107784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107784</v>
      </c>
      <c r="AD306" s="22">
        <v>0</v>
      </c>
      <c r="AE306" s="22">
        <v>8203</v>
      </c>
      <c r="AF306" s="22">
        <v>0</v>
      </c>
      <c r="AG306" s="22">
        <v>49041</v>
      </c>
      <c r="AH306" s="22">
        <v>0</v>
      </c>
      <c r="AI306" s="22">
        <v>165028</v>
      </c>
      <c r="AJ306" s="22">
        <v>765371</v>
      </c>
      <c r="AK306" s="22">
        <v>0</v>
      </c>
      <c r="AL306" s="22">
        <v>765371</v>
      </c>
    </row>
    <row r="307" spans="1:3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853878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853878</v>
      </c>
      <c r="N307" s="22">
        <v>0</v>
      </c>
      <c r="O307" s="22">
        <v>11675</v>
      </c>
      <c r="P307" s="22">
        <v>15061</v>
      </c>
      <c r="Q307" s="22">
        <v>201596</v>
      </c>
      <c r="R307" s="22">
        <v>0</v>
      </c>
      <c r="S307" s="22">
        <v>0</v>
      </c>
      <c r="T307" s="22">
        <v>1082210</v>
      </c>
      <c r="U307" s="22">
        <v>318367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318367</v>
      </c>
      <c r="AD307" s="22">
        <v>4980</v>
      </c>
      <c r="AE307" s="22">
        <v>11027</v>
      </c>
      <c r="AF307" s="22">
        <v>0</v>
      </c>
      <c r="AG307" s="22">
        <v>0</v>
      </c>
      <c r="AH307" s="22">
        <v>0</v>
      </c>
      <c r="AI307" s="22">
        <v>334374</v>
      </c>
      <c r="AJ307" s="22">
        <v>747836</v>
      </c>
      <c r="AK307" s="22">
        <v>0</v>
      </c>
      <c r="AL307" s="22">
        <v>747836</v>
      </c>
    </row>
    <row r="308" spans="1:3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786012</v>
      </c>
      <c r="F308" s="22">
        <v>0</v>
      </c>
      <c r="G308" s="22">
        <v>0</v>
      </c>
      <c r="H308" s="22">
        <v>2701330</v>
      </c>
      <c r="I308" s="22">
        <v>0</v>
      </c>
      <c r="J308" s="22">
        <v>0</v>
      </c>
      <c r="K308" s="22">
        <v>0</v>
      </c>
      <c r="L308" s="22">
        <v>0</v>
      </c>
      <c r="M308" s="22">
        <v>3487342</v>
      </c>
      <c r="N308" s="22">
        <v>0</v>
      </c>
      <c r="O308" s="22">
        <v>708714</v>
      </c>
      <c r="P308" s="22">
        <v>449035</v>
      </c>
      <c r="Q308" s="22">
        <v>2834811</v>
      </c>
      <c r="R308" s="22">
        <v>65978</v>
      </c>
      <c r="S308" s="22">
        <v>12500</v>
      </c>
      <c r="T308" s="22">
        <v>7558380</v>
      </c>
      <c r="U308" s="22">
        <v>389337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389337</v>
      </c>
      <c r="AD308" s="22">
        <v>527459</v>
      </c>
      <c r="AE308" s="22">
        <v>293551</v>
      </c>
      <c r="AF308" s="22">
        <v>0</v>
      </c>
      <c r="AG308" s="22">
        <v>26710</v>
      </c>
      <c r="AH308" s="22">
        <v>11607</v>
      </c>
      <c r="AI308" s="22">
        <v>1248664</v>
      </c>
      <c r="AJ308" s="22">
        <v>6309716</v>
      </c>
      <c r="AK308" s="22">
        <v>900000</v>
      </c>
      <c r="AL308" s="22">
        <v>5409716</v>
      </c>
    </row>
    <row r="309" spans="1:3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617657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617657</v>
      </c>
      <c r="N309" s="22">
        <v>0</v>
      </c>
      <c r="O309" s="22">
        <v>9581</v>
      </c>
      <c r="P309" s="22">
        <v>39134</v>
      </c>
      <c r="Q309" s="22">
        <v>1118100</v>
      </c>
      <c r="R309" s="22">
        <v>0</v>
      </c>
      <c r="S309" s="22">
        <v>0</v>
      </c>
      <c r="T309" s="22">
        <v>1784472</v>
      </c>
      <c r="U309" s="22">
        <v>283205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283205</v>
      </c>
      <c r="AD309" s="22">
        <v>5786</v>
      </c>
      <c r="AE309" s="22">
        <v>23075</v>
      </c>
      <c r="AF309" s="22">
        <v>0</v>
      </c>
      <c r="AG309" s="22">
        <v>0</v>
      </c>
      <c r="AH309" s="22">
        <v>0</v>
      </c>
      <c r="AI309" s="22">
        <v>312066</v>
      </c>
      <c r="AJ309" s="22">
        <v>1472406</v>
      </c>
      <c r="AK309" s="22">
        <v>0</v>
      </c>
      <c r="AL309" s="22">
        <v>1472406</v>
      </c>
    </row>
    <row r="310" spans="1:3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235463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235463</v>
      </c>
      <c r="N310" s="22">
        <v>4925</v>
      </c>
      <c r="O310" s="22">
        <v>25023</v>
      </c>
      <c r="P310" s="22">
        <v>149320</v>
      </c>
      <c r="Q310" s="22">
        <v>326157</v>
      </c>
      <c r="R310" s="22">
        <v>28419</v>
      </c>
      <c r="S310" s="22">
        <v>30077</v>
      </c>
      <c r="T310" s="22">
        <v>799384</v>
      </c>
      <c r="U310" s="22">
        <v>35848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35848</v>
      </c>
      <c r="AD310" s="22">
        <v>11118</v>
      </c>
      <c r="AE310" s="22">
        <v>35433</v>
      </c>
      <c r="AF310" s="22">
        <v>0</v>
      </c>
      <c r="AG310" s="22">
        <v>1273</v>
      </c>
      <c r="AH310" s="22">
        <v>18570</v>
      </c>
      <c r="AI310" s="22">
        <v>102242</v>
      </c>
      <c r="AJ310" s="22">
        <v>697142</v>
      </c>
      <c r="AK310" s="22">
        <v>0</v>
      </c>
      <c r="AL310" s="22">
        <v>697142</v>
      </c>
    </row>
    <row r="311" spans="1:3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1415330</v>
      </c>
      <c r="F311" s="22">
        <v>0</v>
      </c>
      <c r="G311" s="22">
        <v>0</v>
      </c>
      <c r="H311" s="22">
        <v>2264563</v>
      </c>
      <c r="I311" s="22">
        <v>0</v>
      </c>
      <c r="J311" s="22">
        <v>0</v>
      </c>
      <c r="K311" s="22">
        <v>0</v>
      </c>
      <c r="L311" s="22">
        <v>0</v>
      </c>
      <c r="M311" s="22">
        <v>3679893</v>
      </c>
      <c r="N311" s="22">
        <v>3614</v>
      </c>
      <c r="O311" s="22">
        <v>95912</v>
      </c>
      <c r="P311" s="22">
        <v>57931</v>
      </c>
      <c r="Q311" s="22">
        <v>0</v>
      </c>
      <c r="R311" s="22">
        <v>577261</v>
      </c>
      <c r="S311" s="22">
        <v>52427</v>
      </c>
      <c r="T311" s="22">
        <v>4467038</v>
      </c>
      <c r="U311" s="22">
        <v>1026498</v>
      </c>
      <c r="V311" s="22">
        <v>0</v>
      </c>
      <c r="W311" s="22">
        <v>0</v>
      </c>
      <c r="X311" s="22">
        <v>329819</v>
      </c>
      <c r="Y311" s="22">
        <v>0</v>
      </c>
      <c r="Z311" s="22">
        <v>0</v>
      </c>
      <c r="AA311" s="22">
        <v>0</v>
      </c>
      <c r="AB311" s="22">
        <v>0</v>
      </c>
      <c r="AC311" s="22">
        <v>1356317</v>
      </c>
      <c r="AD311" s="22">
        <v>18984</v>
      </c>
      <c r="AE311" s="22">
        <v>39305</v>
      </c>
      <c r="AF311" s="22">
        <v>0</v>
      </c>
      <c r="AG311" s="22">
        <v>170400</v>
      </c>
      <c r="AH311" s="22">
        <v>8292</v>
      </c>
      <c r="AI311" s="22">
        <v>1593298</v>
      </c>
      <c r="AJ311" s="22">
        <v>2873740</v>
      </c>
      <c r="AK311" s="22">
        <v>-283248</v>
      </c>
      <c r="AL311" s="22">
        <v>3156988</v>
      </c>
    </row>
    <row r="312" spans="1:3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419270</v>
      </c>
      <c r="F312" s="22">
        <v>0</v>
      </c>
      <c r="G312" s="22">
        <v>0</v>
      </c>
      <c r="H312" s="22">
        <v>1940059</v>
      </c>
      <c r="I312" s="22">
        <v>0</v>
      </c>
      <c r="J312" s="22">
        <v>0</v>
      </c>
      <c r="K312" s="22">
        <v>0</v>
      </c>
      <c r="L312" s="22">
        <v>0</v>
      </c>
      <c r="M312" s="22">
        <v>2359329</v>
      </c>
      <c r="N312" s="22">
        <v>0</v>
      </c>
      <c r="O312" s="22">
        <v>0</v>
      </c>
      <c r="P312" s="22">
        <v>16946</v>
      </c>
      <c r="Q312" s="22">
        <v>1984472</v>
      </c>
      <c r="R312" s="22">
        <v>75340</v>
      </c>
      <c r="S312" s="22">
        <v>0</v>
      </c>
      <c r="T312" s="22">
        <v>4436087</v>
      </c>
      <c r="U312" s="22">
        <v>282420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282420</v>
      </c>
      <c r="AD312" s="22">
        <v>0</v>
      </c>
      <c r="AE312" s="22">
        <v>13868</v>
      </c>
      <c r="AF312" s="22">
        <v>0</v>
      </c>
      <c r="AG312" s="22">
        <v>22743</v>
      </c>
      <c r="AH312" s="22">
        <v>0</v>
      </c>
      <c r="AI312" s="22">
        <v>319031</v>
      </c>
      <c r="AJ312" s="22">
        <v>4117056</v>
      </c>
      <c r="AK312" s="22">
        <v>299999</v>
      </c>
      <c r="AL312" s="22">
        <v>3817057</v>
      </c>
    </row>
    <row r="313" spans="1:3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1165998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1165998</v>
      </c>
      <c r="N313" s="22">
        <v>0</v>
      </c>
      <c r="O313" s="22">
        <v>383890</v>
      </c>
      <c r="P313" s="22">
        <v>107323</v>
      </c>
      <c r="Q313" s="22">
        <v>1048499</v>
      </c>
      <c r="R313" s="22">
        <v>183425</v>
      </c>
      <c r="S313" s="22">
        <v>0</v>
      </c>
      <c r="T313" s="22">
        <v>2889135</v>
      </c>
      <c r="U313" s="22">
        <v>562160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562160</v>
      </c>
      <c r="AD313" s="22">
        <v>105646</v>
      </c>
      <c r="AE313" s="22">
        <v>82128</v>
      </c>
      <c r="AF313" s="22">
        <v>0</v>
      </c>
      <c r="AG313" s="22">
        <v>115661</v>
      </c>
      <c r="AH313" s="22">
        <v>0</v>
      </c>
      <c r="AI313" s="22">
        <v>865595</v>
      </c>
      <c r="AJ313" s="22">
        <v>2023540</v>
      </c>
      <c r="AK313" s="22">
        <v>0</v>
      </c>
      <c r="AL313" s="22">
        <v>2023540</v>
      </c>
    </row>
    <row r="314" spans="1:3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1109533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1109533</v>
      </c>
      <c r="N314" s="22">
        <v>0</v>
      </c>
      <c r="O314" s="22">
        <v>111219</v>
      </c>
      <c r="P314" s="22">
        <v>46889</v>
      </c>
      <c r="Q314" s="22">
        <v>0</v>
      </c>
      <c r="R314" s="22">
        <v>68057</v>
      </c>
      <c r="S314" s="22">
        <v>0</v>
      </c>
      <c r="T314" s="22">
        <v>1335698</v>
      </c>
      <c r="U314" s="22">
        <v>754041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754041</v>
      </c>
      <c r="AD314" s="22">
        <v>38625</v>
      </c>
      <c r="AE314" s="22">
        <v>31332</v>
      </c>
      <c r="AF314" s="22">
        <v>0</v>
      </c>
      <c r="AG314" s="22">
        <v>8115</v>
      </c>
      <c r="AH314" s="22">
        <v>0</v>
      </c>
      <c r="AI314" s="22">
        <v>832113</v>
      </c>
      <c r="AJ314" s="22">
        <v>503585</v>
      </c>
      <c r="AK314" s="22">
        <v>0</v>
      </c>
      <c r="AL314" s="22">
        <v>503585</v>
      </c>
    </row>
    <row r="315" spans="1:3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198487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198487</v>
      </c>
      <c r="N315" s="22">
        <v>0</v>
      </c>
      <c r="O315" s="22">
        <v>0</v>
      </c>
      <c r="P315" s="22">
        <v>12688</v>
      </c>
      <c r="Q315" s="22">
        <v>42586</v>
      </c>
      <c r="R315" s="22">
        <v>0</v>
      </c>
      <c r="S315" s="22">
        <v>0</v>
      </c>
      <c r="T315" s="22">
        <v>253761</v>
      </c>
      <c r="U315" s="22">
        <v>157769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157769</v>
      </c>
      <c r="AD315" s="22">
        <v>10865</v>
      </c>
      <c r="AE315" s="22">
        <v>0</v>
      </c>
      <c r="AF315" s="22">
        <v>0</v>
      </c>
      <c r="AG315" s="22">
        <v>0</v>
      </c>
      <c r="AH315" s="22">
        <v>0</v>
      </c>
      <c r="AI315" s="22">
        <v>168634</v>
      </c>
      <c r="AJ315" s="22">
        <v>85127</v>
      </c>
      <c r="AK315" s="22">
        <v>0</v>
      </c>
      <c r="AL315" s="22">
        <v>85127</v>
      </c>
    </row>
    <row r="316" spans="1:3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896234</v>
      </c>
      <c r="F316" s="22">
        <v>0</v>
      </c>
      <c r="G316" s="22">
        <v>0</v>
      </c>
      <c r="H316" s="22">
        <v>8800</v>
      </c>
      <c r="I316" s="22">
        <v>0</v>
      </c>
      <c r="J316" s="22">
        <v>0</v>
      </c>
      <c r="K316" s="22">
        <v>0</v>
      </c>
      <c r="L316" s="22">
        <v>0</v>
      </c>
      <c r="M316" s="22">
        <v>905034</v>
      </c>
      <c r="N316" s="22">
        <v>764302</v>
      </c>
      <c r="O316" s="22">
        <v>7295</v>
      </c>
      <c r="P316" s="22">
        <v>15547</v>
      </c>
      <c r="Q316" s="22">
        <v>6858174</v>
      </c>
      <c r="R316" s="22">
        <v>67728</v>
      </c>
      <c r="S316" s="22">
        <v>0</v>
      </c>
      <c r="T316" s="22">
        <v>8618080</v>
      </c>
      <c r="U316" s="22">
        <v>800505</v>
      </c>
      <c r="V316" s="22">
        <v>0</v>
      </c>
      <c r="W316" s="22">
        <v>0</v>
      </c>
      <c r="X316" s="22">
        <v>8360</v>
      </c>
      <c r="Y316" s="22">
        <v>0</v>
      </c>
      <c r="Z316" s="22">
        <v>0</v>
      </c>
      <c r="AA316" s="22">
        <v>0</v>
      </c>
      <c r="AB316" s="22">
        <v>0</v>
      </c>
      <c r="AC316" s="22">
        <v>808865</v>
      </c>
      <c r="AD316" s="22">
        <v>2602</v>
      </c>
      <c r="AE316" s="22">
        <v>12468</v>
      </c>
      <c r="AF316" s="22">
        <v>0</v>
      </c>
      <c r="AG316" s="22">
        <v>29464</v>
      </c>
      <c r="AH316" s="22">
        <v>0</v>
      </c>
      <c r="AI316" s="22">
        <v>853399</v>
      </c>
      <c r="AJ316" s="22">
        <v>7764681</v>
      </c>
      <c r="AK316" s="22">
        <v>0</v>
      </c>
      <c r="AL316" s="22">
        <v>7764681</v>
      </c>
    </row>
    <row r="317" spans="1:3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320043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320043</v>
      </c>
      <c r="N317" s="22">
        <v>560438</v>
      </c>
      <c r="O317" s="22">
        <v>161051</v>
      </c>
      <c r="P317" s="22">
        <v>68298</v>
      </c>
      <c r="Q317" s="22">
        <v>25442</v>
      </c>
      <c r="R317" s="22">
        <v>370601</v>
      </c>
      <c r="S317" s="22">
        <v>39666</v>
      </c>
      <c r="T317" s="22">
        <v>1545539</v>
      </c>
      <c r="U317" s="22">
        <v>126388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126388</v>
      </c>
      <c r="AD317" s="22">
        <v>64498</v>
      </c>
      <c r="AE317" s="22">
        <v>43515</v>
      </c>
      <c r="AF317" s="22">
        <v>0</v>
      </c>
      <c r="AG317" s="22">
        <v>131967</v>
      </c>
      <c r="AH317" s="22">
        <v>26786</v>
      </c>
      <c r="AI317" s="22">
        <v>393154</v>
      </c>
      <c r="AJ317" s="22">
        <v>1152385</v>
      </c>
      <c r="AK317" s="22">
        <v>0</v>
      </c>
      <c r="AL317" s="22">
        <v>1152385</v>
      </c>
    </row>
    <row r="318" spans="1:3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1292335</v>
      </c>
      <c r="F318" s="22">
        <v>0</v>
      </c>
      <c r="G318" s="22">
        <v>0</v>
      </c>
      <c r="H318" s="22">
        <v>265235</v>
      </c>
      <c r="I318" s="22">
        <v>0</v>
      </c>
      <c r="J318" s="22">
        <v>0</v>
      </c>
      <c r="K318" s="22">
        <v>0</v>
      </c>
      <c r="L318" s="22">
        <v>0</v>
      </c>
      <c r="M318" s="22">
        <v>1557570</v>
      </c>
      <c r="N318" s="22">
        <v>0</v>
      </c>
      <c r="O318" s="22">
        <v>423452</v>
      </c>
      <c r="P318" s="22">
        <v>96856</v>
      </c>
      <c r="Q318" s="22">
        <v>2094041</v>
      </c>
      <c r="R318" s="22">
        <v>104735</v>
      </c>
      <c r="S318" s="22">
        <v>47062</v>
      </c>
      <c r="T318" s="22">
        <v>4323716</v>
      </c>
      <c r="U318" s="22">
        <v>1211410</v>
      </c>
      <c r="V318" s="22">
        <v>0</v>
      </c>
      <c r="W318" s="22">
        <v>0</v>
      </c>
      <c r="X318" s="22">
        <v>9137</v>
      </c>
      <c r="Y318" s="22">
        <v>0</v>
      </c>
      <c r="Z318" s="22">
        <v>0</v>
      </c>
      <c r="AA318" s="22">
        <v>0</v>
      </c>
      <c r="AB318" s="22">
        <v>0</v>
      </c>
      <c r="AC318" s="22">
        <v>1220547</v>
      </c>
      <c r="AD318" s="22">
        <v>142334</v>
      </c>
      <c r="AE318" s="22">
        <v>88093</v>
      </c>
      <c r="AF318" s="22">
        <v>0</v>
      </c>
      <c r="AG318" s="22">
        <v>53185</v>
      </c>
      <c r="AH318" s="22">
        <v>21178</v>
      </c>
      <c r="AI318" s="22">
        <v>1525337</v>
      </c>
      <c r="AJ318" s="22">
        <v>2798379</v>
      </c>
      <c r="AK318" s="22">
        <v>2673</v>
      </c>
      <c r="AL318" s="22">
        <v>2795706</v>
      </c>
    </row>
    <row r="319" spans="1:3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1823215</v>
      </c>
      <c r="F319" s="22">
        <v>0</v>
      </c>
      <c r="G319" s="22">
        <v>0</v>
      </c>
      <c r="H319" s="22">
        <v>240422</v>
      </c>
      <c r="I319" s="22">
        <v>0</v>
      </c>
      <c r="J319" s="22">
        <v>0</v>
      </c>
      <c r="K319" s="22">
        <v>0</v>
      </c>
      <c r="L319" s="22">
        <v>0</v>
      </c>
      <c r="M319" s="22">
        <v>2063637</v>
      </c>
      <c r="N319" s="22">
        <v>0</v>
      </c>
      <c r="O319" s="22">
        <v>642545</v>
      </c>
      <c r="P319" s="22">
        <v>371314</v>
      </c>
      <c r="Q319" s="22">
        <v>222015</v>
      </c>
      <c r="R319" s="22">
        <v>74448</v>
      </c>
      <c r="S319" s="22">
        <v>55281</v>
      </c>
      <c r="T319" s="22">
        <v>3429240</v>
      </c>
      <c r="U319" s="22">
        <v>940702</v>
      </c>
      <c r="V319" s="22">
        <v>0</v>
      </c>
      <c r="W319" s="22">
        <v>0</v>
      </c>
      <c r="X319" s="22">
        <v>141404</v>
      </c>
      <c r="Y319" s="22">
        <v>0</v>
      </c>
      <c r="Z319" s="22">
        <v>0</v>
      </c>
      <c r="AA319" s="22">
        <v>0</v>
      </c>
      <c r="AB319" s="22">
        <v>0</v>
      </c>
      <c r="AC319" s="22">
        <v>1082106</v>
      </c>
      <c r="AD319" s="22">
        <v>237695</v>
      </c>
      <c r="AE319" s="22">
        <v>212472</v>
      </c>
      <c r="AF319" s="22">
        <v>0</v>
      </c>
      <c r="AG319" s="22">
        <v>52350</v>
      </c>
      <c r="AH319" s="22">
        <v>22317</v>
      </c>
      <c r="AI319" s="22">
        <v>1606940</v>
      </c>
      <c r="AJ319" s="22">
        <v>1822300</v>
      </c>
      <c r="AK319" s="22">
        <v>0</v>
      </c>
      <c r="AL319" s="22">
        <v>1822300</v>
      </c>
    </row>
    <row r="320" spans="1:3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1606316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1606316</v>
      </c>
      <c r="N320" s="22">
        <v>0</v>
      </c>
      <c r="O320" s="22">
        <v>918910</v>
      </c>
      <c r="P320" s="22">
        <v>358405</v>
      </c>
      <c r="Q320" s="22">
        <v>253330</v>
      </c>
      <c r="R320" s="22">
        <v>103254</v>
      </c>
      <c r="S320" s="22">
        <v>149535</v>
      </c>
      <c r="T320" s="22">
        <v>3389750</v>
      </c>
      <c r="U320" s="22">
        <v>591452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591452</v>
      </c>
      <c r="AD320" s="22">
        <v>476675</v>
      </c>
      <c r="AE320" s="22">
        <v>232232</v>
      </c>
      <c r="AF320" s="22">
        <v>0</v>
      </c>
      <c r="AG320" s="22">
        <v>60268</v>
      </c>
      <c r="AH320" s="22">
        <v>92951</v>
      </c>
      <c r="AI320" s="22">
        <v>1453578</v>
      </c>
      <c r="AJ320" s="22">
        <v>1936172</v>
      </c>
      <c r="AK320" s="22">
        <v>0</v>
      </c>
      <c r="AL320" s="22">
        <v>1936172</v>
      </c>
    </row>
    <row r="321" spans="1:3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1316715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1316715</v>
      </c>
      <c r="N321" s="22">
        <v>0</v>
      </c>
      <c r="O321" s="22">
        <v>8500</v>
      </c>
      <c r="P321" s="22">
        <v>34411</v>
      </c>
      <c r="Q321" s="22">
        <v>1025380</v>
      </c>
      <c r="R321" s="22">
        <v>104963</v>
      </c>
      <c r="S321" s="22">
        <v>52992</v>
      </c>
      <c r="T321" s="22">
        <v>2542961</v>
      </c>
      <c r="U321" s="22">
        <v>607098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607098</v>
      </c>
      <c r="AD321" s="22">
        <v>6290</v>
      </c>
      <c r="AE321" s="22">
        <v>14606</v>
      </c>
      <c r="AF321" s="22">
        <v>0</v>
      </c>
      <c r="AG321" s="22">
        <v>33034</v>
      </c>
      <c r="AH321" s="22">
        <v>51114</v>
      </c>
      <c r="AI321" s="22">
        <v>712142</v>
      </c>
      <c r="AJ321" s="22">
        <v>1830819</v>
      </c>
      <c r="AK321" s="22">
        <v>0</v>
      </c>
      <c r="AL321" s="22">
        <v>1830819</v>
      </c>
    </row>
    <row r="322" spans="1:3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1003309</v>
      </c>
      <c r="F322" s="22">
        <v>0</v>
      </c>
      <c r="G322" s="22">
        <v>0</v>
      </c>
      <c r="H322" s="22">
        <v>0</v>
      </c>
      <c r="I322" s="22">
        <v>84920</v>
      </c>
      <c r="J322" s="22">
        <v>0</v>
      </c>
      <c r="K322" s="22">
        <v>0</v>
      </c>
      <c r="L322" s="22">
        <v>0</v>
      </c>
      <c r="M322" s="22">
        <v>1088229</v>
      </c>
      <c r="N322" s="22">
        <v>1650</v>
      </c>
      <c r="O322" s="22">
        <v>62403</v>
      </c>
      <c r="P322" s="22">
        <v>97257</v>
      </c>
      <c r="Q322" s="22">
        <v>627324</v>
      </c>
      <c r="R322" s="22">
        <v>98849</v>
      </c>
      <c r="S322" s="22">
        <v>0</v>
      </c>
      <c r="T322" s="22">
        <v>1975712</v>
      </c>
      <c r="U322" s="22">
        <v>506408</v>
      </c>
      <c r="V322" s="22">
        <v>0</v>
      </c>
      <c r="W322" s="22">
        <v>0</v>
      </c>
      <c r="X322" s="22">
        <v>0</v>
      </c>
      <c r="Y322" s="22">
        <v>19834</v>
      </c>
      <c r="Z322" s="22">
        <v>0</v>
      </c>
      <c r="AA322" s="22">
        <v>0</v>
      </c>
      <c r="AB322" s="22">
        <v>0</v>
      </c>
      <c r="AC322" s="22">
        <v>526242</v>
      </c>
      <c r="AD322" s="22">
        <v>46512</v>
      </c>
      <c r="AE322" s="22">
        <v>82061</v>
      </c>
      <c r="AF322" s="22">
        <v>0</v>
      </c>
      <c r="AG322" s="22">
        <v>54571</v>
      </c>
      <c r="AH322" s="22">
        <v>0</v>
      </c>
      <c r="AI322" s="22">
        <v>709386</v>
      </c>
      <c r="AJ322" s="22">
        <v>1266326</v>
      </c>
      <c r="AK322" s="22">
        <v>0</v>
      </c>
      <c r="AL322" s="22">
        <v>1266326</v>
      </c>
    </row>
    <row r="323" spans="1:3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1136500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1136500</v>
      </c>
      <c r="N323" s="22">
        <v>0</v>
      </c>
      <c r="O323" s="22">
        <v>0</v>
      </c>
      <c r="P323" s="22">
        <v>0</v>
      </c>
      <c r="Q323" s="22">
        <v>861810</v>
      </c>
      <c r="R323" s="22">
        <v>0</v>
      </c>
      <c r="S323" s="22">
        <v>0</v>
      </c>
      <c r="T323" s="22">
        <v>1998310</v>
      </c>
      <c r="U323" s="22">
        <v>1136500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1136500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1136500</v>
      </c>
      <c r="AJ323" s="22">
        <v>861810</v>
      </c>
      <c r="AK323" s="22">
        <v>0</v>
      </c>
      <c r="AL323" s="22">
        <v>861810</v>
      </c>
    </row>
    <row r="324" spans="1:3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748906</v>
      </c>
      <c r="F324" s="22">
        <v>0</v>
      </c>
      <c r="G324" s="22">
        <v>0</v>
      </c>
      <c r="H324" s="22">
        <v>0</v>
      </c>
      <c r="I324" s="22">
        <v>40224</v>
      </c>
      <c r="J324" s="22">
        <v>0</v>
      </c>
      <c r="K324" s="22">
        <v>0</v>
      </c>
      <c r="L324" s="22">
        <v>0</v>
      </c>
      <c r="M324" s="22">
        <v>789130</v>
      </c>
      <c r="N324" s="22">
        <v>52003</v>
      </c>
      <c r="O324" s="22">
        <v>10701</v>
      </c>
      <c r="P324" s="22">
        <v>33049</v>
      </c>
      <c r="Q324" s="22">
        <v>173252</v>
      </c>
      <c r="R324" s="22">
        <v>71051</v>
      </c>
      <c r="S324" s="22">
        <v>0</v>
      </c>
      <c r="T324" s="22">
        <v>1129186</v>
      </c>
      <c r="U324" s="22">
        <v>258246</v>
      </c>
      <c r="V324" s="22">
        <v>0</v>
      </c>
      <c r="W324" s="22">
        <v>0</v>
      </c>
      <c r="X324" s="22">
        <v>0</v>
      </c>
      <c r="Y324" s="22">
        <v>6687</v>
      </c>
      <c r="Z324" s="22">
        <v>0</v>
      </c>
      <c r="AA324" s="22">
        <v>0</v>
      </c>
      <c r="AB324" s="22">
        <v>0</v>
      </c>
      <c r="AC324" s="22">
        <v>264933</v>
      </c>
      <c r="AD324" s="22">
        <v>4230</v>
      </c>
      <c r="AE324" s="22">
        <v>7322</v>
      </c>
      <c r="AF324" s="22">
        <v>0</v>
      </c>
      <c r="AG324" s="22">
        <v>53818</v>
      </c>
      <c r="AH324" s="22">
        <v>0</v>
      </c>
      <c r="AI324" s="22">
        <v>330303</v>
      </c>
      <c r="AJ324" s="22">
        <v>798883</v>
      </c>
      <c r="AK324" s="22">
        <v>0</v>
      </c>
      <c r="AL324" s="22">
        <v>798883</v>
      </c>
    </row>
    <row r="325" spans="1:3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447366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447366</v>
      </c>
      <c r="N325" s="22">
        <v>342517</v>
      </c>
      <c r="O325" s="22">
        <v>95812</v>
      </c>
      <c r="P325" s="22">
        <v>21678</v>
      </c>
      <c r="Q325" s="22">
        <v>172100</v>
      </c>
      <c r="R325" s="22">
        <v>176486</v>
      </c>
      <c r="S325" s="22">
        <v>0</v>
      </c>
      <c r="T325" s="22">
        <v>1255959</v>
      </c>
      <c r="U325" s="22">
        <v>420291</v>
      </c>
      <c r="V325" s="22">
        <v>0</v>
      </c>
      <c r="W325" s="22">
        <v>0</v>
      </c>
      <c r="X325" s="22">
        <v>1080</v>
      </c>
      <c r="Y325" s="22">
        <v>0</v>
      </c>
      <c r="Z325" s="22">
        <v>0</v>
      </c>
      <c r="AA325" s="22">
        <v>0</v>
      </c>
      <c r="AB325" s="22">
        <v>0</v>
      </c>
      <c r="AC325" s="22">
        <v>421371</v>
      </c>
      <c r="AD325" s="22">
        <v>18967</v>
      </c>
      <c r="AE325" s="22">
        <v>5025</v>
      </c>
      <c r="AF325" s="22">
        <v>0</v>
      </c>
      <c r="AG325" s="22">
        <v>65646</v>
      </c>
      <c r="AH325" s="22">
        <v>0</v>
      </c>
      <c r="AI325" s="22">
        <v>511009</v>
      </c>
      <c r="AJ325" s="22">
        <v>744950</v>
      </c>
      <c r="AK325" s="22">
        <v>70812</v>
      </c>
      <c r="AL325" s="22">
        <v>674138</v>
      </c>
    </row>
    <row r="326" spans="1:3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374188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374188</v>
      </c>
      <c r="N326" s="22">
        <v>4981</v>
      </c>
      <c r="O326" s="22">
        <v>640170</v>
      </c>
      <c r="P326" s="22">
        <v>82840</v>
      </c>
      <c r="Q326" s="22">
        <v>904200</v>
      </c>
      <c r="R326" s="22">
        <v>165078</v>
      </c>
      <c r="S326" s="22">
        <v>0</v>
      </c>
      <c r="T326" s="22">
        <v>2171457</v>
      </c>
      <c r="U326" s="22">
        <v>187564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187564</v>
      </c>
      <c r="AD326" s="22">
        <v>184991</v>
      </c>
      <c r="AE326" s="22">
        <v>40022</v>
      </c>
      <c r="AF326" s="22">
        <v>0</v>
      </c>
      <c r="AG326" s="22">
        <v>11005</v>
      </c>
      <c r="AH326" s="22">
        <v>0</v>
      </c>
      <c r="AI326" s="22">
        <v>423582</v>
      </c>
      <c r="AJ326" s="22">
        <v>1747875</v>
      </c>
      <c r="AK326" s="22">
        <v>0</v>
      </c>
      <c r="AL326" s="22">
        <v>1747875</v>
      </c>
    </row>
    <row r="327" spans="1:3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1629060</v>
      </c>
      <c r="F327" s="22">
        <v>0</v>
      </c>
      <c r="G327" s="22">
        <v>108584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1737644</v>
      </c>
      <c r="N327" s="22">
        <v>0</v>
      </c>
      <c r="O327" s="22">
        <v>53760</v>
      </c>
      <c r="P327" s="22">
        <v>76745</v>
      </c>
      <c r="Q327" s="22">
        <v>396025</v>
      </c>
      <c r="R327" s="22">
        <v>0</v>
      </c>
      <c r="S327" s="22">
        <v>18625</v>
      </c>
      <c r="T327" s="22">
        <v>2282799</v>
      </c>
      <c r="U327" s="22">
        <v>953487</v>
      </c>
      <c r="V327" s="22">
        <v>0</v>
      </c>
      <c r="W327" s="22">
        <v>14477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967964</v>
      </c>
      <c r="AD327" s="22">
        <v>29607</v>
      </c>
      <c r="AE327" s="22">
        <v>31083</v>
      </c>
      <c r="AF327" s="22">
        <v>0</v>
      </c>
      <c r="AG327" s="22">
        <v>0</v>
      </c>
      <c r="AH327" s="22">
        <v>13041</v>
      </c>
      <c r="AI327" s="22">
        <v>1041695</v>
      </c>
      <c r="AJ327" s="22">
        <v>1241104</v>
      </c>
      <c r="AK327" s="22">
        <v>0</v>
      </c>
      <c r="AL327" s="22">
        <v>1241104</v>
      </c>
    </row>
    <row r="328" spans="1:3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517106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517106</v>
      </c>
      <c r="N328" s="22">
        <v>0</v>
      </c>
      <c r="O328" s="22">
        <v>33275</v>
      </c>
      <c r="P328" s="22">
        <v>0</v>
      </c>
      <c r="Q328" s="22">
        <v>334641</v>
      </c>
      <c r="R328" s="22">
        <v>22425</v>
      </c>
      <c r="S328" s="22">
        <v>0</v>
      </c>
      <c r="T328" s="22">
        <v>907447</v>
      </c>
      <c r="U328" s="22">
        <v>377566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377566</v>
      </c>
      <c r="AD328" s="22">
        <v>5798</v>
      </c>
      <c r="AE328" s="22">
        <v>0</v>
      </c>
      <c r="AF328" s="22">
        <v>0</v>
      </c>
      <c r="AG328" s="22">
        <v>14230</v>
      </c>
      <c r="AH328" s="22">
        <v>0</v>
      </c>
      <c r="AI328" s="22">
        <v>397594</v>
      </c>
      <c r="AJ328" s="22">
        <v>509853</v>
      </c>
      <c r="AK328" s="22">
        <v>0</v>
      </c>
      <c r="AL328" s="22">
        <v>509853</v>
      </c>
    </row>
    <row r="329" spans="1:3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1409125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1409125</v>
      </c>
      <c r="N329" s="22">
        <v>0</v>
      </c>
      <c r="O329" s="22">
        <v>33663</v>
      </c>
      <c r="P329" s="22">
        <v>8127</v>
      </c>
      <c r="Q329" s="22">
        <v>517004</v>
      </c>
      <c r="R329" s="22">
        <v>0</v>
      </c>
      <c r="S329" s="22">
        <v>0</v>
      </c>
      <c r="T329" s="22">
        <v>1967919</v>
      </c>
      <c r="U329" s="22">
        <v>1049332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1049332</v>
      </c>
      <c r="AD329" s="22">
        <v>30969</v>
      </c>
      <c r="AE329" s="22">
        <v>8127</v>
      </c>
      <c r="AF329" s="22">
        <v>0</v>
      </c>
      <c r="AG329" s="22">
        <v>0</v>
      </c>
      <c r="AH329" s="22">
        <v>0</v>
      </c>
      <c r="AI329" s="22">
        <v>1088428</v>
      </c>
      <c r="AJ329" s="22">
        <v>879491</v>
      </c>
      <c r="AK329" s="22">
        <v>0</v>
      </c>
      <c r="AL329" s="22">
        <v>879491</v>
      </c>
    </row>
    <row r="330" spans="1:3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593799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593799</v>
      </c>
      <c r="N330" s="22">
        <v>22646</v>
      </c>
      <c r="O330" s="22">
        <v>63420</v>
      </c>
      <c r="P330" s="22">
        <v>5654</v>
      </c>
      <c r="Q330" s="22">
        <v>625351</v>
      </c>
      <c r="R330" s="22">
        <v>178369</v>
      </c>
      <c r="S330" s="22">
        <v>0</v>
      </c>
      <c r="T330" s="22">
        <v>1489239</v>
      </c>
      <c r="U330" s="22">
        <v>305450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305450</v>
      </c>
      <c r="AD330" s="22">
        <v>3805</v>
      </c>
      <c r="AE330" s="22">
        <v>5654</v>
      </c>
      <c r="AF330" s="22">
        <v>0</v>
      </c>
      <c r="AG330" s="22">
        <v>29769</v>
      </c>
      <c r="AH330" s="22">
        <v>0</v>
      </c>
      <c r="AI330" s="22">
        <v>344678</v>
      </c>
      <c r="AJ330" s="22">
        <v>1144561</v>
      </c>
      <c r="AK330" s="22">
        <v>0</v>
      </c>
      <c r="AL330" s="22">
        <v>1144561</v>
      </c>
    </row>
    <row r="331" spans="1:3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329156</v>
      </c>
      <c r="F331" s="22">
        <v>0</v>
      </c>
      <c r="G331" s="22">
        <v>55157</v>
      </c>
      <c r="H331" s="22">
        <v>0</v>
      </c>
      <c r="I331" s="22">
        <v>28326</v>
      </c>
      <c r="J331" s="22">
        <v>0</v>
      </c>
      <c r="K331" s="22">
        <v>0</v>
      </c>
      <c r="L331" s="22">
        <v>0</v>
      </c>
      <c r="M331" s="22">
        <v>412639</v>
      </c>
      <c r="N331" s="22">
        <v>0</v>
      </c>
      <c r="O331" s="22">
        <v>390734</v>
      </c>
      <c r="P331" s="22">
        <v>34833</v>
      </c>
      <c r="Q331" s="22">
        <v>158611</v>
      </c>
      <c r="R331" s="22">
        <v>22554</v>
      </c>
      <c r="S331" s="22">
        <v>0</v>
      </c>
      <c r="T331" s="22">
        <v>1019371</v>
      </c>
      <c r="U331" s="22">
        <v>83813</v>
      </c>
      <c r="V331" s="22">
        <v>0</v>
      </c>
      <c r="W331" s="22">
        <v>42288</v>
      </c>
      <c r="X331" s="22">
        <v>0</v>
      </c>
      <c r="Y331" s="22">
        <v>5664</v>
      </c>
      <c r="Z331" s="22">
        <v>0</v>
      </c>
      <c r="AA331" s="22">
        <v>0</v>
      </c>
      <c r="AB331" s="22">
        <v>0</v>
      </c>
      <c r="AC331" s="22">
        <v>131765</v>
      </c>
      <c r="AD331" s="22">
        <v>71388</v>
      </c>
      <c r="AE331" s="22">
        <v>23672</v>
      </c>
      <c r="AF331" s="22">
        <v>0</v>
      </c>
      <c r="AG331" s="22">
        <v>3063</v>
      </c>
      <c r="AH331" s="22">
        <v>0</v>
      </c>
      <c r="AI331" s="22">
        <v>229888</v>
      </c>
      <c r="AJ331" s="22">
        <v>789483</v>
      </c>
      <c r="AK331" s="22">
        <v>0</v>
      </c>
      <c r="AL331" s="22">
        <v>789483</v>
      </c>
    </row>
    <row r="332" spans="1:3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533528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533528</v>
      </c>
      <c r="N332" s="22">
        <v>0</v>
      </c>
      <c r="O332" s="22">
        <v>71185</v>
      </c>
      <c r="P332" s="22">
        <v>0</v>
      </c>
      <c r="Q332" s="22">
        <v>0</v>
      </c>
      <c r="R332" s="22">
        <v>0</v>
      </c>
      <c r="S332" s="22">
        <v>0</v>
      </c>
      <c r="T332" s="22">
        <v>604713</v>
      </c>
      <c r="U332" s="22">
        <v>186018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186018</v>
      </c>
      <c r="AD332" s="22">
        <v>32068</v>
      </c>
      <c r="AE332" s="22">
        <v>0</v>
      </c>
      <c r="AF332" s="22">
        <v>0</v>
      </c>
      <c r="AG332" s="22">
        <v>0</v>
      </c>
      <c r="AH332" s="22">
        <v>0</v>
      </c>
      <c r="AI332" s="22">
        <v>218086</v>
      </c>
      <c r="AJ332" s="22">
        <v>386627</v>
      </c>
      <c r="AK332" s="22">
        <v>0</v>
      </c>
      <c r="AL332" s="22">
        <v>386627</v>
      </c>
    </row>
    <row r="333" spans="1:3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2168531</v>
      </c>
      <c r="F333" s="22">
        <v>0</v>
      </c>
      <c r="G333" s="22">
        <v>382198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2550729</v>
      </c>
      <c r="N333" s="22">
        <v>0</v>
      </c>
      <c r="O333" s="22">
        <v>220947</v>
      </c>
      <c r="P333" s="22">
        <v>42660</v>
      </c>
      <c r="Q333" s="22">
        <v>1030271</v>
      </c>
      <c r="R333" s="22">
        <v>71407</v>
      </c>
      <c r="S333" s="22">
        <v>0</v>
      </c>
      <c r="T333" s="22">
        <v>3916014</v>
      </c>
      <c r="U333" s="22">
        <v>1614590</v>
      </c>
      <c r="V333" s="22">
        <v>0</v>
      </c>
      <c r="W333" s="22">
        <v>188600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1803190</v>
      </c>
      <c r="AD333" s="22">
        <v>45712</v>
      </c>
      <c r="AE333" s="22">
        <v>36053</v>
      </c>
      <c r="AF333" s="22">
        <v>0</v>
      </c>
      <c r="AG333" s="22">
        <v>38959</v>
      </c>
      <c r="AH333" s="22">
        <v>0</v>
      </c>
      <c r="AI333" s="22">
        <v>1923914</v>
      </c>
      <c r="AJ333" s="22">
        <v>1992100</v>
      </c>
      <c r="AK333" s="22">
        <v>0</v>
      </c>
      <c r="AL333" s="22">
        <v>1992100</v>
      </c>
    </row>
    <row r="334" spans="1:3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792591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792591</v>
      </c>
      <c r="N334" s="22">
        <v>0</v>
      </c>
      <c r="O334" s="22">
        <v>99809</v>
      </c>
      <c r="P334" s="22">
        <v>108012</v>
      </c>
      <c r="Q334" s="22">
        <v>162000</v>
      </c>
      <c r="R334" s="22">
        <v>60083</v>
      </c>
      <c r="S334" s="22">
        <v>19838</v>
      </c>
      <c r="T334" s="22">
        <v>1242333</v>
      </c>
      <c r="U334" s="22">
        <v>238188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238188</v>
      </c>
      <c r="AD334" s="22">
        <v>10500</v>
      </c>
      <c r="AE334" s="22">
        <v>52378</v>
      </c>
      <c r="AF334" s="22">
        <v>0</v>
      </c>
      <c r="AG334" s="22">
        <v>31749</v>
      </c>
      <c r="AH334" s="22">
        <v>9663</v>
      </c>
      <c r="AI334" s="22">
        <v>342478</v>
      </c>
      <c r="AJ334" s="22">
        <v>899855</v>
      </c>
      <c r="AK334" s="22">
        <v>100379</v>
      </c>
      <c r="AL334" s="22">
        <v>799476</v>
      </c>
    </row>
    <row r="335" spans="1:3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201032</v>
      </c>
      <c r="F335" s="22">
        <v>0</v>
      </c>
      <c r="G335" s="22">
        <v>33574</v>
      </c>
      <c r="H335" s="22">
        <v>0</v>
      </c>
      <c r="I335" s="22">
        <v>158031</v>
      </c>
      <c r="J335" s="22">
        <v>0</v>
      </c>
      <c r="K335" s="22">
        <v>0</v>
      </c>
      <c r="L335" s="22">
        <v>0</v>
      </c>
      <c r="M335" s="22">
        <v>392637</v>
      </c>
      <c r="N335" s="22">
        <v>0</v>
      </c>
      <c r="O335" s="22">
        <v>202310</v>
      </c>
      <c r="P335" s="22">
        <v>129970</v>
      </c>
      <c r="Q335" s="22">
        <v>0</v>
      </c>
      <c r="R335" s="22">
        <v>118427</v>
      </c>
      <c r="S335" s="22">
        <v>11900</v>
      </c>
      <c r="T335" s="22">
        <v>855244</v>
      </c>
      <c r="U335" s="22">
        <v>143348</v>
      </c>
      <c r="V335" s="22">
        <v>0</v>
      </c>
      <c r="W335" s="22">
        <v>1085</v>
      </c>
      <c r="X335" s="22">
        <v>0</v>
      </c>
      <c r="Y335" s="22">
        <v>21603</v>
      </c>
      <c r="Z335" s="22">
        <v>0</v>
      </c>
      <c r="AA335" s="22">
        <v>0</v>
      </c>
      <c r="AB335" s="22">
        <v>0</v>
      </c>
      <c r="AC335" s="22">
        <v>166036</v>
      </c>
      <c r="AD335" s="22">
        <v>56015</v>
      </c>
      <c r="AE335" s="22">
        <v>54781</v>
      </c>
      <c r="AF335" s="22">
        <v>0</v>
      </c>
      <c r="AG335" s="22">
        <v>73455</v>
      </c>
      <c r="AH335" s="22">
        <v>11900</v>
      </c>
      <c r="AI335" s="22">
        <v>362187</v>
      </c>
      <c r="AJ335" s="22">
        <v>493057</v>
      </c>
      <c r="AK335" s="22">
        <v>0</v>
      </c>
      <c r="AL335" s="22">
        <v>493057</v>
      </c>
    </row>
    <row r="336" spans="1:3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163044</v>
      </c>
      <c r="F336" s="22">
        <v>0</v>
      </c>
      <c r="G336" s="22">
        <v>0</v>
      </c>
      <c r="H336" s="22">
        <v>0</v>
      </c>
      <c r="I336" s="22">
        <v>172185</v>
      </c>
      <c r="J336" s="22">
        <v>0</v>
      </c>
      <c r="K336" s="22">
        <v>0</v>
      </c>
      <c r="L336" s="22">
        <v>0</v>
      </c>
      <c r="M336" s="22">
        <v>335229</v>
      </c>
      <c r="N336" s="22">
        <v>5152</v>
      </c>
      <c r="O336" s="22">
        <v>130761</v>
      </c>
      <c r="P336" s="22">
        <v>45535</v>
      </c>
      <c r="Q336" s="22">
        <v>272094</v>
      </c>
      <c r="R336" s="22">
        <v>65850</v>
      </c>
      <c r="S336" s="22">
        <v>11000</v>
      </c>
      <c r="T336" s="22">
        <v>865621</v>
      </c>
      <c r="U336" s="22">
        <v>118721</v>
      </c>
      <c r="V336" s="22">
        <v>0</v>
      </c>
      <c r="W336" s="22">
        <v>0</v>
      </c>
      <c r="X336" s="22">
        <v>0</v>
      </c>
      <c r="Y336" s="22">
        <v>47669</v>
      </c>
      <c r="Z336" s="22">
        <v>0</v>
      </c>
      <c r="AA336" s="22">
        <v>0</v>
      </c>
      <c r="AB336" s="22">
        <v>0</v>
      </c>
      <c r="AC336" s="22">
        <v>166390</v>
      </c>
      <c r="AD336" s="22">
        <v>38129</v>
      </c>
      <c r="AE336" s="22">
        <v>35510</v>
      </c>
      <c r="AF336" s="22">
        <v>0</v>
      </c>
      <c r="AG336" s="22">
        <v>45000</v>
      </c>
      <c r="AH336" s="22">
        <v>4895</v>
      </c>
      <c r="AI336" s="22">
        <v>289924</v>
      </c>
      <c r="AJ336" s="22">
        <v>575697</v>
      </c>
      <c r="AK336" s="22">
        <v>0</v>
      </c>
      <c r="AL336" s="22">
        <v>575697</v>
      </c>
    </row>
    <row r="337" spans="1:3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105000</v>
      </c>
      <c r="Q337" s="22">
        <v>0</v>
      </c>
      <c r="R337" s="22">
        <v>1032440</v>
      </c>
      <c r="S337" s="22">
        <v>0</v>
      </c>
      <c r="T337" s="22">
        <v>1137440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105000</v>
      </c>
      <c r="AF337" s="22">
        <v>0</v>
      </c>
      <c r="AG337" s="22">
        <v>785116</v>
      </c>
      <c r="AH337" s="22">
        <v>0</v>
      </c>
      <c r="AI337" s="22">
        <v>890116</v>
      </c>
      <c r="AJ337" s="22">
        <v>247324</v>
      </c>
      <c r="AK337" s="22">
        <v>0</v>
      </c>
      <c r="AL337" s="22">
        <v>247324</v>
      </c>
    </row>
    <row r="338" spans="1:3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207504</v>
      </c>
      <c r="O338" s="22">
        <v>4653124</v>
      </c>
      <c r="P338" s="22">
        <v>11873</v>
      </c>
      <c r="Q338" s="22">
        <v>0</v>
      </c>
      <c r="R338" s="22">
        <v>298095</v>
      </c>
      <c r="S338" s="22">
        <v>783047</v>
      </c>
      <c r="T338" s="22">
        <v>5953643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1340633</v>
      </c>
      <c r="AE338" s="22">
        <v>11873</v>
      </c>
      <c r="AF338" s="22">
        <v>0</v>
      </c>
      <c r="AG338" s="22">
        <v>107314</v>
      </c>
      <c r="AH338" s="22">
        <v>754614</v>
      </c>
      <c r="AI338" s="22">
        <v>2214434</v>
      </c>
      <c r="AJ338" s="22">
        <v>3739209</v>
      </c>
      <c r="AK338" s="22">
        <v>0</v>
      </c>
      <c r="AL338" s="22">
        <v>3739209</v>
      </c>
    </row>
    <row r="339" spans="1:3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235969</v>
      </c>
      <c r="H344" s="22">
        <v>420545</v>
      </c>
      <c r="I344" s="22">
        <v>0</v>
      </c>
      <c r="J344" s="22">
        <v>0</v>
      </c>
      <c r="K344" s="22">
        <v>22661</v>
      </c>
      <c r="L344" s="22">
        <v>0</v>
      </c>
      <c r="M344" s="22">
        <v>679175</v>
      </c>
      <c r="N344" s="22">
        <v>0</v>
      </c>
      <c r="O344" s="22">
        <v>48946</v>
      </c>
      <c r="P344" s="22">
        <v>439774</v>
      </c>
      <c r="Q344" s="22">
        <v>0</v>
      </c>
      <c r="R344" s="22">
        <v>128502</v>
      </c>
      <c r="S344" s="22">
        <v>1761460</v>
      </c>
      <c r="T344" s="22">
        <v>3057857</v>
      </c>
      <c r="U344" s="22">
        <v>0</v>
      </c>
      <c r="V344" s="22">
        <v>0</v>
      </c>
      <c r="W344" s="22">
        <v>105626</v>
      </c>
      <c r="X344" s="22">
        <v>181467</v>
      </c>
      <c r="Y344" s="22">
        <v>0</v>
      </c>
      <c r="Z344" s="22">
        <v>0</v>
      </c>
      <c r="AA344" s="22">
        <v>22661</v>
      </c>
      <c r="AB344" s="22">
        <v>0</v>
      </c>
      <c r="AC344" s="22">
        <v>309754</v>
      </c>
      <c r="AD344" s="22">
        <v>26921</v>
      </c>
      <c r="AE344" s="22">
        <v>342388</v>
      </c>
      <c r="AF344" s="22">
        <v>0</v>
      </c>
      <c r="AG344" s="22">
        <v>31705</v>
      </c>
      <c r="AH344" s="22">
        <v>731753</v>
      </c>
      <c r="AI344" s="22">
        <v>1442521</v>
      </c>
      <c r="AJ344" s="22">
        <v>1615336</v>
      </c>
      <c r="AK344" s="22">
        <v>0</v>
      </c>
      <c r="AL344" s="22">
        <v>1615336</v>
      </c>
    </row>
    <row r="345" spans="1:3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210332278</v>
      </c>
      <c r="F345" s="22">
        <v>0</v>
      </c>
      <c r="G345" s="22">
        <v>3100724</v>
      </c>
      <c r="H345" s="22">
        <v>5902</v>
      </c>
      <c r="I345" s="22">
        <v>0</v>
      </c>
      <c r="J345" s="22">
        <v>0</v>
      </c>
      <c r="K345" s="22">
        <v>0</v>
      </c>
      <c r="L345" s="22">
        <v>0</v>
      </c>
      <c r="M345" s="22">
        <v>213438904</v>
      </c>
      <c r="N345" s="22">
        <v>0</v>
      </c>
      <c r="O345" s="22">
        <v>29146129</v>
      </c>
      <c r="P345" s="22">
        <v>50298373</v>
      </c>
      <c r="Q345" s="22">
        <v>1313520</v>
      </c>
      <c r="R345" s="22">
        <v>727468</v>
      </c>
      <c r="S345" s="22">
        <v>22257434</v>
      </c>
      <c r="T345" s="22">
        <v>317181828</v>
      </c>
      <c r="U345" s="22">
        <v>49309638</v>
      </c>
      <c r="V345" s="22">
        <v>0</v>
      </c>
      <c r="W345" s="22">
        <v>556625</v>
      </c>
      <c r="X345" s="22">
        <v>5902</v>
      </c>
      <c r="Y345" s="22">
        <v>0</v>
      </c>
      <c r="Z345" s="22">
        <v>0</v>
      </c>
      <c r="AA345" s="22">
        <v>0</v>
      </c>
      <c r="AB345" s="22">
        <v>0</v>
      </c>
      <c r="AC345" s="22">
        <v>49872165</v>
      </c>
      <c r="AD345" s="22">
        <v>8494349</v>
      </c>
      <c r="AE345" s="22">
        <v>20078125</v>
      </c>
      <c r="AF345" s="22">
        <v>141805</v>
      </c>
      <c r="AG345" s="22">
        <v>0</v>
      </c>
      <c r="AH345" s="22">
        <v>15803047</v>
      </c>
      <c r="AI345" s="22">
        <v>94389491</v>
      </c>
      <c r="AJ345" s="22">
        <v>222792337</v>
      </c>
      <c r="AK345" s="22">
        <v>0</v>
      </c>
      <c r="AL345" s="22">
        <v>222792337</v>
      </c>
    </row>
    <row r="346" spans="1:3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6C958-8BA5-48AB-BDF1-21508CE33B0F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1234</v>
      </c>
      <c r="D1" s="20" t="s">
        <v>1235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1236</v>
      </c>
      <c r="F2" s="21" t="s">
        <v>1237</v>
      </c>
      <c r="G2" s="21" t="s">
        <v>1238</v>
      </c>
      <c r="H2" s="21" t="s">
        <v>65</v>
      </c>
      <c r="I2" s="21" t="s">
        <v>1239</v>
      </c>
    </row>
    <row r="3" spans="1:9" x14ac:dyDescent="0.25">
      <c r="A3" s="21"/>
      <c r="B3" s="21"/>
      <c r="C3" s="21"/>
      <c r="D3" s="21" t="s">
        <v>88</v>
      </c>
      <c r="E3" s="21" t="s">
        <v>1240</v>
      </c>
      <c r="F3" s="21" t="s">
        <v>1241</v>
      </c>
      <c r="G3" s="21" t="s">
        <v>1242</v>
      </c>
      <c r="H3" s="21" t="s">
        <v>1243</v>
      </c>
      <c r="I3" s="21" t="s">
        <v>1244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1370241</v>
      </c>
      <c r="I5" s="22">
        <v>1370241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4690303</v>
      </c>
      <c r="F7" s="22">
        <v>2009460</v>
      </c>
      <c r="G7" s="22">
        <v>0</v>
      </c>
      <c r="H7" s="22">
        <v>0</v>
      </c>
      <c r="I7" s="22">
        <v>6699763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7827236</v>
      </c>
      <c r="F8" s="22">
        <v>0</v>
      </c>
      <c r="G8" s="22">
        <v>0</v>
      </c>
      <c r="H8" s="22">
        <v>2193237</v>
      </c>
      <c r="I8" s="22">
        <v>10020473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171817</v>
      </c>
      <c r="I12" s="22">
        <v>171817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16921538</v>
      </c>
      <c r="I18" s="22">
        <v>16921538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451910</v>
      </c>
      <c r="F19" s="22">
        <v>0</v>
      </c>
      <c r="G19" s="22">
        <v>0</v>
      </c>
      <c r="H19" s="22">
        <v>0</v>
      </c>
      <c r="I19" s="22">
        <v>451910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569726</v>
      </c>
      <c r="I25" s="22">
        <v>569726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346728</v>
      </c>
      <c r="G27" s="22">
        <v>0</v>
      </c>
      <c r="H27" s="22">
        <v>0</v>
      </c>
      <c r="I27" s="22">
        <v>346728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3542203</v>
      </c>
      <c r="I28" s="22">
        <v>3542203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4790119</v>
      </c>
      <c r="F29" s="22">
        <v>0</v>
      </c>
      <c r="G29" s="22">
        <v>0</v>
      </c>
      <c r="H29" s="22">
        <v>0</v>
      </c>
      <c r="I29" s="22">
        <v>4790119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3261019</v>
      </c>
      <c r="I30" s="22">
        <v>3261019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3362446</v>
      </c>
      <c r="I36" s="22">
        <v>3362446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890942</v>
      </c>
      <c r="F38" s="22">
        <v>0</v>
      </c>
      <c r="G38" s="22">
        <v>0</v>
      </c>
      <c r="H38" s="22">
        <v>0</v>
      </c>
      <c r="I38" s="22">
        <v>890942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2926515</v>
      </c>
      <c r="F39" s="22">
        <v>0</v>
      </c>
      <c r="G39" s="22">
        <v>0</v>
      </c>
      <c r="H39" s="22">
        <v>0</v>
      </c>
      <c r="I39" s="22">
        <v>2926515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4000000</v>
      </c>
      <c r="F42" s="22">
        <v>0</v>
      </c>
      <c r="G42" s="22">
        <v>0</v>
      </c>
      <c r="H42" s="22">
        <v>0</v>
      </c>
      <c r="I42" s="22">
        <v>4000000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4378627</v>
      </c>
      <c r="F43" s="22">
        <v>0</v>
      </c>
      <c r="G43" s="22">
        <v>0</v>
      </c>
      <c r="H43" s="22">
        <v>0</v>
      </c>
      <c r="I43" s="22">
        <v>4378627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2410133</v>
      </c>
      <c r="F49" s="22">
        <v>0</v>
      </c>
      <c r="G49" s="22">
        <v>0</v>
      </c>
      <c r="H49" s="22">
        <v>0</v>
      </c>
      <c r="I49" s="22">
        <v>2410133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6073377</v>
      </c>
      <c r="F52" s="22">
        <v>0</v>
      </c>
      <c r="G52" s="22">
        <v>0</v>
      </c>
      <c r="H52" s="22">
        <v>5820222</v>
      </c>
      <c r="I52" s="22">
        <v>11893599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4612777</v>
      </c>
      <c r="I53" s="22">
        <v>4612777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7872820</v>
      </c>
      <c r="F56" s="22">
        <v>0</v>
      </c>
      <c r="G56" s="22">
        <v>0</v>
      </c>
      <c r="H56" s="22">
        <v>0</v>
      </c>
      <c r="I56" s="22">
        <v>7872820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789542</v>
      </c>
      <c r="I57" s="22">
        <v>789542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1197642</v>
      </c>
      <c r="F59" s="22">
        <v>0</v>
      </c>
      <c r="G59" s="22">
        <v>0</v>
      </c>
      <c r="H59" s="22">
        <v>1450000</v>
      </c>
      <c r="I59" s="22">
        <v>2647642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1744027</v>
      </c>
      <c r="F61" s="22">
        <v>0</v>
      </c>
      <c r="G61" s="22">
        <v>0</v>
      </c>
      <c r="H61" s="22">
        <v>0</v>
      </c>
      <c r="I61" s="22">
        <v>1744027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206330</v>
      </c>
      <c r="F69" s="22">
        <v>494562</v>
      </c>
      <c r="G69" s="22">
        <v>0</v>
      </c>
      <c r="H69" s="22">
        <v>0</v>
      </c>
      <c r="I69" s="22">
        <v>700892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12719</v>
      </c>
      <c r="F72" s="22">
        <v>0</v>
      </c>
      <c r="G72" s="22">
        <v>0</v>
      </c>
      <c r="H72" s="22">
        <v>0</v>
      </c>
      <c r="I72" s="22">
        <v>12719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527644</v>
      </c>
      <c r="F74" s="22">
        <v>0</v>
      </c>
      <c r="G74" s="22">
        <v>0</v>
      </c>
      <c r="H74" s="22">
        <v>1613952</v>
      </c>
      <c r="I74" s="22">
        <v>2141596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1330142</v>
      </c>
      <c r="F76" s="22">
        <v>0</v>
      </c>
      <c r="G76" s="22">
        <v>0</v>
      </c>
      <c r="H76" s="22">
        <v>456231</v>
      </c>
      <c r="I76" s="22">
        <v>1786373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626462</v>
      </c>
      <c r="H77" s="22">
        <v>3580202</v>
      </c>
      <c r="I77" s="22">
        <v>4206664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493327</v>
      </c>
      <c r="I79" s="22">
        <v>493327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526006</v>
      </c>
      <c r="I80" s="22">
        <v>526006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2471258</v>
      </c>
      <c r="G81" s="22">
        <v>0</v>
      </c>
      <c r="H81" s="22">
        <v>1322694</v>
      </c>
      <c r="I81" s="22">
        <v>3793952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1874157</v>
      </c>
      <c r="F82" s="22">
        <v>0</v>
      </c>
      <c r="G82" s="22">
        <v>0</v>
      </c>
      <c r="H82" s="22">
        <v>0</v>
      </c>
      <c r="I82" s="22">
        <v>1874157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6680470</v>
      </c>
      <c r="I85" s="22">
        <v>6680470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6838841</v>
      </c>
      <c r="I86" s="22">
        <v>6838841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1772750</v>
      </c>
      <c r="I87" s="22">
        <v>1772750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2452095</v>
      </c>
      <c r="F89" s="22">
        <v>0</v>
      </c>
      <c r="G89" s="22">
        <v>0</v>
      </c>
      <c r="H89" s="22">
        <v>0</v>
      </c>
      <c r="I89" s="22">
        <v>2452095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416611</v>
      </c>
      <c r="F102" s="22">
        <v>0</v>
      </c>
      <c r="G102" s="22">
        <v>0</v>
      </c>
      <c r="H102" s="22">
        <v>0</v>
      </c>
      <c r="I102" s="22">
        <v>416611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1000000</v>
      </c>
      <c r="F105" s="22">
        <v>0</v>
      </c>
      <c r="G105" s="22">
        <v>0</v>
      </c>
      <c r="H105" s="22">
        <v>0</v>
      </c>
      <c r="I105" s="22">
        <v>1000000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1495903</v>
      </c>
      <c r="F112" s="22">
        <v>0</v>
      </c>
      <c r="G112" s="22">
        <v>0</v>
      </c>
      <c r="H112" s="22">
        <v>0</v>
      </c>
      <c r="I112" s="22">
        <v>1495903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2857680</v>
      </c>
      <c r="F113" s="22">
        <v>0</v>
      </c>
      <c r="G113" s="22">
        <v>0</v>
      </c>
      <c r="H113" s="22">
        <v>0</v>
      </c>
      <c r="I113" s="22">
        <v>2857680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88231</v>
      </c>
      <c r="F122" s="22">
        <v>0</v>
      </c>
      <c r="G122" s="22">
        <v>0</v>
      </c>
      <c r="H122" s="22">
        <v>0</v>
      </c>
      <c r="I122" s="22">
        <v>88231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2863348</v>
      </c>
      <c r="F127" s="22">
        <v>0</v>
      </c>
      <c r="G127" s="22">
        <v>0</v>
      </c>
      <c r="H127" s="22">
        <v>0</v>
      </c>
      <c r="I127" s="22">
        <v>2863348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1500000</v>
      </c>
      <c r="I138" s="22">
        <v>1500000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302700</v>
      </c>
      <c r="I139" s="22">
        <v>302700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565849</v>
      </c>
      <c r="F141" s="22">
        <v>0</v>
      </c>
      <c r="G141" s="22">
        <v>0</v>
      </c>
      <c r="H141" s="22">
        <v>0</v>
      </c>
      <c r="I141" s="22">
        <v>565849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241665</v>
      </c>
      <c r="G147" s="22">
        <v>0</v>
      </c>
      <c r="H147" s="22">
        <v>0</v>
      </c>
      <c r="I147" s="22">
        <v>241665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12132</v>
      </c>
      <c r="F162" s="22">
        <v>0</v>
      </c>
      <c r="G162" s="22">
        <v>0</v>
      </c>
      <c r="H162" s="22">
        <v>514694</v>
      </c>
      <c r="I162" s="22">
        <v>526826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647435</v>
      </c>
      <c r="I168" s="22">
        <v>647435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488696</v>
      </c>
      <c r="F173" s="22">
        <v>244379</v>
      </c>
      <c r="G173" s="22">
        <v>0</v>
      </c>
      <c r="H173" s="22">
        <v>0</v>
      </c>
      <c r="I173" s="22">
        <v>733075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167664</v>
      </c>
      <c r="F174" s="22">
        <v>0</v>
      </c>
      <c r="G174" s="22">
        <v>0</v>
      </c>
      <c r="H174" s="22">
        <v>546463</v>
      </c>
      <c r="I174" s="22">
        <v>714127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441509</v>
      </c>
      <c r="I182" s="22">
        <v>441509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5165</v>
      </c>
      <c r="F183" s="22">
        <v>0</v>
      </c>
      <c r="G183" s="22">
        <v>0</v>
      </c>
      <c r="H183" s="22">
        <v>0</v>
      </c>
      <c r="I183" s="22">
        <v>5165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129879</v>
      </c>
      <c r="I184" s="22">
        <v>129879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544818</v>
      </c>
      <c r="F186" s="22">
        <v>0</v>
      </c>
      <c r="G186" s="22">
        <v>0</v>
      </c>
      <c r="H186" s="22">
        <v>0</v>
      </c>
      <c r="I186" s="22">
        <v>544818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369429</v>
      </c>
      <c r="G187" s="22">
        <v>0</v>
      </c>
      <c r="H187" s="22">
        <v>0</v>
      </c>
      <c r="I187" s="22">
        <v>369429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1089803</v>
      </c>
      <c r="G189" s="22">
        <v>0</v>
      </c>
      <c r="H189" s="22">
        <v>0</v>
      </c>
      <c r="I189" s="22">
        <v>1089803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2381626</v>
      </c>
      <c r="F192" s="22">
        <v>0</v>
      </c>
      <c r="G192" s="22">
        <v>1805906</v>
      </c>
      <c r="H192" s="22">
        <v>0</v>
      </c>
      <c r="I192" s="22">
        <v>4187532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2488757</v>
      </c>
      <c r="F198" s="22">
        <v>2355956</v>
      </c>
      <c r="G198" s="22">
        <v>0</v>
      </c>
      <c r="H198" s="22">
        <v>0</v>
      </c>
      <c r="I198" s="22">
        <v>4844713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8969</v>
      </c>
      <c r="F199" s="22">
        <v>0</v>
      </c>
      <c r="G199" s="22">
        <v>0</v>
      </c>
      <c r="H199" s="22">
        <v>0</v>
      </c>
      <c r="I199" s="22">
        <v>8969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218065</v>
      </c>
      <c r="F209" s="22">
        <v>0</v>
      </c>
      <c r="G209" s="22">
        <v>0</v>
      </c>
      <c r="H209" s="22">
        <v>0</v>
      </c>
      <c r="I209" s="22">
        <v>218065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49909</v>
      </c>
      <c r="G215" s="22">
        <v>0</v>
      </c>
      <c r="H215" s="22">
        <v>0</v>
      </c>
      <c r="I215" s="22">
        <v>49909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347189</v>
      </c>
      <c r="G232" s="22">
        <v>0</v>
      </c>
      <c r="H232" s="22">
        <v>0</v>
      </c>
      <c r="I232" s="22">
        <v>347189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16323</v>
      </c>
      <c r="F252" s="22">
        <v>0</v>
      </c>
      <c r="G252" s="22">
        <v>0</v>
      </c>
      <c r="H252" s="22">
        <v>0</v>
      </c>
      <c r="I252" s="22">
        <v>16323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155307</v>
      </c>
      <c r="F256" s="22">
        <v>0</v>
      </c>
      <c r="G256" s="22">
        <v>0</v>
      </c>
      <c r="H256" s="22">
        <v>0</v>
      </c>
      <c r="I256" s="22">
        <v>155307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272120</v>
      </c>
      <c r="I259" s="22">
        <v>272120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249381</v>
      </c>
      <c r="F267" s="22">
        <v>0</v>
      </c>
      <c r="G267" s="22">
        <v>0</v>
      </c>
      <c r="H267" s="22">
        <v>0</v>
      </c>
      <c r="I267" s="22">
        <v>249381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61282</v>
      </c>
      <c r="F280" s="22">
        <v>0</v>
      </c>
      <c r="G280" s="22">
        <v>0</v>
      </c>
      <c r="H280" s="22">
        <v>0</v>
      </c>
      <c r="I280" s="22">
        <v>61282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107585</v>
      </c>
      <c r="F317" s="22">
        <v>0</v>
      </c>
      <c r="G317" s="22">
        <v>0</v>
      </c>
      <c r="H317" s="22">
        <v>0</v>
      </c>
      <c r="I317" s="22">
        <v>107585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167891</v>
      </c>
      <c r="I337" s="22">
        <v>167891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5124731</v>
      </c>
      <c r="I345" s="22">
        <v>5124731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DD030-7A10-4AD0-BC71-328D745F9DBB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1234</v>
      </c>
      <c r="D1" s="20" t="s">
        <v>1245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1236</v>
      </c>
      <c r="F2" s="21" t="s">
        <v>1237</v>
      </c>
      <c r="G2" s="21" t="s">
        <v>1238</v>
      </c>
      <c r="H2" s="21" t="s">
        <v>65</v>
      </c>
      <c r="I2" s="21" t="s">
        <v>1239</v>
      </c>
    </row>
    <row r="3" spans="1:9" x14ac:dyDescent="0.25">
      <c r="A3" s="21"/>
      <c r="B3" s="21"/>
      <c r="C3" s="21"/>
      <c r="D3" s="21" t="s">
        <v>88</v>
      </c>
      <c r="E3" s="21" t="s">
        <v>1240</v>
      </c>
      <c r="F3" s="21" t="s">
        <v>1241</v>
      </c>
      <c r="G3" s="21" t="s">
        <v>1242</v>
      </c>
      <c r="H3" s="21" t="s">
        <v>1243</v>
      </c>
      <c r="I3" s="21" t="s">
        <v>1244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19132544</v>
      </c>
      <c r="F4" s="22">
        <v>42411332</v>
      </c>
      <c r="G4" s="22">
        <v>0</v>
      </c>
      <c r="H4" s="22">
        <v>1749015</v>
      </c>
      <c r="I4" s="22">
        <v>63292891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1809941</v>
      </c>
      <c r="F5" s="22">
        <v>0</v>
      </c>
      <c r="G5" s="22">
        <v>2415091</v>
      </c>
      <c r="H5" s="22">
        <v>8192318</v>
      </c>
      <c r="I5" s="22">
        <v>12417350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406876000</v>
      </c>
      <c r="F6" s="22">
        <v>415732000</v>
      </c>
      <c r="G6" s="22">
        <v>1905946000</v>
      </c>
      <c r="H6" s="22">
        <v>337709000</v>
      </c>
      <c r="I6" s="22">
        <v>3066263000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9700119</v>
      </c>
      <c r="F7" s="22">
        <v>0</v>
      </c>
      <c r="G7" s="22">
        <v>2364906</v>
      </c>
      <c r="H7" s="22">
        <v>0</v>
      </c>
      <c r="I7" s="22">
        <v>12065025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6679433</v>
      </c>
      <c r="F8" s="22">
        <v>0</v>
      </c>
      <c r="G8" s="22">
        <v>0</v>
      </c>
      <c r="H8" s="22">
        <v>0</v>
      </c>
      <c r="I8" s="22">
        <v>6679433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34263387</v>
      </c>
      <c r="F9" s="22">
        <v>0</v>
      </c>
      <c r="G9" s="22">
        <v>0</v>
      </c>
      <c r="H9" s="22">
        <v>0</v>
      </c>
      <c r="I9" s="22">
        <v>34263387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2292460000</v>
      </c>
      <c r="F10" s="22">
        <v>127379000</v>
      </c>
      <c r="G10" s="22">
        <v>235672000</v>
      </c>
      <c r="H10" s="22">
        <v>256619000</v>
      </c>
      <c r="I10" s="22">
        <v>2912130000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34075000</v>
      </c>
      <c r="F11" s="22">
        <v>0</v>
      </c>
      <c r="G11" s="22">
        <v>5774000</v>
      </c>
      <c r="H11" s="22">
        <v>0</v>
      </c>
      <c r="I11" s="22">
        <v>39849000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128276749</v>
      </c>
      <c r="F12" s="22">
        <v>0</v>
      </c>
      <c r="G12" s="22">
        <v>0</v>
      </c>
      <c r="H12" s="22">
        <v>1987430</v>
      </c>
      <c r="I12" s="22">
        <v>130264179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16176619</v>
      </c>
      <c r="F13" s="22">
        <v>0</v>
      </c>
      <c r="G13" s="22">
        <v>0</v>
      </c>
      <c r="H13" s="22">
        <v>0</v>
      </c>
      <c r="I13" s="22">
        <v>16176619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44215560</v>
      </c>
      <c r="F14" s="22">
        <v>0</v>
      </c>
      <c r="G14" s="22">
        <v>0</v>
      </c>
      <c r="H14" s="22">
        <v>4427570</v>
      </c>
      <c r="I14" s="22">
        <v>48643130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54207000</v>
      </c>
      <c r="F15" s="22">
        <v>50000</v>
      </c>
      <c r="G15" s="22">
        <v>52373000</v>
      </c>
      <c r="H15" s="22">
        <v>67364000</v>
      </c>
      <c r="I15" s="22">
        <v>173994000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37270515</v>
      </c>
      <c r="F16" s="22">
        <v>0</v>
      </c>
      <c r="G16" s="22">
        <v>0</v>
      </c>
      <c r="H16" s="22">
        <v>0</v>
      </c>
      <c r="I16" s="22">
        <v>37270515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46484000</v>
      </c>
      <c r="F17" s="22">
        <v>0</v>
      </c>
      <c r="G17" s="22">
        <v>274823000</v>
      </c>
      <c r="H17" s="22">
        <v>0</v>
      </c>
      <c r="I17" s="22">
        <v>321307000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137944683</v>
      </c>
      <c r="F18" s="22">
        <v>0</v>
      </c>
      <c r="G18" s="22">
        <v>119697743</v>
      </c>
      <c r="H18" s="22">
        <v>0</v>
      </c>
      <c r="I18" s="22">
        <v>257642426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13080610</v>
      </c>
      <c r="F19" s="22">
        <v>0</v>
      </c>
      <c r="G19" s="22">
        <v>0</v>
      </c>
      <c r="H19" s="22">
        <v>11000000</v>
      </c>
      <c r="I19" s="22">
        <v>24080610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37475021</v>
      </c>
      <c r="F20" s="22">
        <v>0</v>
      </c>
      <c r="G20" s="22">
        <v>0</v>
      </c>
      <c r="H20" s="22">
        <v>0</v>
      </c>
      <c r="I20" s="22">
        <v>37475021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17626652</v>
      </c>
      <c r="F21" s="22">
        <v>7756692</v>
      </c>
      <c r="G21" s="22">
        <v>465188</v>
      </c>
      <c r="H21" s="22">
        <v>0</v>
      </c>
      <c r="I21" s="22">
        <v>25848532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6061677</v>
      </c>
      <c r="I22" s="22">
        <v>6061677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2775746</v>
      </c>
      <c r="F23" s="22">
        <v>0</v>
      </c>
      <c r="G23" s="22">
        <v>0</v>
      </c>
      <c r="H23" s="22">
        <v>0</v>
      </c>
      <c r="I23" s="22">
        <v>2775746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14548187</v>
      </c>
      <c r="F24" s="22">
        <v>0</v>
      </c>
      <c r="G24" s="22">
        <v>0</v>
      </c>
      <c r="H24" s="22">
        <v>0</v>
      </c>
      <c r="I24" s="22">
        <v>14548187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70885500</v>
      </c>
      <c r="F25" s="22">
        <v>22351411</v>
      </c>
      <c r="G25" s="22">
        <v>46456370</v>
      </c>
      <c r="H25" s="22">
        <v>25159924</v>
      </c>
      <c r="I25" s="22">
        <v>164853205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170145395</v>
      </c>
      <c r="F26" s="22">
        <v>0</v>
      </c>
      <c r="G26" s="22">
        <v>112576947</v>
      </c>
      <c r="H26" s="22">
        <v>102613824</v>
      </c>
      <c r="I26" s="22">
        <v>385336166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3804306</v>
      </c>
      <c r="F31" s="22">
        <v>170762</v>
      </c>
      <c r="G31" s="22">
        <v>0</v>
      </c>
      <c r="H31" s="22">
        <v>0</v>
      </c>
      <c r="I31" s="22">
        <v>3975068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2774935</v>
      </c>
      <c r="F32" s="22">
        <v>0</v>
      </c>
      <c r="G32" s="22">
        <v>0</v>
      </c>
      <c r="H32" s="22">
        <v>0</v>
      </c>
      <c r="I32" s="22">
        <v>2774935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578595</v>
      </c>
      <c r="G34" s="22">
        <v>0</v>
      </c>
      <c r="H34" s="22">
        <v>0</v>
      </c>
      <c r="I34" s="22">
        <v>578595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7660475</v>
      </c>
      <c r="F35" s="22">
        <v>30584</v>
      </c>
      <c r="G35" s="22">
        <v>0</v>
      </c>
      <c r="H35" s="22">
        <v>262430</v>
      </c>
      <c r="I35" s="22">
        <v>7953489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5977873</v>
      </c>
      <c r="F36" s="22">
        <v>0</v>
      </c>
      <c r="G36" s="22">
        <v>0</v>
      </c>
      <c r="H36" s="22">
        <v>0</v>
      </c>
      <c r="I36" s="22">
        <v>5977873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9984659</v>
      </c>
      <c r="F40" s="22">
        <v>0</v>
      </c>
      <c r="G40" s="22">
        <v>0</v>
      </c>
      <c r="H40" s="22">
        <v>0</v>
      </c>
      <c r="I40" s="22">
        <v>9984659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109825</v>
      </c>
      <c r="F42" s="22">
        <v>0</v>
      </c>
      <c r="G42" s="22">
        <v>0</v>
      </c>
      <c r="H42" s="22">
        <v>0</v>
      </c>
      <c r="I42" s="22">
        <v>109825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7546677</v>
      </c>
      <c r="F43" s="22">
        <v>0</v>
      </c>
      <c r="G43" s="22">
        <v>0</v>
      </c>
      <c r="H43" s="22">
        <v>0</v>
      </c>
      <c r="I43" s="22">
        <v>7546677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92233</v>
      </c>
      <c r="G44" s="22">
        <v>0</v>
      </c>
      <c r="H44" s="22">
        <v>0</v>
      </c>
      <c r="I44" s="22">
        <v>92233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6949260</v>
      </c>
      <c r="F45" s="22">
        <v>7087767</v>
      </c>
      <c r="G45" s="22">
        <v>0</v>
      </c>
      <c r="H45" s="22">
        <v>24885453</v>
      </c>
      <c r="I45" s="22">
        <v>38922480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1135806</v>
      </c>
      <c r="H46" s="22">
        <v>0</v>
      </c>
      <c r="I46" s="22">
        <v>1135806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15743192</v>
      </c>
      <c r="F48" s="22">
        <v>0</v>
      </c>
      <c r="G48" s="22">
        <v>0</v>
      </c>
      <c r="H48" s="22">
        <v>0</v>
      </c>
      <c r="I48" s="22">
        <v>15743192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2465163</v>
      </c>
      <c r="F49" s="22">
        <v>119803</v>
      </c>
      <c r="G49" s="22">
        <v>0</v>
      </c>
      <c r="H49" s="22">
        <v>0</v>
      </c>
      <c r="I49" s="22">
        <v>2584966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5886018</v>
      </c>
      <c r="F51" s="22">
        <v>0</v>
      </c>
      <c r="G51" s="22">
        <v>0</v>
      </c>
      <c r="H51" s="22">
        <v>0</v>
      </c>
      <c r="I51" s="22">
        <v>5886018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6897449</v>
      </c>
      <c r="F52" s="22">
        <v>8218323</v>
      </c>
      <c r="G52" s="22">
        <v>196367</v>
      </c>
      <c r="H52" s="22">
        <v>19257164</v>
      </c>
      <c r="I52" s="22">
        <v>34569303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712591</v>
      </c>
      <c r="F53" s="22">
        <v>0</v>
      </c>
      <c r="G53" s="22">
        <v>0</v>
      </c>
      <c r="H53" s="22">
        <v>0</v>
      </c>
      <c r="I53" s="22">
        <v>712591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5113482</v>
      </c>
      <c r="F54" s="22">
        <v>0</v>
      </c>
      <c r="G54" s="22">
        <v>0</v>
      </c>
      <c r="H54" s="22">
        <v>5310000</v>
      </c>
      <c r="I54" s="22">
        <v>10423482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18643569</v>
      </c>
      <c r="F57" s="22">
        <v>1377075</v>
      </c>
      <c r="G57" s="22">
        <v>0</v>
      </c>
      <c r="H57" s="22">
        <v>0</v>
      </c>
      <c r="I57" s="22">
        <v>20020644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14398977</v>
      </c>
      <c r="F58" s="22">
        <v>0</v>
      </c>
      <c r="G58" s="22">
        <v>0</v>
      </c>
      <c r="H58" s="22">
        <v>0</v>
      </c>
      <c r="I58" s="22">
        <v>14398977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9136464</v>
      </c>
      <c r="F59" s="22">
        <v>0</v>
      </c>
      <c r="G59" s="22">
        <v>0</v>
      </c>
      <c r="H59" s="22">
        <v>0</v>
      </c>
      <c r="I59" s="22">
        <v>9136464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26396262</v>
      </c>
      <c r="G60" s="22">
        <v>0</v>
      </c>
      <c r="H60" s="22">
        <v>0</v>
      </c>
      <c r="I60" s="22">
        <v>26396262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815860</v>
      </c>
      <c r="F62" s="22">
        <v>23110553</v>
      </c>
      <c r="G62" s="22">
        <v>762991</v>
      </c>
      <c r="H62" s="22">
        <v>0</v>
      </c>
      <c r="I62" s="22">
        <v>24689404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5291207</v>
      </c>
      <c r="F64" s="22">
        <v>0</v>
      </c>
      <c r="G64" s="22">
        <v>0</v>
      </c>
      <c r="H64" s="22">
        <v>0</v>
      </c>
      <c r="I64" s="22">
        <v>5291207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1963712</v>
      </c>
      <c r="F69" s="22">
        <v>52036557</v>
      </c>
      <c r="G69" s="22">
        <v>100019</v>
      </c>
      <c r="H69" s="22">
        <v>0</v>
      </c>
      <c r="I69" s="22">
        <v>54100288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1931853</v>
      </c>
      <c r="F72" s="22">
        <v>0</v>
      </c>
      <c r="G72" s="22">
        <v>0</v>
      </c>
      <c r="H72" s="22">
        <v>0</v>
      </c>
      <c r="I72" s="22">
        <v>1931853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7233475</v>
      </c>
      <c r="F74" s="22">
        <v>0</v>
      </c>
      <c r="G74" s="22">
        <v>2248745</v>
      </c>
      <c r="H74" s="22">
        <v>0</v>
      </c>
      <c r="I74" s="22">
        <v>9482220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23349068</v>
      </c>
      <c r="F77" s="22">
        <v>2889355</v>
      </c>
      <c r="G77" s="22">
        <v>2257277</v>
      </c>
      <c r="H77" s="22">
        <v>0</v>
      </c>
      <c r="I77" s="22">
        <v>28495700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2549413</v>
      </c>
      <c r="F78" s="22">
        <v>0</v>
      </c>
      <c r="G78" s="22">
        <v>0</v>
      </c>
      <c r="H78" s="22">
        <v>0</v>
      </c>
      <c r="I78" s="22">
        <v>2549413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36053</v>
      </c>
      <c r="F79" s="22">
        <v>0</v>
      </c>
      <c r="G79" s="22">
        <v>0</v>
      </c>
      <c r="H79" s="22">
        <v>0</v>
      </c>
      <c r="I79" s="22">
        <v>36053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1334767</v>
      </c>
      <c r="F81" s="22">
        <v>0</v>
      </c>
      <c r="G81" s="22">
        <v>0</v>
      </c>
      <c r="H81" s="22">
        <v>0</v>
      </c>
      <c r="I81" s="22">
        <v>1334767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40949</v>
      </c>
      <c r="F82" s="22">
        <v>0</v>
      </c>
      <c r="G82" s="22">
        <v>0</v>
      </c>
      <c r="H82" s="22">
        <v>0</v>
      </c>
      <c r="I82" s="22">
        <v>40949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1500000</v>
      </c>
      <c r="I84" s="22">
        <v>1500000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4210340</v>
      </c>
      <c r="F85" s="22">
        <v>0</v>
      </c>
      <c r="G85" s="22">
        <v>0</v>
      </c>
      <c r="H85" s="22">
        <v>0</v>
      </c>
      <c r="I85" s="22">
        <v>4210340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1616228</v>
      </c>
      <c r="F86" s="22">
        <v>0</v>
      </c>
      <c r="G86" s="22">
        <v>0</v>
      </c>
      <c r="H86" s="22">
        <v>0</v>
      </c>
      <c r="I86" s="22">
        <v>1616228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421959</v>
      </c>
      <c r="G87" s="22">
        <v>0</v>
      </c>
      <c r="H87" s="22">
        <v>0</v>
      </c>
      <c r="I87" s="22">
        <v>421959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9359948</v>
      </c>
      <c r="F89" s="22">
        <v>0</v>
      </c>
      <c r="G89" s="22">
        <v>0</v>
      </c>
      <c r="H89" s="22">
        <v>0</v>
      </c>
      <c r="I89" s="22">
        <v>9359948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1867044</v>
      </c>
      <c r="F90" s="22">
        <v>737000</v>
      </c>
      <c r="G90" s="22">
        <v>0</v>
      </c>
      <c r="H90" s="22">
        <v>0</v>
      </c>
      <c r="I90" s="22">
        <v>2604044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1497618</v>
      </c>
      <c r="F91" s="22">
        <v>0</v>
      </c>
      <c r="G91" s="22">
        <v>0</v>
      </c>
      <c r="H91" s="22">
        <v>0</v>
      </c>
      <c r="I91" s="22">
        <v>1497618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5335387</v>
      </c>
      <c r="F92" s="22">
        <v>0</v>
      </c>
      <c r="G92" s="22">
        <v>0</v>
      </c>
      <c r="H92" s="22">
        <v>6647535</v>
      </c>
      <c r="I92" s="22">
        <v>11982922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4797462</v>
      </c>
      <c r="F93" s="22">
        <v>0</v>
      </c>
      <c r="G93" s="22">
        <v>0</v>
      </c>
      <c r="H93" s="22">
        <v>0</v>
      </c>
      <c r="I93" s="22">
        <v>4797462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712212</v>
      </c>
      <c r="F95" s="22">
        <v>0</v>
      </c>
      <c r="G95" s="22">
        <v>0</v>
      </c>
      <c r="H95" s="22">
        <v>0</v>
      </c>
      <c r="I95" s="22">
        <v>712212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13366700</v>
      </c>
      <c r="F96" s="22">
        <v>1144157</v>
      </c>
      <c r="G96" s="22">
        <v>1505348</v>
      </c>
      <c r="H96" s="22">
        <v>0</v>
      </c>
      <c r="I96" s="22">
        <v>16016205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5887025</v>
      </c>
      <c r="F97" s="22">
        <v>0</v>
      </c>
      <c r="G97" s="22">
        <v>0</v>
      </c>
      <c r="H97" s="22">
        <v>0</v>
      </c>
      <c r="I97" s="22">
        <v>5887025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94581</v>
      </c>
      <c r="F98" s="22">
        <v>0</v>
      </c>
      <c r="G98" s="22">
        <v>0</v>
      </c>
      <c r="H98" s="22">
        <v>569600</v>
      </c>
      <c r="I98" s="22">
        <v>664181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10096629</v>
      </c>
      <c r="F99" s="22">
        <v>0</v>
      </c>
      <c r="G99" s="22">
        <v>0</v>
      </c>
      <c r="H99" s="22">
        <v>0</v>
      </c>
      <c r="I99" s="22">
        <v>10096629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1529866</v>
      </c>
      <c r="F100" s="22">
        <v>0</v>
      </c>
      <c r="G100" s="22">
        <v>0</v>
      </c>
      <c r="H100" s="22">
        <v>0</v>
      </c>
      <c r="I100" s="22">
        <v>1529866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18247127</v>
      </c>
      <c r="F101" s="22">
        <v>0</v>
      </c>
      <c r="G101" s="22">
        <v>0</v>
      </c>
      <c r="H101" s="22">
        <v>0</v>
      </c>
      <c r="I101" s="22">
        <v>18247127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2471080</v>
      </c>
      <c r="F102" s="22">
        <v>0</v>
      </c>
      <c r="G102" s="22">
        <v>938236</v>
      </c>
      <c r="H102" s="22">
        <v>0</v>
      </c>
      <c r="I102" s="22">
        <v>3409316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630939</v>
      </c>
      <c r="F103" s="22">
        <v>0</v>
      </c>
      <c r="G103" s="22">
        <v>0</v>
      </c>
      <c r="H103" s="22">
        <v>0</v>
      </c>
      <c r="I103" s="22">
        <v>630939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1551784</v>
      </c>
      <c r="I104" s="22">
        <v>1551784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587723</v>
      </c>
      <c r="F105" s="22">
        <v>0</v>
      </c>
      <c r="G105" s="22">
        <v>463884</v>
      </c>
      <c r="H105" s="22">
        <v>0</v>
      </c>
      <c r="I105" s="22">
        <v>1051607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2281782</v>
      </c>
      <c r="F106" s="22">
        <v>0</v>
      </c>
      <c r="G106" s="22">
        <v>0</v>
      </c>
      <c r="H106" s="22">
        <v>0</v>
      </c>
      <c r="I106" s="22">
        <v>2281782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25085108</v>
      </c>
      <c r="F107" s="22">
        <v>0</v>
      </c>
      <c r="G107" s="22">
        <v>0</v>
      </c>
      <c r="H107" s="22">
        <v>7601296</v>
      </c>
      <c r="I107" s="22">
        <v>32686404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660976</v>
      </c>
      <c r="F108" s="22">
        <v>0</v>
      </c>
      <c r="G108" s="22">
        <v>177623</v>
      </c>
      <c r="H108" s="22">
        <v>0</v>
      </c>
      <c r="I108" s="22">
        <v>838599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1514385</v>
      </c>
      <c r="F109" s="22">
        <v>0</v>
      </c>
      <c r="G109" s="22">
        <v>0</v>
      </c>
      <c r="H109" s="22">
        <v>0</v>
      </c>
      <c r="I109" s="22">
        <v>1514385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1415746</v>
      </c>
      <c r="F110" s="22">
        <v>0</v>
      </c>
      <c r="G110" s="22">
        <v>0</v>
      </c>
      <c r="H110" s="22">
        <v>0</v>
      </c>
      <c r="I110" s="22">
        <v>1415746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714864</v>
      </c>
      <c r="F111" s="22">
        <v>0</v>
      </c>
      <c r="G111" s="22">
        <v>3529203</v>
      </c>
      <c r="H111" s="22">
        <v>0</v>
      </c>
      <c r="I111" s="22">
        <v>4244067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2582235</v>
      </c>
      <c r="F112" s="22">
        <v>0</v>
      </c>
      <c r="G112" s="22">
        <v>279012</v>
      </c>
      <c r="H112" s="22">
        <v>0</v>
      </c>
      <c r="I112" s="22">
        <v>2861247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1214615</v>
      </c>
      <c r="F113" s="22">
        <v>0</v>
      </c>
      <c r="G113" s="22">
        <v>144759</v>
      </c>
      <c r="H113" s="22">
        <v>0</v>
      </c>
      <c r="I113" s="22">
        <v>1359374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21264874</v>
      </c>
      <c r="F114" s="22">
        <v>8514885</v>
      </c>
      <c r="G114" s="22">
        <v>1499806</v>
      </c>
      <c r="H114" s="22">
        <v>0</v>
      </c>
      <c r="I114" s="22">
        <v>31279565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264399</v>
      </c>
      <c r="F115" s="22">
        <v>0</v>
      </c>
      <c r="G115" s="22">
        <v>0</v>
      </c>
      <c r="H115" s="22">
        <v>0</v>
      </c>
      <c r="I115" s="22">
        <v>264399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4614218</v>
      </c>
      <c r="F116" s="22">
        <v>0</v>
      </c>
      <c r="G116" s="22">
        <v>0</v>
      </c>
      <c r="H116" s="22">
        <v>0</v>
      </c>
      <c r="I116" s="22">
        <v>4614218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337858</v>
      </c>
      <c r="F117" s="22">
        <v>0</v>
      </c>
      <c r="G117" s="22">
        <v>928320</v>
      </c>
      <c r="H117" s="22">
        <v>0</v>
      </c>
      <c r="I117" s="22">
        <v>1266178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1940086</v>
      </c>
      <c r="F118" s="22">
        <v>0</v>
      </c>
      <c r="G118" s="22">
        <v>2986140</v>
      </c>
      <c r="H118" s="22">
        <v>0</v>
      </c>
      <c r="I118" s="22">
        <v>4926226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3930107</v>
      </c>
      <c r="F119" s="22">
        <v>0</v>
      </c>
      <c r="G119" s="22">
        <v>0</v>
      </c>
      <c r="H119" s="22">
        <v>1802621</v>
      </c>
      <c r="I119" s="22">
        <v>5732728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11856714</v>
      </c>
      <c r="F120" s="22">
        <v>739251</v>
      </c>
      <c r="G120" s="22">
        <v>0</v>
      </c>
      <c r="H120" s="22">
        <v>0</v>
      </c>
      <c r="I120" s="22">
        <v>12595965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4313291</v>
      </c>
      <c r="F121" s="22">
        <v>552606</v>
      </c>
      <c r="G121" s="22">
        <v>4396830</v>
      </c>
      <c r="H121" s="22">
        <v>342477</v>
      </c>
      <c r="I121" s="22">
        <v>9605204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946672</v>
      </c>
      <c r="F122" s="22">
        <v>0</v>
      </c>
      <c r="G122" s="22">
        <v>0</v>
      </c>
      <c r="H122" s="22">
        <v>0</v>
      </c>
      <c r="I122" s="22">
        <v>946672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9943908</v>
      </c>
      <c r="F123" s="22">
        <v>4264195</v>
      </c>
      <c r="G123" s="22">
        <v>0</v>
      </c>
      <c r="H123" s="22">
        <v>0</v>
      </c>
      <c r="I123" s="22">
        <v>14208103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2272419</v>
      </c>
      <c r="I124" s="22">
        <v>2272419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1684070</v>
      </c>
      <c r="F125" s="22">
        <v>1263513</v>
      </c>
      <c r="G125" s="22">
        <v>0</v>
      </c>
      <c r="H125" s="22">
        <v>153674</v>
      </c>
      <c r="I125" s="22">
        <v>3101257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335439</v>
      </c>
      <c r="F126" s="22">
        <v>0</v>
      </c>
      <c r="G126" s="22">
        <v>0</v>
      </c>
      <c r="H126" s="22">
        <v>0</v>
      </c>
      <c r="I126" s="22">
        <v>335439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1479872</v>
      </c>
      <c r="F127" s="22">
        <v>0</v>
      </c>
      <c r="G127" s="22">
        <v>0</v>
      </c>
      <c r="H127" s="22">
        <v>0</v>
      </c>
      <c r="I127" s="22">
        <v>1479872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526273</v>
      </c>
      <c r="F128" s="22">
        <v>468637</v>
      </c>
      <c r="G128" s="22">
        <v>24854</v>
      </c>
      <c r="H128" s="22">
        <v>0</v>
      </c>
      <c r="I128" s="22">
        <v>1019764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3037090</v>
      </c>
      <c r="F129" s="22">
        <v>0</v>
      </c>
      <c r="G129" s="22">
        <v>1950411</v>
      </c>
      <c r="H129" s="22">
        <v>0</v>
      </c>
      <c r="I129" s="22">
        <v>4987501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3020001</v>
      </c>
      <c r="F131" s="22">
        <v>0</v>
      </c>
      <c r="G131" s="22">
        <v>0</v>
      </c>
      <c r="H131" s="22">
        <v>0</v>
      </c>
      <c r="I131" s="22">
        <v>3020001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94712</v>
      </c>
      <c r="H134" s="22">
        <v>0</v>
      </c>
      <c r="I134" s="22">
        <v>94712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1419720</v>
      </c>
      <c r="F135" s="22">
        <v>0</v>
      </c>
      <c r="G135" s="22">
        <v>2459360</v>
      </c>
      <c r="H135" s="22">
        <v>0</v>
      </c>
      <c r="I135" s="22">
        <v>3879080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2039973</v>
      </c>
      <c r="F136" s="22">
        <v>596703</v>
      </c>
      <c r="G136" s="22">
        <v>415429</v>
      </c>
      <c r="H136" s="22">
        <v>179907</v>
      </c>
      <c r="I136" s="22">
        <v>3232012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8745289</v>
      </c>
      <c r="F137" s="22">
        <v>0</v>
      </c>
      <c r="G137" s="22">
        <v>0</v>
      </c>
      <c r="H137" s="22">
        <v>1570515</v>
      </c>
      <c r="I137" s="22">
        <v>10315804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6664460</v>
      </c>
      <c r="F138" s="22">
        <v>0</v>
      </c>
      <c r="G138" s="22">
        <v>0</v>
      </c>
      <c r="H138" s="22">
        <v>107442</v>
      </c>
      <c r="I138" s="22">
        <v>6771902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291773</v>
      </c>
      <c r="F140" s="22">
        <v>0</v>
      </c>
      <c r="G140" s="22">
        <v>0</v>
      </c>
      <c r="H140" s="22">
        <v>515200</v>
      </c>
      <c r="I140" s="22">
        <v>806973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868135</v>
      </c>
      <c r="F141" s="22">
        <v>0</v>
      </c>
      <c r="G141" s="22">
        <v>0</v>
      </c>
      <c r="H141" s="22">
        <v>0</v>
      </c>
      <c r="I141" s="22">
        <v>868135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1422198</v>
      </c>
      <c r="F142" s="22">
        <v>0</v>
      </c>
      <c r="G142" s="22">
        <v>0</v>
      </c>
      <c r="H142" s="22">
        <v>0</v>
      </c>
      <c r="I142" s="22">
        <v>1422198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870227</v>
      </c>
      <c r="F143" s="22">
        <v>0</v>
      </c>
      <c r="G143" s="22">
        <v>0</v>
      </c>
      <c r="H143" s="22">
        <v>0</v>
      </c>
      <c r="I143" s="22">
        <v>870227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610335</v>
      </c>
      <c r="F144" s="22">
        <v>0</v>
      </c>
      <c r="G144" s="22">
        <v>0</v>
      </c>
      <c r="H144" s="22">
        <v>0</v>
      </c>
      <c r="I144" s="22">
        <v>610335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187338</v>
      </c>
      <c r="F145" s="22">
        <v>9833</v>
      </c>
      <c r="G145" s="22">
        <v>1506432</v>
      </c>
      <c r="H145" s="22">
        <v>0</v>
      </c>
      <c r="I145" s="22">
        <v>1703603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2463428</v>
      </c>
      <c r="F146" s="22">
        <v>1157448</v>
      </c>
      <c r="G146" s="22">
        <v>0</v>
      </c>
      <c r="H146" s="22">
        <v>0</v>
      </c>
      <c r="I146" s="22">
        <v>3620876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32511</v>
      </c>
      <c r="H147" s="22">
        <v>0</v>
      </c>
      <c r="I147" s="22">
        <v>32511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58902</v>
      </c>
      <c r="F149" s="22">
        <v>0</v>
      </c>
      <c r="G149" s="22">
        <v>466307</v>
      </c>
      <c r="H149" s="22">
        <v>0</v>
      </c>
      <c r="I149" s="22">
        <v>525209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2302341</v>
      </c>
      <c r="F150" s="22">
        <v>0</v>
      </c>
      <c r="G150" s="22">
        <v>0</v>
      </c>
      <c r="H150" s="22">
        <v>0</v>
      </c>
      <c r="I150" s="22">
        <v>2302341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1354639</v>
      </c>
      <c r="F151" s="22">
        <v>60125</v>
      </c>
      <c r="G151" s="22">
        <v>0</v>
      </c>
      <c r="H151" s="22">
        <v>0</v>
      </c>
      <c r="I151" s="22">
        <v>1414764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479247</v>
      </c>
      <c r="I152" s="22">
        <v>479247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14830682</v>
      </c>
      <c r="F153" s="22">
        <v>0</v>
      </c>
      <c r="G153" s="22">
        <v>2618185</v>
      </c>
      <c r="H153" s="22">
        <v>0</v>
      </c>
      <c r="I153" s="22">
        <v>17448867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4199825</v>
      </c>
      <c r="F154" s="22">
        <v>0</v>
      </c>
      <c r="G154" s="22">
        <v>1535689</v>
      </c>
      <c r="H154" s="22">
        <v>10171325</v>
      </c>
      <c r="I154" s="22">
        <v>15906839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1716516</v>
      </c>
      <c r="F155" s="22">
        <v>0</v>
      </c>
      <c r="G155" s="22">
        <v>0</v>
      </c>
      <c r="H155" s="22">
        <v>0</v>
      </c>
      <c r="I155" s="22">
        <v>1716516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1457073</v>
      </c>
      <c r="F156" s="22">
        <v>0</v>
      </c>
      <c r="G156" s="22">
        <v>0</v>
      </c>
      <c r="H156" s="22">
        <v>0</v>
      </c>
      <c r="I156" s="22">
        <v>1457073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3278065</v>
      </c>
      <c r="F157" s="22">
        <v>1224292</v>
      </c>
      <c r="G157" s="22">
        <v>6352745</v>
      </c>
      <c r="H157" s="22">
        <v>0</v>
      </c>
      <c r="I157" s="22">
        <v>10855102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3489712</v>
      </c>
      <c r="F158" s="22">
        <v>0</v>
      </c>
      <c r="G158" s="22">
        <v>0</v>
      </c>
      <c r="H158" s="22">
        <v>0</v>
      </c>
      <c r="I158" s="22">
        <v>3489712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888064</v>
      </c>
      <c r="F159" s="22">
        <v>0</v>
      </c>
      <c r="G159" s="22">
        <v>0</v>
      </c>
      <c r="H159" s="22">
        <v>0</v>
      </c>
      <c r="I159" s="22">
        <v>888064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1149493</v>
      </c>
      <c r="F160" s="22">
        <v>0</v>
      </c>
      <c r="G160" s="22">
        <v>0</v>
      </c>
      <c r="H160" s="22">
        <v>1093590</v>
      </c>
      <c r="I160" s="22">
        <v>2243083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6208295</v>
      </c>
      <c r="F161" s="22">
        <v>0</v>
      </c>
      <c r="G161" s="22">
        <v>671951</v>
      </c>
      <c r="H161" s="22">
        <v>0</v>
      </c>
      <c r="I161" s="22">
        <v>6880246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42927</v>
      </c>
      <c r="F162" s="22">
        <v>43014</v>
      </c>
      <c r="G162" s="22">
        <v>0</v>
      </c>
      <c r="H162" s="22">
        <v>839764</v>
      </c>
      <c r="I162" s="22">
        <v>925705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176352</v>
      </c>
      <c r="F163" s="22">
        <v>0</v>
      </c>
      <c r="G163" s="22">
        <v>1413379</v>
      </c>
      <c r="H163" s="22">
        <v>0</v>
      </c>
      <c r="I163" s="22">
        <v>1589731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4069756</v>
      </c>
      <c r="F164" s="22">
        <v>0</v>
      </c>
      <c r="G164" s="22">
        <v>0</v>
      </c>
      <c r="H164" s="22">
        <v>0</v>
      </c>
      <c r="I164" s="22">
        <v>4069756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3436154</v>
      </c>
      <c r="F165" s="22">
        <v>0</v>
      </c>
      <c r="G165" s="22">
        <v>3336466</v>
      </c>
      <c r="H165" s="22">
        <v>0</v>
      </c>
      <c r="I165" s="22">
        <v>6772620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2958864</v>
      </c>
      <c r="F166" s="22">
        <v>0</v>
      </c>
      <c r="G166" s="22">
        <v>0</v>
      </c>
      <c r="H166" s="22">
        <v>0</v>
      </c>
      <c r="I166" s="22">
        <v>2958864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1987600</v>
      </c>
      <c r="F167" s="22">
        <v>370379</v>
      </c>
      <c r="G167" s="22">
        <v>0</v>
      </c>
      <c r="H167" s="22">
        <v>0</v>
      </c>
      <c r="I167" s="22">
        <v>2357979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2660912</v>
      </c>
      <c r="F168" s="22">
        <v>0</v>
      </c>
      <c r="G168" s="22">
        <v>0</v>
      </c>
      <c r="H168" s="22">
        <v>3433352</v>
      </c>
      <c r="I168" s="22">
        <v>6094264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2192015</v>
      </c>
      <c r="F170" s="22">
        <v>0</v>
      </c>
      <c r="G170" s="22">
        <v>0</v>
      </c>
      <c r="H170" s="22">
        <v>0</v>
      </c>
      <c r="I170" s="22">
        <v>2192015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6180106</v>
      </c>
      <c r="F171" s="22">
        <v>0</v>
      </c>
      <c r="G171" s="22">
        <v>1451771</v>
      </c>
      <c r="H171" s="22">
        <v>18521176</v>
      </c>
      <c r="I171" s="22">
        <v>26153053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198820</v>
      </c>
      <c r="F172" s="22">
        <v>361002</v>
      </c>
      <c r="G172" s="22">
        <v>0</v>
      </c>
      <c r="H172" s="22">
        <v>0</v>
      </c>
      <c r="I172" s="22">
        <v>559822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232205</v>
      </c>
      <c r="H173" s="22">
        <v>0</v>
      </c>
      <c r="I173" s="22">
        <v>232205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4378010</v>
      </c>
      <c r="F174" s="22">
        <v>0</v>
      </c>
      <c r="G174" s="22">
        <v>0</v>
      </c>
      <c r="H174" s="22">
        <v>0</v>
      </c>
      <c r="I174" s="22">
        <v>4378010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264381</v>
      </c>
      <c r="F175" s="22">
        <v>0</v>
      </c>
      <c r="G175" s="22">
        <v>0</v>
      </c>
      <c r="H175" s="22">
        <v>236216</v>
      </c>
      <c r="I175" s="22">
        <v>500597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1634169</v>
      </c>
      <c r="F176" s="22">
        <v>1674674</v>
      </c>
      <c r="G176" s="22">
        <v>3193783</v>
      </c>
      <c r="H176" s="22">
        <v>0</v>
      </c>
      <c r="I176" s="22">
        <v>6502626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20232439</v>
      </c>
      <c r="F177" s="22">
        <v>17073</v>
      </c>
      <c r="G177" s="22">
        <v>0</v>
      </c>
      <c r="H177" s="22">
        <v>0</v>
      </c>
      <c r="I177" s="22">
        <v>20249512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5204851</v>
      </c>
      <c r="F178" s="22">
        <v>0</v>
      </c>
      <c r="G178" s="22">
        <v>6965457</v>
      </c>
      <c r="H178" s="22">
        <v>0</v>
      </c>
      <c r="I178" s="22">
        <v>12170308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2230321</v>
      </c>
      <c r="F179" s="22">
        <v>421889</v>
      </c>
      <c r="G179" s="22">
        <v>1726886</v>
      </c>
      <c r="H179" s="22">
        <v>0</v>
      </c>
      <c r="I179" s="22">
        <v>4379096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1268804</v>
      </c>
      <c r="F180" s="22">
        <v>0</v>
      </c>
      <c r="G180" s="22">
        <v>0</v>
      </c>
      <c r="H180" s="22">
        <v>0</v>
      </c>
      <c r="I180" s="22">
        <v>1268804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27068627</v>
      </c>
      <c r="F181" s="22">
        <v>0</v>
      </c>
      <c r="G181" s="22">
        <v>725459</v>
      </c>
      <c r="H181" s="22">
        <v>0</v>
      </c>
      <c r="I181" s="22">
        <v>27794086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7784601</v>
      </c>
      <c r="F182" s="22">
        <v>0</v>
      </c>
      <c r="G182" s="22">
        <v>0</v>
      </c>
      <c r="H182" s="22">
        <v>0</v>
      </c>
      <c r="I182" s="22">
        <v>7784601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1478869</v>
      </c>
      <c r="F183" s="22">
        <v>0</v>
      </c>
      <c r="G183" s="22">
        <v>0</v>
      </c>
      <c r="H183" s="22">
        <v>0</v>
      </c>
      <c r="I183" s="22">
        <v>1478869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2411492</v>
      </c>
      <c r="F184" s="22">
        <v>6704</v>
      </c>
      <c r="G184" s="22">
        <v>64294</v>
      </c>
      <c r="H184" s="22">
        <v>0</v>
      </c>
      <c r="I184" s="22">
        <v>2482490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2599369</v>
      </c>
      <c r="F185" s="22">
        <v>199278</v>
      </c>
      <c r="G185" s="22">
        <v>0</v>
      </c>
      <c r="H185" s="22">
        <v>0</v>
      </c>
      <c r="I185" s="22">
        <v>2798647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459771</v>
      </c>
      <c r="F186" s="22">
        <v>0</v>
      </c>
      <c r="G186" s="22">
        <v>0</v>
      </c>
      <c r="H186" s="22">
        <v>0</v>
      </c>
      <c r="I186" s="22">
        <v>459771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2530308</v>
      </c>
      <c r="F187" s="22">
        <v>0</v>
      </c>
      <c r="G187" s="22">
        <v>0</v>
      </c>
      <c r="H187" s="22">
        <v>0</v>
      </c>
      <c r="I187" s="22">
        <v>2530308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1875504</v>
      </c>
      <c r="F188" s="22">
        <v>0</v>
      </c>
      <c r="G188" s="22">
        <v>0</v>
      </c>
      <c r="H188" s="22">
        <v>72701</v>
      </c>
      <c r="I188" s="22">
        <v>1948205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4264010</v>
      </c>
      <c r="F189" s="22">
        <v>0</v>
      </c>
      <c r="G189" s="22">
        <v>1020706</v>
      </c>
      <c r="H189" s="22">
        <v>0</v>
      </c>
      <c r="I189" s="22">
        <v>5284716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615366</v>
      </c>
      <c r="F190" s="22">
        <v>0</v>
      </c>
      <c r="G190" s="22">
        <v>0</v>
      </c>
      <c r="H190" s="22">
        <v>0</v>
      </c>
      <c r="I190" s="22">
        <v>615366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6682604</v>
      </c>
      <c r="F191" s="22">
        <v>1324460</v>
      </c>
      <c r="G191" s="22">
        <v>0</v>
      </c>
      <c r="H191" s="22">
        <v>0</v>
      </c>
      <c r="I191" s="22">
        <v>8007064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4535094</v>
      </c>
      <c r="F192" s="22">
        <v>1061610</v>
      </c>
      <c r="G192" s="22">
        <v>0</v>
      </c>
      <c r="H192" s="22">
        <v>0</v>
      </c>
      <c r="I192" s="22">
        <v>5596704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803364</v>
      </c>
      <c r="F193" s="22">
        <v>0</v>
      </c>
      <c r="G193" s="22">
        <v>0</v>
      </c>
      <c r="H193" s="22">
        <v>0</v>
      </c>
      <c r="I193" s="22">
        <v>803364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3061091</v>
      </c>
      <c r="I194" s="22">
        <v>3061091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6516634</v>
      </c>
      <c r="F197" s="22">
        <v>0</v>
      </c>
      <c r="G197" s="22">
        <v>1746855</v>
      </c>
      <c r="H197" s="22">
        <v>0</v>
      </c>
      <c r="I197" s="22">
        <v>8263489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12100653</v>
      </c>
      <c r="F198" s="22">
        <v>204895</v>
      </c>
      <c r="G198" s="22">
        <v>2013160</v>
      </c>
      <c r="H198" s="22">
        <v>0</v>
      </c>
      <c r="I198" s="22">
        <v>14318708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92000</v>
      </c>
      <c r="F199" s="22">
        <v>0</v>
      </c>
      <c r="G199" s="22">
        <v>0</v>
      </c>
      <c r="H199" s="22">
        <v>0</v>
      </c>
      <c r="I199" s="22">
        <v>92000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1972509</v>
      </c>
      <c r="F201" s="22">
        <v>0</v>
      </c>
      <c r="G201" s="22">
        <v>0</v>
      </c>
      <c r="H201" s="22">
        <v>0</v>
      </c>
      <c r="I201" s="22">
        <v>1972509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30651</v>
      </c>
      <c r="H202" s="22">
        <v>0</v>
      </c>
      <c r="I202" s="22">
        <v>30651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402863</v>
      </c>
      <c r="F206" s="22">
        <v>0</v>
      </c>
      <c r="G206" s="22">
        <v>0</v>
      </c>
      <c r="H206" s="22">
        <v>0</v>
      </c>
      <c r="I206" s="22">
        <v>402863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122940</v>
      </c>
      <c r="F207" s="22">
        <v>0</v>
      </c>
      <c r="G207" s="22">
        <v>0</v>
      </c>
      <c r="H207" s="22">
        <v>0</v>
      </c>
      <c r="I207" s="22">
        <v>122940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195593</v>
      </c>
      <c r="F209" s="22">
        <v>0</v>
      </c>
      <c r="G209" s="22">
        <v>0</v>
      </c>
      <c r="H209" s="22">
        <v>0</v>
      </c>
      <c r="I209" s="22">
        <v>195593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83005</v>
      </c>
      <c r="I210" s="22">
        <v>83005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8562</v>
      </c>
      <c r="G212" s="22">
        <v>0</v>
      </c>
      <c r="H212" s="22">
        <v>0</v>
      </c>
      <c r="I212" s="22">
        <v>8562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3398679</v>
      </c>
      <c r="F213" s="22">
        <v>0</v>
      </c>
      <c r="G213" s="22">
        <v>0</v>
      </c>
      <c r="H213" s="22">
        <v>0</v>
      </c>
      <c r="I213" s="22">
        <v>3398679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9054</v>
      </c>
      <c r="I214" s="22">
        <v>9054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361660</v>
      </c>
      <c r="G215" s="22">
        <v>0</v>
      </c>
      <c r="H215" s="22">
        <v>0</v>
      </c>
      <c r="I215" s="22">
        <v>361660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344617</v>
      </c>
      <c r="F217" s="22">
        <v>0</v>
      </c>
      <c r="G217" s="22">
        <v>0</v>
      </c>
      <c r="H217" s="22">
        <v>0</v>
      </c>
      <c r="I217" s="22">
        <v>344617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64529</v>
      </c>
      <c r="F219" s="22">
        <v>0</v>
      </c>
      <c r="G219" s="22">
        <v>0</v>
      </c>
      <c r="H219" s="22">
        <v>0</v>
      </c>
      <c r="I219" s="22">
        <v>64529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543323</v>
      </c>
      <c r="F220" s="22">
        <v>0</v>
      </c>
      <c r="G220" s="22">
        <v>0</v>
      </c>
      <c r="H220" s="22">
        <v>0</v>
      </c>
      <c r="I220" s="22">
        <v>543323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61078</v>
      </c>
      <c r="F221" s="22">
        <v>0</v>
      </c>
      <c r="G221" s="22">
        <v>0</v>
      </c>
      <c r="H221" s="22">
        <v>0</v>
      </c>
      <c r="I221" s="22">
        <v>61078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1830287</v>
      </c>
      <c r="F223" s="22">
        <v>499834</v>
      </c>
      <c r="G223" s="22">
        <v>0</v>
      </c>
      <c r="H223" s="22">
        <v>0</v>
      </c>
      <c r="I223" s="22">
        <v>2330121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272338</v>
      </c>
      <c r="F226" s="22">
        <v>0</v>
      </c>
      <c r="G226" s="22">
        <v>0</v>
      </c>
      <c r="H226" s="22">
        <v>5927</v>
      </c>
      <c r="I226" s="22">
        <v>278265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87196</v>
      </c>
      <c r="F230" s="22">
        <v>0</v>
      </c>
      <c r="G230" s="22">
        <v>0</v>
      </c>
      <c r="H230" s="22">
        <v>0</v>
      </c>
      <c r="I230" s="22">
        <v>87196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110000</v>
      </c>
      <c r="F236" s="22">
        <v>0</v>
      </c>
      <c r="G236" s="22">
        <v>0</v>
      </c>
      <c r="H236" s="22">
        <v>0</v>
      </c>
      <c r="I236" s="22">
        <v>110000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763618</v>
      </c>
      <c r="F239" s="22">
        <v>0</v>
      </c>
      <c r="G239" s="22">
        <v>0</v>
      </c>
      <c r="H239" s="22">
        <v>0</v>
      </c>
      <c r="I239" s="22">
        <v>763618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1377933</v>
      </c>
      <c r="F240" s="22">
        <v>0</v>
      </c>
      <c r="G240" s="22">
        <v>0</v>
      </c>
      <c r="H240" s="22">
        <v>70000</v>
      </c>
      <c r="I240" s="22">
        <v>1447933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61511</v>
      </c>
      <c r="F242" s="22">
        <v>0</v>
      </c>
      <c r="G242" s="22">
        <v>91543</v>
      </c>
      <c r="H242" s="22">
        <v>228787</v>
      </c>
      <c r="I242" s="22">
        <v>381841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244394</v>
      </c>
      <c r="F247" s="22">
        <v>423068</v>
      </c>
      <c r="G247" s="22">
        <v>0</v>
      </c>
      <c r="H247" s="22">
        <v>0</v>
      </c>
      <c r="I247" s="22">
        <v>667462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469822</v>
      </c>
      <c r="F251" s="22">
        <v>0</v>
      </c>
      <c r="G251" s="22">
        <v>0</v>
      </c>
      <c r="H251" s="22">
        <v>0</v>
      </c>
      <c r="I251" s="22">
        <v>469822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22350</v>
      </c>
      <c r="H252" s="22">
        <v>0</v>
      </c>
      <c r="I252" s="22">
        <v>22350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46277</v>
      </c>
      <c r="F253" s="22">
        <v>0</v>
      </c>
      <c r="G253" s="22">
        <v>0</v>
      </c>
      <c r="H253" s="22">
        <v>0</v>
      </c>
      <c r="I253" s="22">
        <v>46277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317933</v>
      </c>
      <c r="F254" s="22">
        <v>0</v>
      </c>
      <c r="G254" s="22">
        <v>0</v>
      </c>
      <c r="H254" s="22">
        <v>0</v>
      </c>
      <c r="I254" s="22">
        <v>317933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18000</v>
      </c>
      <c r="F256" s="22">
        <v>0</v>
      </c>
      <c r="G256" s="22">
        <v>0</v>
      </c>
      <c r="H256" s="22">
        <v>0</v>
      </c>
      <c r="I256" s="22">
        <v>18000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264399</v>
      </c>
      <c r="F257" s="22">
        <v>0</v>
      </c>
      <c r="G257" s="22">
        <v>0</v>
      </c>
      <c r="H257" s="22">
        <v>0</v>
      </c>
      <c r="I257" s="22">
        <v>264399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541163</v>
      </c>
      <c r="F258" s="22">
        <v>0</v>
      </c>
      <c r="G258" s="22">
        <v>0</v>
      </c>
      <c r="H258" s="22">
        <v>0</v>
      </c>
      <c r="I258" s="22">
        <v>541163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620433</v>
      </c>
      <c r="F260" s="22">
        <v>0</v>
      </c>
      <c r="G260" s="22">
        <v>0</v>
      </c>
      <c r="H260" s="22">
        <v>0</v>
      </c>
      <c r="I260" s="22">
        <v>620433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38760</v>
      </c>
      <c r="F261" s="22">
        <v>0</v>
      </c>
      <c r="G261" s="22">
        <v>0</v>
      </c>
      <c r="H261" s="22">
        <v>0</v>
      </c>
      <c r="I261" s="22">
        <v>38760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47922</v>
      </c>
      <c r="F262" s="22">
        <v>0</v>
      </c>
      <c r="G262" s="22">
        <v>705496</v>
      </c>
      <c r="H262" s="22">
        <v>0</v>
      </c>
      <c r="I262" s="22">
        <v>753418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772893</v>
      </c>
      <c r="F263" s="22">
        <v>0</v>
      </c>
      <c r="G263" s="22">
        <v>0</v>
      </c>
      <c r="H263" s="22">
        <v>0</v>
      </c>
      <c r="I263" s="22">
        <v>772893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149655</v>
      </c>
      <c r="G264" s="22">
        <v>0</v>
      </c>
      <c r="H264" s="22">
        <v>0</v>
      </c>
      <c r="I264" s="22">
        <v>149655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158879</v>
      </c>
      <c r="I266" s="22">
        <v>158879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2514</v>
      </c>
      <c r="F267" s="22">
        <v>0</v>
      </c>
      <c r="G267" s="22">
        <v>0</v>
      </c>
      <c r="H267" s="22">
        <v>0</v>
      </c>
      <c r="I267" s="22">
        <v>2514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1799747</v>
      </c>
      <c r="F268" s="22">
        <v>192301</v>
      </c>
      <c r="G268" s="22">
        <v>0</v>
      </c>
      <c r="H268" s="22">
        <v>0</v>
      </c>
      <c r="I268" s="22">
        <v>1992048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254439</v>
      </c>
      <c r="F269" s="22">
        <v>0</v>
      </c>
      <c r="G269" s="22">
        <v>0</v>
      </c>
      <c r="H269" s="22">
        <v>0</v>
      </c>
      <c r="I269" s="22">
        <v>254439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611225</v>
      </c>
      <c r="F271" s="22">
        <v>0</v>
      </c>
      <c r="G271" s="22">
        <v>33473</v>
      </c>
      <c r="H271" s="22">
        <v>0</v>
      </c>
      <c r="I271" s="22">
        <v>644698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57576</v>
      </c>
      <c r="F273" s="22">
        <v>0</v>
      </c>
      <c r="G273" s="22">
        <v>0</v>
      </c>
      <c r="H273" s="22">
        <v>0</v>
      </c>
      <c r="I273" s="22">
        <v>57576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1440128</v>
      </c>
      <c r="G274" s="22">
        <v>0</v>
      </c>
      <c r="H274" s="22">
        <v>63866</v>
      </c>
      <c r="I274" s="22">
        <v>1503994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806311</v>
      </c>
      <c r="F275" s="22">
        <v>0</v>
      </c>
      <c r="G275" s="22">
        <v>0</v>
      </c>
      <c r="H275" s="22">
        <v>0</v>
      </c>
      <c r="I275" s="22">
        <v>806311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635273</v>
      </c>
      <c r="F277" s="22">
        <v>0</v>
      </c>
      <c r="G277" s="22">
        <v>0</v>
      </c>
      <c r="H277" s="22">
        <v>0</v>
      </c>
      <c r="I277" s="22">
        <v>635273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342937</v>
      </c>
      <c r="F278" s="22">
        <v>0</v>
      </c>
      <c r="G278" s="22">
        <v>0</v>
      </c>
      <c r="H278" s="22">
        <v>0</v>
      </c>
      <c r="I278" s="22">
        <v>342937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157863</v>
      </c>
      <c r="F280" s="22">
        <v>0</v>
      </c>
      <c r="G280" s="22">
        <v>0</v>
      </c>
      <c r="H280" s="22">
        <v>0</v>
      </c>
      <c r="I280" s="22">
        <v>157863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570854</v>
      </c>
      <c r="I282" s="22">
        <v>570854</v>
      </c>
    </row>
    <row r="283" spans="1:9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900000</v>
      </c>
      <c r="F308" s="22">
        <v>0</v>
      </c>
      <c r="G308" s="22">
        <v>0</v>
      </c>
      <c r="H308" s="22">
        <v>0</v>
      </c>
      <c r="I308" s="22">
        <v>900000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603000</v>
      </c>
      <c r="F312" s="22">
        <v>0</v>
      </c>
      <c r="G312" s="22">
        <v>0</v>
      </c>
      <c r="H312" s="22">
        <v>0</v>
      </c>
      <c r="I312" s="22">
        <v>603000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2673</v>
      </c>
      <c r="F318" s="22">
        <v>0</v>
      </c>
      <c r="G318" s="22">
        <v>0</v>
      </c>
      <c r="H318" s="22">
        <v>0</v>
      </c>
      <c r="I318" s="22">
        <v>2673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100379</v>
      </c>
      <c r="F334" s="22">
        <v>0</v>
      </c>
      <c r="G334" s="22">
        <v>0</v>
      </c>
      <c r="H334" s="22">
        <v>0</v>
      </c>
      <c r="I334" s="22">
        <v>100379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7C790-B758-457E-B566-5A129AC075D1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1234</v>
      </c>
      <c r="D1" s="20" t="s">
        <v>1246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1236</v>
      </c>
      <c r="F2" s="21" t="s">
        <v>1237</v>
      </c>
      <c r="G2" s="21" t="s">
        <v>1238</v>
      </c>
      <c r="H2" s="21" t="s">
        <v>65</v>
      </c>
      <c r="I2" s="21" t="s">
        <v>1239</v>
      </c>
    </row>
    <row r="3" spans="1:9" x14ac:dyDescent="0.25">
      <c r="A3" s="21"/>
      <c r="B3" s="21"/>
      <c r="C3" s="21"/>
      <c r="D3" s="21" t="s">
        <v>88</v>
      </c>
      <c r="E3" s="21" t="s">
        <v>1240</v>
      </c>
      <c r="F3" s="21" t="s">
        <v>1241</v>
      </c>
      <c r="G3" s="21" t="s">
        <v>1242</v>
      </c>
      <c r="H3" s="21" t="s">
        <v>1243</v>
      </c>
      <c r="I3" s="21" t="s">
        <v>1244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19132544</v>
      </c>
      <c r="F4" s="22">
        <v>42411332</v>
      </c>
      <c r="G4" s="22">
        <v>0</v>
      </c>
      <c r="H4" s="22">
        <v>1749015</v>
      </c>
      <c r="I4" s="22">
        <v>63292891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1809941</v>
      </c>
      <c r="F5" s="22">
        <v>0</v>
      </c>
      <c r="G5" s="22">
        <v>2415091</v>
      </c>
      <c r="H5" s="22">
        <v>9562559</v>
      </c>
      <c r="I5" s="22">
        <v>13787591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406876000</v>
      </c>
      <c r="F6" s="22">
        <v>415732000</v>
      </c>
      <c r="G6" s="22">
        <v>1905946000</v>
      </c>
      <c r="H6" s="22">
        <v>337709000</v>
      </c>
      <c r="I6" s="22">
        <v>3066263000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14390422</v>
      </c>
      <c r="F7" s="22">
        <v>2009460</v>
      </c>
      <c r="G7" s="22">
        <v>2364906</v>
      </c>
      <c r="H7" s="22">
        <v>0</v>
      </c>
      <c r="I7" s="22">
        <v>18764788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14506669</v>
      </c>
      <c r="F8" s="22">
        <v>0</v>
      </c>
      <c r="G8" s="22">
        <v>0</v>
      </c>
      <c r="H8" s="22">
        <v>2193237</v>
      </c>
      <c r="I8" s="22">
        <v>16699906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34263387</v>
      </c>
      <c r="F9" s="22">
        <v>0</v>
      </c>
      <c r="G9" s="22">
        <v>0</v>
      </c>
      <c r="H9" s="22">
        <v>0</v>
      </c>
      <c r="I9" s="22">
        <v>34263387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2292460000</v>
      </c>
      <c r="F10" s="22">
        <v>127379000</v>
      </c>
      <c r="G10" s="22">
        <v>235672000</v>
      </c>
      <c r="H10" s="22">
        <v>256619000</v>
      </c>
      <c r="I10" s="22">
        <v>2912130000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34075000</v>
      </c>
      <c r="F11" s="22">
        <v>0</v>
      </c>
      <c r="G11" s="22">
        <v>5774000</v>
      </c>
      <c r="H11" s="22">
        <v>0</v>
      </c>
      <c r="I11" s="22">
        <v>39849000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128276749</v>
      </c>
      <c r="F12" s="22">
        <v>0</v>
      </c>
      <c r="G12" s="22">
        <v>0</v>
      </c>
      <c r="H12" s="22">
        <v>2159247</v>
      </c>
      <c r="I12" s="22">
        <v>130435996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16176619</v>
      </c>
      <c r="F13" s="22">
        <v>0</v>
      </c>
      <c r="G13" s="22">
        <v>0</v>
      </c>
      <c r="H13" s="22">
        <v>0</v>
      </c>
      <c r="I13" s="22">
        <v>16176619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44215560</v>
      </c>
      <c r="F14" s="22">
        <v>0</v>
      </c>
      <c r="G14" s="22">
        <v>0</v>
      </c>
      <c r="H14" s="22">
        <v>4427570</v>
      </c>
      <c r="I14" s="22">
        <v>48643130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54207000</v>
      </c>
      <c r="F15" s="22">
        <v>50000</v>
      </c>
      <c r="G15" s="22">
        <v>52373000</v>
      </c>
      <c r="H15" s="22">
        <v>67364000</v>
      </c>
      <c r="I15" s="22">
        <v>173994000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37270515</v>
      </c>
      <c r="F16" s="22">
        <v>0</v>
      </c>
      <c r="G16" s="22">
        <v>0</v>
      </c>
      <c r="H16" s="22">
        <v>0</v>
      </c>
      <c r="I16" s="22">
        <v>37270515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46484000</v>
      </c>
      <c r="F17" s="22">
        <v>0</v>
      </c>
      <c r="G17" s="22">
        <v>274823000</v>
      </c>
      <c r="H17" s="22">
        <v>0</v>
      </c>
      <c r="I17" s="22">
        <v>321307000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137944683</v>
      </c>
      <c r="F18" s="22">
        <v>0</v>
      </c>
      <c r="G18" s="22">
        <v>119697743</v>
      </c>
      <c r="H18" s="22">
        <v>16921538</v>
      </c>
      <c r="I18" s="22">
        <v>274563964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13532520</v>
      </c>
      <c r="F19" s="22">
        <v>0</v>
      </c>
      <c r="G19" s="22">
        <v>0</v>
      </c>
      <c r="H19" s="22">
        <v>11000000</v>
      </c>
      <c r="I19" s="22">
        <v>24532520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37475021</v>
      </c>
      <c r="F20" s="22">
        <v>0</v>
      </c>
      <c r="G20" s="22">
        <v>0</v>
      </c>
      <c r="H20" s="22">
        <v>0</v>
      </c>
      <c r="I20" s="22">
        <v>37475021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17626652</v>
      </c>
      <c r="F21" s="22">
        <v>7756692</v>
      </c>
      <c r="G21" s="22">
        <v>465188</v>
      </c>
      <c r="H21" s="22">
        <v>0</v>
      </c>
      <c r="I21" s="22">
        <v>25848532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6061677</v>
      </c>
      <c r="I22" s="22">
        <v>6061677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2775746</v>
      </c>
      <c r="F23" s="22">
        <v>0</v>
      </c>
      <c r="G23" s="22">
        <v>0</v>
      </c>
      <c r="H23" s="22">
        <v>0</v>
      </c>
      <c r="I23" s="22">
        <v>2775746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14548187</v>
      </c>
      <c r="F24" s="22">
        <v>0</v>
      </c>
      <c r="G24" s="22">
        <v>0</v>
      </c>
      <c r="H24" s="22">
        <v>0</v>
      </c>
      <c r="I24" s="22">
        <v>14548187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70885500</v>
      </c>
      <c r="F25" s="22">
        <v>22351411</v>
      </c>
      <c r="G25" s="22">
        <v>46456370</v>
      </c>
      <c r="H25" s="22">
        <v>25729650</v>
      </c>
      <c r="I25" s="22">
        <v>165422931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170145395</v>
      </c>
      <c r="F26" s="22">
        <v>0</v>
      </c>
      <c r="G26" s="22">
        <v>112576947</v>
      </c>
      <c r="H26" s="22">
        <v>102613824</v>
      </c>
      <c r="I26" s="22">
        <v>385336166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346728</v>
      </c>
      <c r="G27" s="22">
        <v>0</v>
      </c>
      <c r="H27" s="22">
        <v>0</v>
      </c>
      <c r="I27" s="22">
        <v>346728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3542203</v>
      </c>
      <c r="I28" s="22">
        <v>3542203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4790119</v>
      </c>
      <c r="F29" s="22">
        <v>0</v>
      </c>
      <c r="G29" s="22">
        <v>0</v>
      </c>
      <c r="H29" s="22">
        <v>0</v>
      </c>
      <c r="I29" s="22">
        <v>4790119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3261019</v>
      </c>
      <c r="I30" s="22">
        <v>3261019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3804306</v>
      </c>
      <c r="F31" s="22">
        <v>170762</v>
      </c>
      <c r="G31" s="22">
        <v>0</v>
      </c>
      <c r="H31" s="22">
        <v>0</v>
      </c>
      <c r="I31" s="22">
        <v>3975068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2774935</v>
      </c>
      <c r="F32" s="22">
        <v>0</v>
      </c>
      <c r="G32" s="22">
        <v>0</v>
      </c>
      <c r="H32" s="22">
        <v>0</v>
      </c>
      <c r="I32" s="22">
        <v>2774935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578595</v>
      </c>
      <c r="G34" s="22">
        <v>0</v>
      </c>
      <c r="H34" s="22">
        <v>0</v>
      </c>
      <c r="I34" s="22">
        <v>578595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7660475</v>
      </c>
      <c r="F35" s="22">
        <v>30584</v>
      </c>
      <c r="G35" s="22">
        <v>0</v>
      </c>
      <c r="H35" s="22">
        <v>262430</v>
      </c>
      <c r="I35" s="22">
        <v>7953489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5977873</v>
      </c>
      <c r="F36" s="22">
        <v>0</v>
      </c>
      <c r="G36" s="22">
        <v>0</v>
      </c>
      <c r="H36" s="22">
        <v>3362446</v>
      </c>
      <c r="I36" s="22">
        <v>9340319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890942</v>
      </c>
      <c r="F38" s="22">
        <v>0</v>
      </c>
      <c r="G38" s="22">
        <v>0</v>
      </c>
      <c r="H38" s="22">
        <v>0</v>
      </c>
      <c r="I38" s="22">
        <v>890942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2926515</v>
      </c>
      <c r="F39" s="22">
        <v>0</v>
      </c>
      <c r="G39" s="22">
        <v>0</v>
      </c>
      <c r="H39" s="22">
        <v>0</v>
      </c>
      <c r="I39" s="22">
        <v>2926515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9984659</v>
      </c>
      <c r="F40" s="22">
        <v>0</v>
      </c>
      <c r="G40" s="22">
        <v>0</v>
      </c>
      <c r="H40" s="22">
        <v>0</v>
      </c>
      <c r="I40" s="22">
        <v>9984659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4109825</v>
      </c>
      <c r="F42" s="22">
        <v>0</v>
      </c>
      <c r="G42" s="22">
        <v>0</v>
      </c>
      <c r="H42" s="22">
        <v>0</v>
      </c>
      <c r="I42" s="22">
        <v>4109825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11925304</v>
      </c>
      <c r="F43" s="22">
        <v>0</v>
      </c>
      <c r="G43" s="22">
        <v>0</v>
      </c>
      <c r="H43" s="22">
        <v>0</v>
      </c>
      <c r="I43" s="22">
        <v>11925304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92233</v>
      </c>
      <c r="G44" s="22">
        <v>0</v>
      </c>
      <c r="H44" s="22">
        <v>0</v>
      </c>
      <c r="I44" s="22">
        <v>92233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6949260</v>
      </c>
      <c r="F45" s="22">
        <v>7087767</v>
      </c>
      <c r="G45" s="22">
        <v>0</v>
      </c>
      <c r="H45" s="22">
        <v>24885453</v>
      </c>
      <c r="I45" s="22">
        <v>38922480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1135806</v>
      </c>
      <c r="H46" s="22">
        <v>0</v>
      </c>
      <c r="I46" s="22">
        <v>1135806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15743192</v>
      </c>
      <c r="F48" s="22">
        <v>0</v>
      </c>
      <c r="G48" s="22">
        <v>0</v>
      </c>
      <c r="H48" s="22">
        <v>0</v>
      </c>
      <c r="I48" s="22">
        <v>15743192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4875296</v>
      </c>
      <c r="F49" s="22">
        <v>119803</v>
      </c>
      <c r="G49" s="22">
        <v>0</v>
      </c>
      <c r="H49" s="22">
        <v>0</v>
      </c>
      <c r="I49" s="22">
        <v>4995099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5886018</v>
      </c>
      <c r="F51" s="22">
        <v>0</v>
      </c>
      <c r="G51" s="22">
        <v>0</v>
      </c>
      <c r="H51" s="22">
        <v>0</v>
      </c>
      <c r="I51" s="22">
        <v>5886018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12970826</v>
      </c>
      <c r="F52" s="22">
        <v>8218323</v>
      </c>
      <c r="G52" s="22">
        <v>196367</v>
      </c>
      <c r="H52" s="22">
        <v>25077386</v>
      </c>
      <c r="I52" s="22">
        <v>46462902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712591</v>
      </c>
      <c r="F53" s="22">
        <v>0</v>
      </c>
      <c r="G53" s="22">
        <v>0</v>
      </c>
      <c r="H53" s="22">
        <v>4612777</v>
      </c>
      <c r="I53" s="22">
        <v>5325368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5113482</v>
      </c>
      <c r="F54" s="22">
        <v>0</v>
      </c>
      <c r="G54" s="22">
        <v>0</v>
      </c>
      <c r="H54" s="22">
        <v>5310000</v>
      </c>
      <c r="I54" s="22">
        <v>10423482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7872820</v>
      </c>
      <c r="F56" s="22">
        <v>0</v>
      </c>
      <c r="G56" s="22">
        <v>0</v>
      </c>
      <c r="H56" s="22">
        <v>0</v>
      </c>
      <c r="I56" s="22">
        <v>7872820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18643569</v>
      </c>
      <c r="F57" s="22">
        <v>1377075</v>
      </c>
      <c r="G57" s="22">
        <v>0</v>
      </c>
      <c r="H57" s="22">
        <v>789542</v>
      </c>
      <c r="I57" s="22">
        <v>20810186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14398977</v>
      </c>
      <c r="F58" s="22">
        <v>0</v>
      </c>
      <c r="G58" s="22">
        <v>0</v>
      </c>
      <c r="H58" s="22">
        <v>0</v>
      </c>
      <c r="I58" s="22">
        <v>14398977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10334106</v>
      </c>
      <c r="F59" s="22">
        <v>0</v>
      </c>
      <c r="G59" s="22">
        <v>0</v>
      </c>
      <c r="H59" s="22">
        <v>1450000</v>
      </c>
      <c r="I59" s="22">
        <v>11784106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26396262</v>
      </c>
      <c r="G60" s="22">
        <v>0</v>
      </c>
      <c r="H60" s="22">
        <v>0</v>
      </c>
      <c r="I60" s="22">
        <v>26396262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1744027</v>
      </c>
      <c r="F61" s="22">
        <v>0</v>
      </c>
      <c r="G61" s="22">
        <v>0</v>
      </c>
      <c r="H61" s="22">
        <v>0</v>
      </c>
      <c r="I61" s="22">
        <v>1744027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815860</v>
      </c>
      <c r="F62" s="22">
        <v>23110553</v>
      </c>
      <c r="G62" s="22">
        <v>762991</v>
      </c>
      <c r="H62" s="22">
        <v>0</v>
      </c>
      <c r="I62" s="22">
        <v>24689404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5291207</v>
      </c>
      <c r="F64" s="22">
        <v>0</v>
      </c>
      <c r="G64" s="22">
        <v>0</v>
      </c>
      <c r="H64" s="22">
        <v>0</v>
      </c>
      <c r="I64" s="22">
        <v>5291207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2170042</v>
      </c>
      <c r="F69" s="22">
        <v>52531119</v>
      </c>
      <c r="G69" s="22">
        <v>100019</v>
      </c>
      <c r="H69" s="22">
        <v>0</v>
      </c>
      <c r="I69" s="22">
        <v>54801180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1944572</v>
      </c>
      <c r="F72" s="22">
        <v>0</v>
      </c>
      <c r="G72" s="22">
        <v>0</v>
      </c>
      <c r="H72" s="22">
        <v>0</v>
      </c>
      <c r="I72" s="22">
        <v>1944572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7761119</v>
      </c>
      <c r="F74" s="22">
        <v>0</v>
      </c>
      <c r="G74" s="22">
        <v>2248745</v>
      </c>
      <c r="H74" s="22">
        <v>1613952</v>
      </c>
      <c r="I74" s="22">
        <v>11623816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1330142</v>
      </c>
      <c r="F76" s="22">
        <v>0</v>
      </c>
      <c r="G76" s="22">
        <v>0</v>
      </c>
      <c r="H76" s="22">
        <v>456231</v>
      </c>
      <c r="I76" s="22">
        <v>1786373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23349068</v>
      </c>
      <c r="F77" s="22">
        <v>2889355</v>
      </c>
      <c r="G77" s="22">
        <v>2883739</v>
      </c>
      <c r="H77" s="22">
        <v>3580202</v>
      </c>
      <c r="I77" s="22">
        <v>32702364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2549413</v>
      </c>
      <c r="F78" s="22">
        <v>0</v>
      </c>
      <c r="G78" s="22">
        <v>0</v>
      </c>
      <c r="H78" s="22">
        <v>0</v>
      </c>
      <c r="I78" s="22">
        <v>2549413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36053</v>
      </c>
      <c r="F79" s="22">
        <v>0</v>
      </c>
      <c r="G79" s="22">
        <v>0</v>
      </c>
      <c r="H79" s="22">
        <v>493327</v>
      </c>
      <c r="I79" s="22">
        <v>529380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526006</v>
      </c>
      <c r="I80" s="22">
        <v>526006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1334767</v>
      </c>
      <c r="F81" s="22">
        <v>2471258</v>
      </c>
      <c r="G81" s="22">
        <v>0</v>
      </c>
      <c r="H81" s="22">
        <v>1322694</v>
      </c>
      <c r="I81" s="22">
        <v>5128719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1915106</v>
      </c>
      <c r="F82" s="22">
        <v>0</v>
      </c>
      <c r="G82" s="22">
        <v>0</v>
      </c>
      <c r="H82" s="22">
        <v>0</v>
      </c>
      <c r="I82" s="22">
        <v>1915106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1500000</v>
      </c>
      <c r="I84" s="22">
        <v>1500000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4210340</v>
      </c>
      <c r="F85" s="22">
        <v>0</v>
      </c>
      <c r="G85" s="22">
        <v>0</v>
      </c>
      <c r="H85" s="22">
        <v>6680470</v>
      </c>
      <c r="I85" s="22">
        <v>10890810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1616228</v>
      </c>
      <c r="F86" s="22">
        <v>0</v>
      </c>
      <c r="G86" s="22">
        <v>0</v>
      </c>
      <c r="H86" s="22">
        <v>6838841</v>
      </c>
      <c r="I86" s="22">
        <v>8455069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421959</v>
      </c>
      <c r="G87" s="22">
        <v>0</v>
      </c>
      <c r="H87" s="22">
        <v>1772750</v>
      </c>
      <c r="I87" s="22">
        <v>2194709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11812043</v>
      </c>
      <c r="F89" s="22">
        <v>0</v>
      </c>
      <c r="G89" s="22">
        <v>0</v>
      </c>
      <c r="H89" s="22">
        <v>0</v>
      </c>
      <c r="I89" s="22">
        <v>11812043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1867044</v>
      </c>
      <c r="F90" s="22">
        <v>737000</v>
      </c>
      <c r="G90" s="22">
        <v>0</v>
      </c>
      <c r="H90" s="22">
        <v>0</v>
      </c>
      <c r="I90" s="22">
        <v>2604044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1497618</v>
      </c>
      <c r="F91" s="22">
        <v>0</v>
      </c>
      <c r="G91" s="22">
        <v>0</v>
      </c>
      <c r="H91" s="22">
        <v>0</v>
      </c>
      <c r="I91" s="22">
        <v>1497618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5335387</v>
      </c>
      <c r="F92" s="22">
        <v>0</v>
      </c>
      <c r="G92" s="22">
        <v>0</v>
      </c>
      <c r="H92" s="22">
        <v>6647535</v>
      </c>
      <c r="I92" s="22">
        <v>11982922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4797462</v>
      </c>
      <c r="F93" s="22">
        <v>0</v>
      </c>
      <c r="G93" s="22">
        <v>0</v>
      </c>
      <c r="H93" s="22">
        <v>0</v>
      </c>
      <c r="I93" s="22">
        <v>4797462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712212</v>
      </c>
      <c r="F95" s="22">
        <v>0</v>
      </c>
      <c r="G95" s="22">
        <v>0</v>
      </c>
      <c r="H95" s="22">
        <v>0</v>
      </c>
      <c r="I95" s="22">
        <v>712212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13366700</v>
      </c>
      <c r="F96" s="22">
        <v>1144157</v>
      </c>
      <c r="G96" s="22">
        <v>1505348</v>
      </c>
      <c r="H96" s="22">
        <v>0</v>
      </c>
      <c r="I96" s="22">
        <v>16016205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5887025</v>
      </c>
      <c r="F97" s="22">
        <v>0</v>
      </c>
      <c r="G97" s="22">
        <v>0</v>
      </c>
      <c r="H97" s="22">
        <v>0</v>
      </c>
      <c r="I97" s="22">
        <v>5887025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94581</v>
      </c>
      <c r="F98" s="22">
        <v>0</v>
      </c>
      <c r="G98" s="22">
        <v>0</v>
      </c>
      <c r="H98" s="22">
        <v>569600</v>
      </c>
      <c r="I98" s="22">
        <v>664181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10096629</v>
      </c>
      <c r="F99" s="22">
        <v>0</v>
      </c>
      <c r="G99" s="22">
        <v>0</v>
      </c>
      <c r="H99" s="22">
        <v>0</v>
      </c>
      <c r="I99" s="22">
        <v>10096629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1529866</v>
      </c>
      <c r="F100" s="22">
        <v>0</v>
      </c>
      <c r="G100" s="22">
        <v>0</v>
      </c>
      <c r="H100" s="22">
        <v>0</v>
      </c>
      <c r="I100" s="22">
        <v>1529866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18247127</v>
      </c>
      <c r="F101" s="22">
        <v>0</v>
      </c>
      <c r="G101" s="22">
        <v>0</v>
      </c>
      <c r="H101" s="22">
        <v>0</v>
      </c>
      <c r="I101" s="22">
        <v>18247127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2887691</v>
      </c>
      <c r="F102" s="22">
        <v>0</v>
      </c>
      <c r="G102" s="22">
        <v>938236</v>
      </c>
      <c r="H102" s="22">
        <v>0</v>
      </c>
      <c r="I102" s="22">
        <v>3825927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630939</v>
      </c>
      <c r="F103" s="22">
        <v>0</v>
      </c>
      <c r="G103" s="22">
        <v>0</v>
      </c>
      <c r="H103" s="22">
        <v>0</v>
      </c>
      <c r="I103" s="22">
        <v>630939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1551784</v>
      </c>
      <c r="I104" s="22">
        <v>1551784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1587723</v>
      </c>
      <c r="F105" s="22">
        <v>0</v>
      </c>
      <c r="G105" s="22">
        <v>463884</v>
      </c>
      <c r="H105" s="22">
        <v>0</v>
      </c>
      <c r="I105" s="22">
        <v>2051607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2281782</v>
      </c>
      <c r="F106" s="22">
        <v>0</v>
      </c>
      <c r="G106" s="22">
        <v>0</v>
      </c>
      <c r="H106" s="22">
        <v>0</v>
      </c>
      <c r="I106" s="22">
        <v>2281782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25085108</v>
      </c>
      <c r="F107" s="22">
        <v>0</v>
      </c>
      <c r="G107" s="22">
        <v>0</v>
      </c>
      <c r="H107" s="22">
        <v>7601296</v>
      </c>
      <c r="I107" s="22">
        <v>32686404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660976</v>
      </c>
      <c r="F108" s="22">
        <v>0</v>
      </c>
      <c r="G108" s="22">
        <v>177623</v>
      </c>
      <c r="H108" s="22">
        <v>0</v>
      </c>
      <c r="I108" s="22">
        <v>838599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1514385</v>
      </c>
      <c r="F109" s="22">
        <v>0</v>
      </c>
      <c r="G109" s="22">
        <v>0</v>
      </c>
      <c r="H109" s="22">
        <v>0</v>
      </c>
      <c r="I109" s="22">
        <v>1514385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1415746</v>
      </c>
      <c r="F110" s="22">
        <v>0</v>
      </c>
      <c r="G110" s="22">
        <v>0</v>
      </c>
      <c r="H110" s="22">
        <v>0</v>
      </c>
      <c r="I110" s="22">
        <v>1415746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714864</v>
      </c>
      <c r="F111" s="22">
        <v>0</v>
      </c>
      <c r="G111" s="22">
        <v>3529203</v>
      </c>
      <c r="H111" s="22">
        <v>0</v>
      </c>
      <c r="I111" s="22">
        <v>4244067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4078138</v>
      </c>
      <c r="F112" s="22">
        <v>0</v>
      </c>
      <c r="G112" s="22">
        <v>279012</v>
      </c>
      <c r="H112" s="22">
        <v>0</v>
      </c>
      <c r="I112" s="22">
        <v>4357150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4072295</v>
      </c>
      <c r="F113" s="22">
        <v>0</v>
      </c>
      <c r="G113" s="22">
        <v>144759</v>
      </c>
      <c r="H113" s="22">
        <v>0</v>
      </c>
      <c r="I113" s="22">
        <v>4217054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21264874</v>
      </c>
      <c r="F114" s="22">
        <v>8514885</v>
      </c>
      <c r="G114" s="22">
        <v>1499806</v>
      </c>
      <c r="H114" s="22">
        <v>0</v>
      </c>
      <c r="I114" s="22">
        <v>31279565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264399</v>
      </c>
      <c r="F115" s="22">
        <v>0</v>
      </c>
      <c r="G115" s="22">
        <v>0</v>
      </c>
      <c r="H115" s="22">
        <v>0</v>
      </c>
      <c r="I115" s="22">
        <v>264399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4614218</v>
      </c>
      <c r="F116" s="22">
        <v>0</v>
      </c>
      <c r="G116" s="22">
        <v>0</v>
      </c>
      <c r="H116" s="22">
        <v>0</v>
      </c>
      <c r="I116" s="22">
        <v>4614218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337858</v>
      </c>
      <c r="F117" s="22">
        <v>0</v>
      </c>
      <c r="G117" s="22">
        <v>928320</v>
      </c>
      <c r="H117" s="22">
        <v>0</v>
      </c>
      <c r="I117" s="22">
        <v>1266178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1940086</v>
      </c>
      <c r="F118" s="22">
        <v>0</v>
      </c>
      <c r="G118" s="22">
        <v>2986140</v>
      </c>
      <c r="H118" s="22">
        <v>0</v>
      </c>
      <c r="I118" s="22">
        <v>4926226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3930107</v>
      </c>
      <c r="F119" s="22">
        <v>0</v>
      </c>
      <c r="G119" s="22">
        <v>0</v>
      </c>
      <c r="H119" s="22">
        <v>1802621</v>
      </c>
      <c r="I119" s="22">
        <v>5732728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11856714</v>
      </c>
      <c r="F120" s="22">
        <v>739251</v>
      </c>
      <c r="G120" s="22">
        <v>0</v>
      </c>
      <c r="H120" s="22">
        <v>0</v>
      </c>
      <c r="I120" s="22">
        <v>12595965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4313291</v>
      </c>
      <c r="F121" s="22">
        <v>552606</v>
      </c>
      <c r="G121" s="22">
        <v>4396830</v>
      </c>
      <c r="H121" s="22">
        <v>342477</v>
      </c>
      <c r="I121" s="22">
        <v>9605204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1034903</v>
      </c>
      <c r="F122" s="22">
        <v>0</v>
      </c>
      <c r="G122" s="22">
        <v>0</v>
      </c>
      <c r="H122" s="22">
        <v>0</v>
      </c>
      <c r="I122" s="22">
        <v>1034903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9943908</v>
      </c>
      <c r="F123" s="22">
        <v>4264195</v>
      </c>
      <c r="G123" s="22">
        <v>0</v>
      </c>
      <c r="H123" s="22">
        <v>0</v>
      </c>
      <c r="I123" s="22">
        <v>14208103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2272419</v>
      </c>
      <c r="I124" s="22">
        <v>2272419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1684070</v>
      </c>
      <c r="F125" s="22">
        <v>1263513</v>
      </c>
      <c r="G125" s="22">
        <v>0</v>
      </c>
      <c r="H125" s="22">
        <v>153674</v>
      </c>
      <c r="I125" s="22">
        <v>3101257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335439</v>
      </c>
      <c r="F126" s="22">
        <v>0</v>
      </c>
      <c r="G126" s="22">
        <v>0</v>
      </c>
      <c r="H126" s="22">
        <v>0</v>
      </c>
      <c r="I126" s="22">
        <v>335439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4343220</v>
      </c>
      <c r="F127" s="22">
        <v>0</v>
      </c>
      <c r="G127" s="22">
        <v>0</v>
      </c>
      <c r="H127" s="22">
        <v>0</v>
      </c>
      <c r="I127" s="22">
        <v>4343220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526273</v>
      </c>
      <c r="F128" s="22">
        <v>468637</v>
      </c>
      <c r="G128" s="22">
        <v>24854</v>
      </c>
      <c r="H128" s="22">
        <v>0</v>
      </c>
      <c r="I128" s="22">
        <v>1019764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3037090</v>
      </c>
      <c r="F129" s="22">
        <v>0</v>
      </c>
      <c r="G129" s="22">
        <v>1950411</v>
      </c>
      <c r="H129" s="22">
        <v>0</v>
      </c>
      <c r="I129" s="22">
        <v>4987501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3020001</v>
      </c>
      <c r="F131" s="22">
        <v>0</v>
      </c>
      <c r="G131" s="22">
        <v>0</v>
      </c>
      <c r="H131" s="22">
        <v>0</v>
      </c>
      <c r="I131" s="22">
        <v>3020001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94712</v>
      </c>
      <c r="H134" s="22">
        <v>0</v>
      </c>
      <c r="I134" s="22">
        <v>94712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1419720</v>
      </c>
      <c r="F135" s="22">
        <v>0</v>
      </c>
      <c r="G135" s="22">
        <v>2459360</v>
      </c>
      <c r="H135" s="22">
        <v>0</v>
      </c>
      <c r="I135" s="22">
        <v>3879080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2039973</v>
      </c>
      <c r="F136" s="22">
        <v>596703</v>
      </c>
      <c r="G136" s="22">
        <v>415429</v>
      </c>
      <c r="H136" s="22">
        <v>179907</v>
      </c>
      <c r="I136" s="22">
        <v>3232012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8745289</v>
      </c>
      <c r="F137" s="22">
        <v>0</v>
      </c>
      <c r="G137" s="22">
        <v>0</v>
      </c>
      <c r="H137" s="22">
        <v>1570515</v>
      </c>
      <c r="I137" s="22">
        <v>10315804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6664460</v>
      </c>
      <c r="F138" s="22">
        <v>0</v>
      </c>
      <c r="G138" s="22">
        <v>0</v>
      </c>
      <c r="H138" s="22">
        <v>1607442</v>
      </c>
      <c r="I138" s="22">
        <v>8271902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302700</v>
      </c>
      <c r="I139" s="22">
        <v>302700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291773</v>
      </c>
      <c r="F140" s="22">
        <v>0</v>
      </c>
      <c r="G140" s="22">
        <v>0</v>
      </c>
      <c r="H140" s="22">
        <v>515200</v>
      </c>
      <c r="I140" s="22">
        <v>806973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1433984</v>
      </c>
      <c r="F141" s="22">
        <v>0</v>
      </c>
      <c r="G141" s="22">
        <v>0</v>
      </c>
      <c r="H141" s="22">
        <v>0</v>
      </c>
      <c r="I141" s="22">
        <v>1433984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1422198</v>
      </c>
      <c r="F142" s="22">
        <v>0</v>
      </c>
      <c r="G142" s="22">
        <v>0</v>
      </c>
      <c r="H142" s="22">
        <v>0</v>
      </c>
      <c r="I142" s="22">
        <v>1422198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870227</v>
      </c>
      <c r="F143" s="22">
        <v>0</v>
      </c>
      <c r="G143" s="22">
        <v>0</v>
      </c>
      <c r="H143" s="22">
        <v>0</v>
      </c>
      <c r="I143" s="22">
        <v>870227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610335</v>
      </c>
      <c r="F144" s="22">
        <v>0</v>
      </c>
      <c r="G144" s="22">
        <v>0</v>
      </c>
      <c r="H144" s="22">
        <v>0</v>
      </c>
      <c r="I144" s="22">
        <v>610335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187338</v>
      </c>
      <c r="F145" s="22">
        <v>9833</v>
      </c>
      <c r="G145" s="22">
        <v>1506432</v>
      </c>
      <c r="H145" s="22">
        <v>0</v>
      </c>
      <c r="I145" s="22">
        <v>1703603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2463428</v>
      </c>
      <c r="F146" s="22">
        <v>1157448</v>
      </c>
      <c r="G146" s="22">
        <v>0</v>
      </c>
      <c r="H146" s="22">
        <v>0</v>
      </c>
      <c r="I146" s="22">
        <v>3620876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241665</v>
      </c>
      <c r="G147" s="22">
        <v>32511</v>
      </c>
      <c r="H147" s="22">
        <v>0</v>
      </c>
      <c r="I147" s="22">
        <v>274176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58902</v>
      </c>
      <c r="F149" s="22">
        <v>0</v>
      </c>
      <c r="G149" s="22">
        <v>466307</v>
      </c>
      <c r="H149" s="22">
        <v>0</v>
      </c>
      <c r="I149" s="22">
        <v>525209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2302341</v>
      </c>
      <c r="F150" s="22">
        <v>0</v>
      </c>
      <c r="G150" s="22">
        <v>0</v>
      </c>
      <c r="H150" s="22">
        <v>0</v>
      </c>
      <c r="I150" s="22">
        <v>2302341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1354639</v>
      </c>
      <c r="F151" s="22">
        <v>60125</v>
      </c>
      <c r="G151" s="22">
        <v>0</v>
      </c>
      <c r="H151" s="22">
        <v>0</v>
      </c>
      <c r="I151" s="22">
        <v>1414764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479247</v>
      </c>
      <c r="I152" s="22">
        <v>479247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14830682</v>
      </c>
      <c r="F153" s="22">
        <v>0</v>
      </c>
      <c r="G153" s="22">
        <v>2618185</v>
      </c>
      <c r="H153" s="22">
        <v>0</v>
      </c>
      <c r="I153" s="22">
        <v>17448867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4199825</v>
      </c>
      <c r="F154" s="22">
        <v>0</v>
      </c>
      <c r="G154" s="22">
        <v>1535689</v>
      </c>
      <c r="H154" s="22">
        <v>10171325</v>
      </c>
      <c r="I154" s="22">
        <v>15906839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1716516</v>
      </c>
      <c r="F155" s="22">
        <v>0</v>
      </c>
      <c r="G155" s="22">
        <v>0</v>
      </c>
      <c r="H155" s="22">
        <v>0</v>
      </c>
      <c r="I155" s="22">
        <v>1716516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1457073</v>
      </c>
      <c r="F156" s="22">
        <v>0</v>
      </c>
      <c r="G156" s="22">
        <v>0</v>
      </c>
      <c r="H156" s="22">
        <v>0</v>
      </c>
      <c r="I156" s="22">
        <v>1457073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3278065</v>
      </c>
      <c r="F157" s="22">
        <v>1224292</v>
      </c>
      <c r="G157" s="22">
        <v>6352745</v>
      </c>
      <c r="H157" s="22">
        <v>0</v>
      </c>
      <c r="I157" s="22">
        <v>10855102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3489712</v>
      </c>
      <c r="F158" s="22">
        <v>0</v>
      </c>
      <c r="G158" s="22">
        <v>0</v>
      </c>
      <c r="H158" s="22">
        <v>0</v>
      </c>
      <c r="I158" s="22">
        <v>3489712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888064</v>
      </c>
      <c r="F159" s="22">
        <v>0</v>
      </c>
      <c r="G159" s="22">
        <v>0</v>
      </c>
      <c r="H159" s="22">
        <v>0</v>
      </c>
      <c r="I159" s="22">
        <v>888064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1149493</v>
      </c>
      <c r="F160" s="22">
        <v>0</v>
      </c>
      <c r="G160" s="22">
        <v>0</v>
      </c>
      <c r="H160" s="22">
        <v>1093590</v>
      </c>
      <c r="I160" s="22">
        <v>2243083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6208295</v>
      </c>
      <c r="F161" s="22">
        <v>0</v>
      </c>
      <c r="G161" s="22">
        <v>671951</v>
      </c>
      <c r="H161" s="22">
        <v>0</v>
      </c>
      <c r="I161" s="22">
        <v>6880246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55059</v>
      </c>
      <c r="F162" s="22">
        <v>43014</v>
      </c>
      <c r="G162" s="22">
        <v>0</v>
      </c>
      <c r="H162" s="22">
        <v>1354458</v>
      </c>
      <c r="I162" s="22">
        <v>1452531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176352</v>
      </c>
      <c r="F163" s="22">
        <v>0</v>
      </c>
      <c r="G163" s="22">
        <v>1413379</v>
      </c>
      <c r="H163" s="22">
        <v>0</v>
      </c>
      <c r="I163" s="22">
        <v>1589731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4069756</v>
      </c>
      <c r="F164" s="22">
        <v>0</v>
      </c>
      <c r="G164" s="22">
        <v>0</v>
      </c>
      <c r="H164" s="22">
        <v>0</v>
      </c>
      <c r="I164" s="22">
        <v>4069756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3436154</v>
      </c>
      <c r="F165" s="22">
        <v>0</v>
      </c>
      <c r="G165" s="22">
        <v>3336466</v>
      </c>
      <c r="H165" s="22">
        <v>0</v>
      </c>
      <c r="I165" s="22">
        <v>6772620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2958864</v>
      </c>
      <c r="F166" s="22">
        <v>0</v>
      </c>
      <c r="G166" s="22">
        <v>0</v>
      </c>
      <c r="H166" s="22">
        <v>0</v>
      </c>
      <c r="I166" s="22">
        <v>2958864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1987600</v>
      </c>
      <c r="F167" s="22">
        <v>370379</v>
      </c>
      <c r="G167" s="22">
        <v>0</v>
      </c>
      <c r="H167" s="22">
        <v>0</v>
      </c>
      <c r="I167" s="22">
        <v>2357979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2660912</v>
      </c>
      <c r="F168" s="22">
        <v>0</v>
      </c>
      <c r="G168" s="22">
        <v>0</v>
      </c>
      <c r="H168" s="22">
        <v>4080787</v>
      </c>
      <c r="I168" s="22">
        <v>6741699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2192015</v>
      </c>
      <c r="F170" s="22">
        <v>0</v>
      </c>
      <c r="G170" s="22">
        <v>0</v>
      </c>
      <c r="H170" s="22">
        <v>0</v>
      </c>
      <c r="I170" s="22">
        <v>2192015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6180106</v>
      </c>
      <c r="F171" s="22">
        <v>0</v>
      </c>
      <c r="G171" s="22">
        <v>1451771</v>
      </c>
      <c r="H171" s="22">
        <v>18521176</v>
      </c>
      <c r="I171" s="22">
        <v>26153053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198820</v>
      </c>
      <c r="F172" s="22">
        <v>361002</v>
      </c>
      <c r="G172" s="22">
        <v>0</v>
      </c>
      <c r="H172" s="22">
        <v>0</v>
      </c>
      <c r="I172" s="22">
        <v>559822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488696</v>
      </c>
      <c r="F173" s="22">
        <v>244379</v>
      </c>
      <c r="G173" s="22">
        <v>232205</v>
      </c>
      <c r="H173" s="22">
        <v>0</v>
      </c>
      <c r="I173" s="22">
        <v>965280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4545674</v>
      </c>
      <c r="F174" s="22">
        <v>0</v>
      </c>
      <c r="G174" s="22">
        <v>0</v>
      </c>
      <c r="H174" s="22">
        <v>546463</v>
      </c>
      <c r="I174" s="22">
        <v>5092137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264381</v>
      </c>
      <c r="F175" s="22">
        <v>0</v>
      </c>
      <c r="G175" s="22">
        <v>0</v>
      </c>
      <c r="H175" s="22">
        <v>236216</v>
      </c>
      <c r="I175" s="22">
        <v>500597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1634169</v>
      </c>
      <c r="F176" s="22">
        <v>1674674</v>
      </c>
      <c r="G176" s="22">
        <v>3193783</v>
      </c>
      <c r="H176" s="22">
        <v>0</v>
      </c>
      <c r="I176" s="22">
        <v>6502626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20232439</v>
      </c>
      <c r="F177" s="22">
        <v>17073</v>
      </c>
      <c r="G177" s="22">
        <v>0</v>
      </c>
      <c r="H177" s="22">
        <v>0</v>
      </c>
      <c r="I177" s="22">
        <v>20249512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5204851</v>
      </c>
      <c r="F178" s="22">
        <v>0</v>
      </c>
      <c r="G178" s="22">
        <v>6965457</v>
      </c>
      <c r="H178" s="22">
        <v>0</v>
      </c>
      <c r="I178" s="22">
        <v>12170308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2230321</v>
      </c>
      <c r="F179" s="22">
        <v>421889</v>
      </c>
      <c r="G179" s="22">
        <v>1726886</v>
      </c>
      <c r="H179" s="22">
        <v>0</v>
      </c>
      <c r="I179" s="22">
        <v>4379096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1268804</v>
      </c>
      <c r="F180" s="22">
        <v>0</v>
      </c>
      <c r="G180" s="22">
        <v>0</v>
      </c>
      <c r="H180" s="22">
        <v>0</v>
      </c>
      <c r="I180" s="22">
        <v>1268804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27068627</v>
      </c>
      <c r="F181" s="22">
        <v>0</v>
      </c>
      <c r="G181" s="22">
        <v>725459</v>
      </c>
      <c r="H181" s="22">
        <v>0</v>
      </c>
      <c r="I181" s="22">
        <v>27794086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7784601</v>
      </c>
      <c r="F182" s="22">
        <v>0</v>
      </c>
      <c r="G182" s="22">
        <v>0</v>
      </c>
      <c r="H182" s="22">
        <v>441509</v>
      </c>
      <c r="I182" s="22">
        <v>8226110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1484034</v>
      </c>
      <c r="F183" s="22">
        <v>0</v>
      </c>
      <c r="G183" s="22">
        <v>0</v>
      </c>
      <c r="H183" s="22">
        <v>0</v>
      </c>
      <c r="I183" s="22">
        <v>1484034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2411492</v>
      </c>
      <c r="F184" s="22">
        <v>6704</v>
      </c>
      <c r="G184" s="22">
        <v>64294</v>
      </c>
      <c r="H184" s="22">
        <v>129879</v>
      </c>
      <c r="I184" s="22">
        <v>2612369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2599369</v>
      </c>
      <c r="F185" s="22">
        <v>199278</v>
      </c>
      <c r="G185" s="22">
        <v>0</v>
      </c>
      <c r="H185" s="22">
        <v>0</v>
      </c>
      <c r="I185" s="22">
        <v>2798647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1004589</v>
      </c>
      <c r="F186" s="22">
        <v>0</v>
      </c>
      <c r="G186" s="22">
        <v>0</v>
      </c>
      <c r="H186" s="22">
        <v>0</v>
      </c>
      <c r="I186" s="22">
        <v>1004589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2530308</v>
      </c>
      <c r="F187" s="22">
        <v>369429</v>
      </c>
      <c r="G187" s="22">
        <v>0</v>
      </c>
      <c r="H187" s="22">
        <v>0</v>
      </c>
      <c r="I187" s="22">
        <v>2899737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1875504</v>
      </c>
      <c r="F188" s="22">
        <v>0</v>
      </c>
      <c r="G188" s="22">
        <v>0</v>
      </c>
      <c r="H188" s="22">
        <v>72701</v>
      </c>
      <c r="I188" s="22">
        <v>1948205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4264010</v>
      </c>
      <c r="F189" s="22">
        <v>1089803</v>
      </c>
      <c r="G189" s="22">
        <v>1020706</v>
      </c>
      <c r="H189" s="22">
        <v>0</v>
      </c>
      <c r="I189" s="22">
        <v>6374519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615366</v>
      </c>
      <c r="F190" s="22">
        <v>0</v>
      </c>
      <c r="G190" s="22">
        <v>0</v>
      </c>
      <c r="H190" s="22">
        <v>0</v>
      </c>
      <c r="I190" s="22">
        <v>615366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6682604</v>
      </c>
      <c r="F191" s="22">
        <v>1324460</v>
      </c>
      <c r="G191" s="22">
        <v>0</v>
      </c>
      <c r="H191" s="22">
        <v>0</v>
      </c>
      <c r="I191" s="22">
        <v>8007064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6916720</v>
      </c>
      <c r="F192" s="22">
        <v>1061610</v>
      </c>
      <c r="G192" s="22">
        <v>1805906</v>
      </c>
      <c r="H192" s="22">
        <v>0</v>
      </c>
      <c r="I192" s="22">
        <v>9784236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803364</v>
      </c>
      <c r="F193" s="22">
        <v>0</v>
      </c>
      <c r="G193" s="22">
        <v>0</v>
      </c>
      <c r="H193" s="22">
        <v>0</v>
      </c>
      <c r="I193" s="22">
        <v>803364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3061091</v>
      </c>
      <c r="I194" s="22">
        <v>3061091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6516634</v>
      </c>
      <c r="F197" s="22">
        <v>0</v>
      </c>
      <c r="G197" s="22">
        <v>1746855</v>
      </c>
      <c r="H197" s="22">
        <v>0</v>
      </c>
      <c r="I197" s="22">
        <v>8263489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14589410</v>
      </c>
      <c r="F198" s="22">
        <v>2560851</v>
      </c>
      <c r="G198" s="22">
        <v>2013160</v>
      </c>
      <c r="H198" s="22">
        <v>0</v>
      </c>
      <c r="I198" s="22">
        <v>19163421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100969</v>
      </c>
      <c r="F199" s="22">
        <v>0</v>
      </c>
      <c r="G199" s="22">
        <v>0</v>
      </c>
      <c r="H199" s="22">
        <v>0</v>
      </c>
      <c r="I199" s="22">
        <v>100969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1972509</v>
      </c>
      <c r="F201" s="22">
        <v>0</v>
      </c>
      <c r="G201" s="22">
        <v>0</v>
      </c>
      <c r="H201" s="22">
        <v>0</v>
      </c>
      <c r="I201" s="22">
        <v>1972509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30651</v>
      </c>
      <c r="H202" s="22">
        <v>0</v>
      </c>
      <c r="I202" s="22">
        <v>30651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402863</v>
      </c>
      <c r="F206" s="22">
        <v>0</v>
      </c>
      <c r="G206" s="22">
        <v>0</v>
      </c>
      <c r="H206" s="22">
        <v>0</v>
      </c>
      <c r="I206" s="22">
        <v>402863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122940</v>
      </c>
      <c r="F207" s="22">
        <v>0</v>
      </c>
      <c r="G207" s="22">
        <v>0</v>
      </c>
      <c r="H207" s="22">
        <v>0</v>
      </c>
      <c r="I207" s="22">
        <v>122940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413658</v>
      </c>
      <c r="F209" s="22">
        <v>0</v>
      </c>
      <c r="G209" s="22">
        <v>0</v>
      </c>
      <c r="H209" s="22">
        <v>0</v>
      </c>
      <c r="I209" s="22">
        <v>413658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83005</v>
      </c>
      <c r="I210" s="22">
        <v>83005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8562</v>
      </c>
      <c r="G212" s="22">
        <v>0</v>
      </c>
      <c r="H212" s="22">
        <v>0</v>
      </c>
      <c r="I212" s="22">
        <v>8562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3398679</v>
      </c>
      <c r="F213" s="22">
        <v>0</v>
      </c>
      <c r="G213" s="22">
        <v>0</v>
      </c>
      <c r="H213" s="22">
        <v>0</v>
      </c>
      <c r="I213" s="22">
        <v>3398679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9054</v>
      </c>
      <c r="I214" s="22">
        <v>9054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411569</v>
      </c>
      <c r="G215" s="22">
        <v>0</v>
      </c>
      <c r="H215" s="22">
        <v>0</v>
      </c>
      <c r="I215" s="22">
        <v>411569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344617</v>
      </c>
      <c r="F217" s="22">
        <v>0</v>
      </c>
      <c r="G217" s="22">
        <v>0</v>
      </c>
      <c r="H217" s="22">
        <v>0</v>
      </c>
      <c r="I217" s="22">
        <v>344617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64529</v>
      </c>
      <c r="F219" s="22">
        <v>0</v>
      </c>
      <c r="G219" s="22">
        <v>0</v>
      </c>
      <c r="H219" s="22">
        <v>0</v>
      </c>
      <c r="I219" s="22">
        <v>64529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543323</v>
      </c>
      <c r="F220" s="22">
        <v>0</v>
      </c>
      <c r="G220" s="22">
        <v>0</v>
      </c>
      <c r="H220" s="22">
        <v>0</v>
      </c>
      <c r="I220" s="22">
        <v>543323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61078</v>
      </c>
      <c r="F221" s="22">
        <v>0</v>
      </c>
      <c r="G221" s="22">
        <v>0</v>
      </c>
      <c r="H221" s="22">
        <v>0</v>
      </c>
      <c r="I221" s="22">
        <v>61078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1830287</v>
      </c>
      <c r="F223" s="22">
        <v>499834</v>
      </c>
      <c r="G223" s="22">
        <v>0</v>
      </c>
      <c r="H223" s="22">
        <v>0</v>
      </c>
      <c r="I223" s="22">
        <v>2330121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272338</v>
      </c>
      <c r="F226" s="22">
        <v>0</v>
      </c>
      <c r="G226" s="22">
        <v>0</v>
      </c>
      <c r="H226" s="22">
        <v>5927</v>
      </c>
      <c r="I226" s="22">
        <v>278265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87196</v>
      </c>
      <c r="F230" s="22">
        <v>0</v>
      </c>
      <c r="G230" s="22">
        <v>0</v>
      </c>
      <c r="H230" s="22">
        <v>0</v>
      </c>
      <c r="I230" s="22">
        <v>87196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347189</v>
      </c>
      <c r="G232" s="22">
        <v>0</v>
      </c>
      <c r="H232" s="22">
        <v>0</v>
      </c>
      <c r="I232" s="22">
        <v>347189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110000</v>
      </c>
      <c r="F236" s="22">
        <v>0</v>
      </c>
      <c r="G236" s="22">
        <v>0</v>
      </c>
      <c r="H236" s="22">
        <v>0</v>
      </c>
      <c r="I236" s="22">
        <v>110000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763618</v>
      </c>
      <c r="F239" s="22">
        <v>0</v>
      </c>
      <c r="G239" s="22">
        <v>0</v>
      </c>
      <c r="H239" s="22">
        <v>0</v>
      </c>
      <c r="I239" s="22">
        <v>763618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1377933</v>
      </c>
      <c r="F240" s="22">
        <v>0</v>
      </c>
      <c r="G240" s="22">
        <v>0</v>
      </c>
      <c r="H240" s="22">
        <v>70000</v>
      </c>
      <c r="I240" s="22">
        <v>1447933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61511</v>
      </c>
      <c r="F242" s="22">
        <v>0</v>
      </c>
      <c r="G242" s="22">
        <v>91543</v>
      </c>
      <c r="H242" s="22">
        <v>228787</v>
      </c>
      <c r="I242" s="22">
        <v>381841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244394</v>
      </c>
      <c r="F247" s="22">
        <v>423068</v>
      </c>
      <c r="G247" s="22">
        <v>0</v>
      </c>
      <c r="H247" s="22">
        <v>0</v>
      </c>
      <c r="I247" s="22">
        <v>667462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469822</v>
      </c>
      <c r="F251" s="22">
        <v>0</v>
      </c>
      <c r="G251" s="22">
        <v>0</v>
      </c>
      <c r="H251" s="22">
        <v>0</v>
      </c>
      <c r="I251" s="22">
        <v>469822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16323</v>
      </c>
      <c r="F252" s="22">
        <v>0</v>
      </c>
      <c r="G252" s="22">
        <v>22350</v>
      </c>
      <c r="H252" s="22">
        <v>0</v>
      </c>
      <c r="I252" s="22">
        <v>38673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46277</v>
      </c>
      <c r="F253" s="22">
        <v>0</v>
      </c>
      <c r="G253" s="22">
        <v>0</v>
      </c>
      <c r="H253" s="22">
        <v>0</v>
      </c>
      <c r="I253" s="22">
        <v>46277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317933</v>
      </c>
      <c r="F254" s="22">
        <v>0</v>
      </c>
      <c r="G254" s="22">
        <v>0</v>
      </c>
      <c r="H254" s="22">
        <v>0</v>
      </c>
      <c r="I254" s="22">
        <v>317933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173307</v>
      </c>
      <c r="F256" s="22">
        <v>0</v>
      </c>
      <c r="G256" s="22">
        <v>0</v>
      </c>
      <c r="H256" s="22">
        <v>0</v>
      </c>
      <c r="I256" s="22">
        <v>173307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264399</v>
      </c>
      <c r="F257" s="22">
        <v>0</v>
      </c>
      <c r="G257" s="22">
        <v>0</v>
      </c>
      <c r="H257" s="22">
        <v>0</v>
      </c>
      <c r="I257" s="22">
        <v>264399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541163</v>
      </c>
      <c r="F258" s="22">
        <v>0</v>
      </c>
      <c r="G258" s="22">
        <v>0</v>
      </c>
      <c r="H258" s="22">
        <v>0</v>
      </c>
      <c r="I258" s="22">
        <v>541163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272120</v>
      </c>
      <c r="I259" s="22">
        <v>272120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620433</v>
      </c>
      <c r="F260" s="22">
        <v>0</v>
      </c>
      <c r="G260" s="22">
        <v>0</v>
      </c>
      <c r="H260" s="22">
        <v>0</v>
      </c>
      <c r="I260" s="22">
        <v>620433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38760</v>
      </c>
      <c r="F261" s="22">
        <v>0</v>
      </c>
      <c r="G261" s="22">
        <v>0</v>
      </c>
      <c r="H261" s="22">
        <v>0</v>
      </c>
      <c r="I261" s="22">
        <v>38760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47922</v>
      </c>
      <c r="F262" s="22">
        <v>0</v>
      </c>
      <c r="G262" s="22">
        <v>705496</v>
      </c>
      <c r="H262" s="22">
        <v>0</v>
      </c>
      <c r="I262" s="22">
        <v>753418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772893</v>
      </c>
      <c r="F263" s="22">
        <v>0</v>
      </c>
      <c r="G263" s="22">
        <v>0</v>
      </c>
      <c r="H263" s="22">
        <v>0</v>
      </c>
      <c r="I263" s="22">
        <v>772893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149655</v>
      </c>
      <c r="G264" s="22">
        <v>0</v>
      </c>
      <c r="H264" s="22">
        <v>0</v>
      </c>
      <c r="I264" s="22">
        <v>149655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158879</v>
      </c>
      <c r="I266" s="22">
        <v>158879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251895</v>
      </c>
      <c r="F267" s="22">
        <v>0</v>
      </c>
      <c r="G267" s="22">
        <v>0</v>
      </c>
      <c r="H267" s="22">
        <v>0</v>
      </c>
      <c r="I267" s="22">
        <v>251895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1799747</v>
      </c>
      <c r="F268" s="22">
        <v>192301</v>
      </c>
      <c r="G268" s="22">
        <v>0</v>
      </c>
      <c r="H268" s="22">
        <v>0</v>
      </c>
      <c r="I268" s="22">
        <v>1992048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254439</v>
      </c>
      <c r="F269" s="22">
        <v>0</v>
      </c>
      <c r="G269" s="22">
        <v>0</v>
      </c>
      <c r="H269" s="22">
        <v>0</v>
      </c>
      <c r="I269" s="22">
        <v>254439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611225</v>
      </c>
      <c r="F271" s="22">
        <v>0</v>
      </c>
      <c r="G271" s="22">
        <v>33473</v>
      </c>
      <c r="H271" s="22">
        <v>0</v>
      </c>
      <c r="I271" s="22">
        <v>644698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57576</v>
      </c>
      <c r="F273" s="22">
        <v>0</v>
      </c>
      <c r="G273" s="22">
        <v>0</v>
      </c>
      <c r="H273" s="22">
        <v>0</v>
      </c>
      <c r="I273" s="22">
        <v>57576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1440128</v>
      </c>
      <c r="G274" s="22">
        <v>0</v>
      </c>
      <c r="H274" s="22">
        <v>63866</v>
      </c>
      <c r="I274" s="22">
        <v>1503994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806311</v>
      </c>
      <c r="F275" s="22">
        <v>0</v>
      </c>
      <c r="G275" s="22">
        <v>0</v>
      </c>
      <c r="H275" s="22">
        <v>0</v>
      </c>
      <c r="I275" s="22">
        <v>806311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635273</v>
      </c>
      <c r="F277" s="22">
        <v>0</v>
      </c>
      <c r="G277" s="22">
        <v>0</v>
      </c>
      <c r="H277" s="22">
        <v>0</v>
      </c>
      <c r="I277" s="22">
        <v>635273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342937</v>
      </c>
      <c r="F278" s="22">
        <v>0</v>
      </c>
      <c r="G278" s="22">
        <v>0</v>
      </c>
      <c r="H278" s="22">
        <v>0</v>
      </c>
      <c r="I278" s="22">
        <v>342937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219145</v>
      </c>
      <c r="F280" s="22">
        <v>0</v>
      </c>
      <c r="G280" s="22">
        <v>0</v>
      </c>
      <c r="H280" s="22">
        <v>0</v>
      </c>
      <c r="I280" s="22">
        <v>219145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570854</v>
      </c>
      <c r="I282" s="22">
        <v>570854</v>
      </c>
    </row>
    <row r="283" spans="1:9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900000</v>
      </c>
      <c r="F308" s="22">
        <v>0</v>
      </c>
      <c r="G308" s="22">
        <v>0</v>
      </c>
      <c r="H308" s="22">
        <v>0</v>
      </c>
      <c r="I308" s="22">
        <v>900000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603000</v>
      </c>
      <c r="F312" s="22">
        <v>0</v>
      </c>
      <c r="G312" s="22">
        <v>0</v>
      </c>
      <c r="H312" s="22">
        <v>0</v>
      </c>
      <c r="I312" s="22">
        <v>603000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107585</v>
      </c>
      <c r="F317" s="22">
        <v>0</v>
      </c>
      <c r="G317" s="22">
        <v>0</v>
      </c>
      <c r="H317" s="22">
        <v>0</v>
      </c>
      <c r="I317" s="22">
        <v>107585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2673</v>
      </c>
      <c r="F318" s="22">
        <v>0</v>
      </c>
      <c r="G318" s="22">
        <v>0</v>
      </c>
      <c r="H318" s="22">
        <v>0</v>
      </c>
      <c r="I318" s="22">
        <v>2673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100379</v>
      </c>
      <c r="F334" s="22">
        <v>0</v>
      </c>
      <c r="G334" s="22">
        <v>0</v>
      </c>
      <c r="H334" s="22">
        <v>0</v>
      </c>
      <c r="I334" s="22">
        <v>100379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167891</v>
      </c>
      <c r="I337" s="22">
        <v>167891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5124731</v>
      </c>
      <c r="I345" s="22">
        <v>5124731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04001-887A-442F-9365-430002D9DF81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1247</v>
      </c>
      <c r="D1" s="20" t="s">
        <v>1248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1249</v>
      </c>
      <c r="F2" s="21" t="s">
        <v>1250</v>
      </c>
      <c r="G2" s="21" t="s">
        <v>1251</v>
      </c>
      <c r="H2" s="21" t="s">
        <v>65</v>
      </c>
      <c r="I2" s="21" t="s">
        <v>1239</v>
      </c>
    </row>
    <row r="3" spans="1:9" x14ac:dyDescent="0.25">
      <c r="A3" s="21"/>
      <c r="B3" s="21"/>
      <c r="C3" s="21"/>
      <c r="D3" s="21" t="s">
        <v>88</v>
      </c>
      <c r="E3" s="21" t="s">
        <v>1252</v>
      </c>
      <c r="F3" s="21" t="s">
        <v>1253</v>
      </c>
      <c r="G3" s="21" t="s">
        <v>1254</v>
      </c>
      <c r="H3" s="21" t="s">
        <v>1255</v>
      </c>
      <c r="I3" s="21" t="s">
        <v>1256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1370241</v>
      </c>
      <c r="I5" s="22">
        <v>1370241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6699763</v>
      </c>
      <c r="F7" s="22">
        <v>0</v>
      </c>
      <c r="G7" s="22">
        <v>0</v>
      </c>
      <c r="H7" s="22">
        <v>0</v>
      </c>
      <c r="I7" s="22">
        <v>6699763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2520473</v>
      </c>
      <c r="F8" s="22">
        <v>0</v>
      </c>
      <c r="G8" s="22">
        <v>0</v>
      </c>
      <c r="H8" s="22">
        <v>7500000</v>
      </c>
      <c r="I8" s="22">
        <v>10020473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171817</v>
      </c>
      <c r="F12" s="22">
        <v>0</v>
      </c>
      <c r="G12" s="22">
        <v>0</v>
      </c>
      <c r="H12" s="22">
        <v>0</v>
      </c>
      <c r="I12" s="22">
        <v>171817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16921538</v>
      </c>
      <c r="F18" s="22">
        <v>0</v>
      </c>
      <c r="G18" s="22">
        <v>0</v>
      </c>
      <c r="H18" s="22">
        <v>0</v>
      </c>
      <c r="I18" s="22">
        <v>16921538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451910</v>
      </c>
      <c r="I19" s="22">
        <v>451910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569726</v>
      </c>
      <c r="F25" s="22">
        <v>0</v>
      </c>
      <c r="G25" s="22">
        <v>0</v>
      </c>
      <c r="H25" s="22">
        <v>0</v>
      </c>
      <c r="I25" s="22">
        <v>569726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346728</v>
      </c>
      <c r="F27" s="22">
        <v>0</v>
      </c>
      <c r="G27" s="22">
        <v>0</v>
      </c>
      <c r="H27" s="22">
        <v>0</v>
      </c>
      <c r="I27" s="22">
        <v>346728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3542203</v>
      </c>
      <c r="F28" s="22">
        <v>0</v>
      </c>
      <c r="G28" s="22">
        <v>0</v>
      </c>
      <c r="H28" s="22">
        <v>0</v>
      </c>
      <c r="I28" s="22">
        <v>3542203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4790119</v>
      </c>
      <c r="F29" s="22">
        <v>0</v>
      </c>
      <c r="G29" s="22">
        <v>0</v>
      </c>
      <c r="H29" s="22">
        <v>0</v>
      </c>
      <c r="I29" s="22">
        <v>4790119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3261019</v>
      </c>
      <c r="F30" s="22">
        <v>0</v>
      </c>
      <c r="G30" s="22">
        <v>0</v>
      </c>
      <c r="H30" s="22">
        <v>0</v>
      </c>
      <c r="I30" s="22">
        <v>3261019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3362446</v>
      </c>
      <c r="F36" s="22">
        <v>0</v>
      </c>
      <c r="G36" s="22">
        <v>0</v>
      </c>
      <c r="H36" s="22">
        <v>0</v>
      </c>
      <c r="I36" s="22">
        <v>3362446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890942</v>
      </c>
      <c r="I38" s="22">
        <v>890942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2926515</v>
      </c>
      <c r="F39" s="22">
        <v>0</v>
      </c>
      <c r="G39" s="22">
        <v>0</v>
      </c>
      <c r="H39" s="22">
        <v>0</v>
      </c>
      <c r="I39" s="22">
        <v>2926515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4000000</v>
      </c>
      <c r="F42" s="22">
        <v>0</v>
      </c>
      <c r="G42" s="22">
        <v>0</v>
      </c>
      <c r="H42" s="22">
        <v>0</v>
      </c>
      <c r="I42" s="22">
        <v>4000000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4378627</v>
      </c>
      <c r="F43" s="22">
        <v>0</v>
      </c>
      <c r="G43" s="22">
        <v>0</v>
      </c>
      <c r="H43" s="22">
        <v>0</v>
      </c>
      <c r="I43" s="22">
        <v>4378627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2410133</v>
      </c>
      <c r="F49" s="22">
        <v>0</v>
      </c>
      <c r="G49" s="22">
        <v>0</v>
      </c>
      <c r="H49" s="22">
        <v>0</v>
      </c>
      <c r="I49" s="22">
        <v>2410133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11893599</v>
      </c>
      <c r="F52" s="22">
        <v>0</v>
      </c>
      <c r="G52" s="22">
        <v>0</v>
      </c>
      <c r="H52" s="22">
        <v>0</v>
      </c>
      <c r="I52" s="22">
        <v>11893599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4612777</v>
      </c>
      <c r="F53" s="22">
        <v>0</v>
      </c>
      <c r="G53" s="22">
        <v>0</v>
      </c>
      <c r="H53" s="22">
        <v>0</v>
      </c>
      <c r="I53" s="22">
        <v>4612777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7872820</v>
      </c>
      <c r="F56" s="22">
        <v>0</v>
      </c>
      <c r="G56" s="22">
        <v>0</v>
      </c>
      <c r="H56" s="22">
        <v>0</v>
      </c>
      <c r="I56" s="22">
        <v>7872820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789542</v>
      </c>
      <c r="F57" s="22">
        <v>0</v>
      </c>
      <c r="G57" s="22">
        <v>0</v>
      </c>
      <c r="H57" s="22">
        <v>0</v>
      </c>
      <c r="I57" s="22">
        <v>789542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1197642</v>
      </c>
      <c r="F59" s="22">
        <v>0</v>
      </c>
      <c r="G59" s="22">
        <v>0</v>
      </c>
      <c r="H59" s="22">
        <v>1450000</v>
      </c>
      <c r="I59" s="22">
        <v>2647642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1744027</v>
      </c>
      <c r="I61" s="22">
        <v>1744027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700892</v>
      </c>
      <c r="F69" s="22">
        <v>0</v>
      </c>
      <c r="G69" s="22">
        <v>0</v>
      </c>
      <c r="H69" s="22">
        <v>0</v>
      </c>
      <c r="I69" s="22">
        <v>700892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12719</v>
      </c>
      <c r="I72" s="22">
        <v>12719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2141596</v>
      </c>
      <c r="F74" s="22">
        <v>0</v>
      </c>
      <c r="G74" s="22">
        <v>0</v>
      </c>
      <c r="H74" s="22">
        <v>0</v>
      </c>
      <c r="I74" s="22">
        <v>2141596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456231</v>
      </c>
      <c r="F76" s="22">
        <v>0</v>
      </c>
      <c r="G76" s="22">
        <v>0</v>
      </c>
      <c r="H76" s="22">
        <v>1330142</v>
      </c>
      <c r="I76" s="22">
        <v>1786373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4206664</v>
      </c>
      <c r="F77" s="22">
        <v>0</v>
      </c>
      <c r="G77" s="22">
        <v>0</v>
      </c>
      <c r="H77" s="22">
        <v>0</v>
      </c>
      <c r="I77" s="22">
        <v>4206664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493327</v>
      </c>
      <c r="F79" s="22">
        <v>0</v>
      </c>
      <c r="G79" s="22">
        <v>0</v>
      </c>
      <c r="H79" s="22">
        <v>0</v>
      </c>
      <c r="I79" s="22">
        <v>493327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526006</v>
      </c>
      <c r="F80" s="22">
        <v>0</v>
      </c>
      <c r="G80" s="22">
        <v>0</v>
      </c>
      <c r="H80" s="22">
        <v>0</v>
      </c>
      <c r="I80" s="22">
        <v>526006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3793952</v>
      </c>
      <c r="F81" s="22">
        <v>0</v>
      </c>
      <c r="G81" s="22">
        <v>0</v>
      </c>
      <c r="H81" s="22">
        <v>0</v>
      </c>
      <c r="I81" s="22">
        <v>3793952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1874157</v>
      </c>
      <c r="F82" s="22">
        <v>0</v>
      </c>
      <c r="G82" s="22">
        <v>0</v>
      </c>
      <c r="H82" s="22">
        <v>0</v>
      </c>
      <c r="I82" s="22">
        <v>1874157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6680470</v>
      </c>
      <c r="F85" s="22">
        <v>0</v>
      </c>
      <c r="G85" s="22">
        <v>0</v>
      </c>
      <c r="H85" s="22">
        <v>0</v>
      </c>
      <c r="I85" s="22">
        <v>6680470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6838841</v>
      </c>
      <c r="F86" s="22">
        <v>0</v>
      </c>
      <c r="G86" s="22">
        <v>0</v>
      </c>
      <c r="H86" s="22">
        <v>0</v>
      </c>
      <c r="I86" s="22">
        <v>6838841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1772750</v>
      </c>
      <c r="F87" s="22">
        <v>0</v>
      </c>
      <c r="G87" s="22">
        <v>0</v>
      </c>
      <c r="H87" s="22">
        <v>0</v>
      </c>
      <c r="I87" s="22">
        <v>1772750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2452095</v>
      </c>
      <c r="F89" s="22">
        <v>0</v>
      </c>
      <c r="G89" s="22">
        <v>0</v>
      </c>
      <c r="H89" s="22">
        <v>0</v>
      </c>
      <c r="I89" s="22">
        <v>2452095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416611</v>
      </c>
      <c r="H102" s="22">
        <v>0</v>
      </c>
      <c r="I102" s="22">
        <v>416611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1000000</v>
      </c>
      <c r="I105" s="22">
        <v>1000000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1495903</v>
      </c>
      <c r="I112" s="22">
        <v>1495903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2857680</v>
      </c>
      <c r="F113" s="22">
        <v>0</v>
      </c>
      <c r="G113" s="22">
        <v>0</v>
      </c>
      <c r="H113" s="22">
        <v>0</v>
      </c>
      <c r="I113" s="22">
        <v>2857680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88231</v>
      </c>
      <c r="I122" s="22">
        <v>88231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2863348</v>
      </c>
      <c r="F127" s="22">
        <v>0</v>
      </c>
      <c r="G127" s="22">
        <v>0</v>
      </c>
      <c r="H127" s="22">
        <v>0</v>
      </c>
      <c r="I127" s="22">
        <v>2863348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1500000</v>
      </c>
      <c r="I138" s="22">
        <v>1500000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302700</v>
      </c>
      <c r="I139" s="22">
        <v>302700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456763</v>
      </c>
      <c r="F141" s="22">
        <v>0</v>
      </c>
      <c r="G141" s="22">
        <v>0</v>
      </c>
      <c r="H141" s="22">
        <v>109086</v>
      </c>
      <c r="I141" s="22">
        <v>565849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241665</v>
      </c>
      <c r="F147" s="22">
        <v>0</v>
      </c>
      <c r="G147" s="22">
        <v>0</v>
      </c>
      <c r="H147" s="22">
        <v>0</v>
      </c>
      <c r="I147" s="22">
        <v>241665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12132</v>
      </c>
      <c r="F162" s="22">
        <v>0</v>
      </c>
      <c r="G162" s="22">
        <v>0</v>
      </c>
      <c r="H162" s="22">
        <v>514694</v>
      </c>
      <c r="I162" s="22">
        <v>526826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647435</v>
      </c>
      <c r="F168" s="22">
        <v>0</v>
      </c>
      <c r="G168" s="22">
        <v>0</v>
      </c>
      <c r="H168" s="22">
        <v>0</v>
      </c>
      <c r="I168" s="22">
        <v>647435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733075</v>
      </c>
      <c r="F173" s="22">
        <v>0</v>
      </c>
      <c r="G173" s="22">
        <v>0</v>
      </c>
      <c r="H173" s="22">
        <v>0</v>
      </c>
      <c r="I173" s="22">
        <v>733075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546463</v>
      </c>
      <c r="F174" s="22">
        <v>0</v>
      </c>
      <c r="G174" s="22">
        <v>0</v>
      </c>
      <c r="H174" s="22">
        <v>167664</v>
      </c>
      <c r="I174" s="22">
        <v>714127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441509</v>
      </c>
      <c r="F182" s="22">
        <v>0</v>
      </c>
      <c r="G182" s="22">
        <v>0</v>
      </c>
      <c r="H182" s="22">
        <v>0</v>
      </c>
      <c r="I182" s="22">
        <v>441509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5165</v>
      </c>
      <c r="F183" s="22">
        <v>0</v>
      </c>
      <c r="G183" s="22">
        <v>0</v>
      </c>
      <c r="H183" s="22">
        <v>0</v>
      </c>
      <c r="I183" s="22">
        <v>5165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129879</v>
      </c>
      <c r="I184" s="22">
        <v>129879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544818</v>
      </c>
      <c r="F186" s="22">
        <v>0</v>
      </c>
      <c r="G186" s="22">
        <v>0</v>
      </c>
      <c r="H186" s="22">
        <v>0</v>
      </c>
      <c r="I186" s="22">
        <v>544818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369429</v>
      </c>
      <c r="F187" s="22">
        <v>0</v>
      </c>
      <c r="G187" s="22">
        <v>0</v>
      </c>
      <c r="H187" s="22">
        <v>0</v>
      </c>
      <c r="I187" s="22">
        <v>369429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1089803</v>
      </c>
      <c r="F189" s="22">
        <v>0</v>
      </c>
      <c r="G189" s="22">
        <v>0</v>
      </c>
      <c r="H189" s="22">
        <v>0</v>
      </c>
      <c r="I189" s="22">
        <v>1089803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4187532</v>
      </c>
      <c r="F192" s="22">
        <v>0</v>
      </c>
      <c r="G192" s="22">
        <v>0</v>
      </c>
      <c r="H192" s="22">
        <v>0</v>
      </c>
      <c r="I192" s="22">
        <v>4187532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4844713</v>
      </c>
      <c r="F198" s="22">
        <v>0</v>
      </c>
      <c r="G198" s="22">
        <v>0</v>
      </c>
      <c r="H198" s="22">
        <v>0</v>
      </c>
      <c r="I198" s="22">
        <v>4844713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8969</v>
      </c>
      <c r="F199" s="22">
        <v>0</v>
      </c>
      <c r="G199" s="22">
        <v>0</v>
      </c>
      <c r="H199" s="22">
        <v>0</v>
      </c>
      <c r="I199" s="22">
        <v>8969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218065</v>
      </c>
      <c r="I209" s="22">
        <v>218065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49909</v>
      </c>
      <c r="I215" s="22">
        <v>49909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347189</v>
      </c>
      <c r="F232" s="22">
        <v>0</v>
      </c>
      <c r="G232" s="22">
        <v>0</v>
      </c>
      <c r="H232" s="22">
        <v>0</v>
      </c>
      <c r="I232" s="22">
        <v>347189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16323</v>
      </c>
      <c r="I252" s="22">
        <v>16323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155307</v>
      </c>
      <c r="H256" s="22">
        <v>0</v>
      </c>
      <c r="I256" s="22">
        <v>155307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272120</v>
      </c>
      <c r="I259" s="22">
        <v>272120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249381</v>
      </c>
      <c r="F267" s="22">
        <v>0</v>
      </c>
      <c r="G267" s="22">
        <v>0</v>
      </c>
      <c r="H267" s="22">
        <v>0</v>
      </c>
      <c r="I267" s="22">
        <v>249381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61282</v>
      </c>
      <c r="I280" s="22">
        <v>61282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107585</v>
      </c>
      <c r="I317" s="22">
        <v>107585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167891</v>
      </c>
      <c r="F337" s="22">
        <v>0</v>
      </c>
      <c r="G337" s="22">
        <v>0</v>
      </c>
      <c r="H337" s="22">
        <v>0</v>
      </c>
      <c r="I337" s="22">
        <v>167891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5124731</v>
      </c>
      <c r="F345" s="22">
        <v>0</v>
      </c>
      <c r="G345" s="22">
        <v>0</v>
      </c>
      <c r="H345" s="22">
        <v>0</v>
      </c>
      <c r="I345" s="22">
        <v>5124731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03DD-4F66-4271-B7DE-C8A4ABECEB70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1247</v>
      </c>
      <c r="D1" s="20" t="s">
        <v>1257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1249</v>
      </c>
      <c r="F2" s="21" t="s">
        <v>1250</v>
      </c>
      <c r="G2" s="21" t="s">
        <v>1251</v>
      </c>
      <c r="H2" s="21" t="s">
        <v>65</v>
      </c>
      <c r="I2" s="21" t="s">
        <v>1239</v>
      </c>
    </row>
    <row r="3" spans="1:9" x14ac:dyDescent="0.25">
      <c r="A3" s="21"/>
      <c r="B3" s="21"/>
      <c r="C3" s="21"/>
      <c r="D3" s="21" t="s">
        <v>88</v>
      </c>
      <c r="E3" s="21" t="s">
        <v>1252</v>
      </c>
      <c r="F3" s="21" t="s">
        <v>1253</v>
      </c>
      <c r="G3" s="21" t="s">
        <v>1254</v>
      </c>
      <c r="H3" s="21" t="s">
        <v>1255</v>
      </c>
      <c r="I3" s="21" t="s">
        <v>1256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61543876</v>
      </c>
      <c r="F4" s="22">
        <v>158419</v>
      </c>
      <c r="G4" s="22">
        <v>1177215</v>
      </c>
      <c r="H4" s="22">
        <v>413381</v>
      </c>
      <c r="I4" s="22">
        <v>63292891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12417350</v>
      </c>
      <c r="F5" s="22">
        <v>0</v>
      </c>
      <c r="G5" s="22">
        <v>0</v>
      </c>
      <c r="H5" s="22">
        <v>0</v>
      </c>
      <c r="I5" s="22">
        <v>12417350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3008352000</v>
      </c>
      <c r="F6" s="22">
        <v>9695000</v>
      </c>
      <c r="G6" s="22">
        <v>1835000</v>
      </c>
      <c r="H6" s="22">
        <v>46381000</v>
      </c>
      <c r="I6" s="22">
        <v>3066263000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11706241</v>
      </c>
      <c r="F7" s="22">
        <v>0</v>
      </c>
      <c r="G7" s="22">
        <v>0</v>
      </c>
      <c r="H7" s="22">
        <v>358784</v>
      </c>
      <c r="I7" s="22">
        <v>12065025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6674433</v>
      </c>
      <c r="F8" s="22">
        <v>0</v>
      </c>
      <c r="G8" s="22">
        <v>0</v>
      </c>
      <c r="H8" s="22">
        <v>5000</v>
      </c>
      <c r="I8" s="22">
        <v>6679433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34263387</v>
      </c>
      <c r="F9" s="22">
        <v>0</v>
      </c>
      <c r="G9" s="22">
        <v>0</v>
      </c>
      <c r="H9" s="22">
        <v>0</v>
      </c>
      <c r="I9" s="22">
        <v>34263387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2721450000</v>
      </c>
      <c r="F10" s="22">
        <v>7391000</v>
      </c>
      <c r="G10" s="22">
        <v>545000</v>
      </c>
      <c r="H10" s="22">
        <v>182744000</v>
      </c>
      <c r="I10" s="22">
        <v>2912130000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39849000</v>
      </c>
      <c r="F11" s="22">
        <v>0</v>
      </c>
      <c r="G11" s="22">
        <v>0</v>
      </c>
      <c r="H11" s="22">
        <v>0</v>
      </c>
      <c r="I11" s="22">
        <v>39849000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130264179</v>
      </c>
      <c r="F12" s="22">
        <v>0</v>
      </c>
      <c r="G12" s="22">
        <v>0</v>
      </c>
      <c r="H12" s="22">
        <v>0</v>
      </c>
      <c r="I12" s="22">
        <v>130264179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11940119</v>
      </c>
      <c r="F13" s="22">
        <v>0</v>
      </c>
      <c r="G13" s="22">
        <v>0</v>
      </c>
      <c r="H13" s="22">
        <v>4236500</v>
      </c>
      <c r="I13" s="22">
        <v>16176619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47513841</v>
      </c>
      <c r="F14" s="22">
        <v>0</v>
      </c>
      <c r="G14" s="22">
        <v>0</v>
      </c>
      <c r="H14" s="22">
        <v>1129289</v>
      </c>
      <c r="I14" s="22">
        <v>48643130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173994000</v>
      </c>
      <c r="F15" s="22">
        <v>0</v>
      </c>
      <c r="G15" s="22">
        <v>0</v>
      </c>
      <c r="H15" s="22">
        <v>0</v>
      </c>
      <c r="I15" s="22">
        <v>173994000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37231425</v>
      </c>
      <c r="F16" s="22">
        <v>0</v>
      </c>
      <c r="G16" s="22">
        <v>0</v>
      </c>
      <c r="H16" s="22">
        <v>39090</v>
      </c>
      <c r="I16" s="22">
        <v>37270515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321307000</v>
      </c>
      <c r="F17" s="22">
        <v>0</v>
      </c>
      <c r="G17" s="22">
        <v>0</v>
      </c>
      <c r="H17" s="22">
        <v>0</v>
      </c>
      <c r="I17" s="22">
        <v>321307000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257642426</v>
      </c>
      <c r="F18" s="22">
        <v>0</v>
      </c>
      <c r="G18" s="22">
        <v>0</v>
      </c>
      <c r="H18" s="22">
        <v>0</v>
      </c>
      <c r="I18" s="22">
        <v>257642426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13080610</v>
      </c>
      <c r="F19" s="22">
        <v>0</v>
      </c>
      <c r="G19" s="22">
        <v>0</v>
      </c>
      <c r="H19" s="22">
        <v>11000000</v>
      </c>
      <c r="I19" s="22">
        <v>24080610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37475021</v>
      </c>
      <c r="F20" s="22">
        <v>0</v>
      </c>
      <c r="G20" s="22">
        <v>0</v>
      </c>
      <c r="H20" s="22">
        <v>0</v>
      </c>
      <c r="I20" s="22">
        <v>37475021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25248759</v>
      </c>
      <c r="F21" s="22">
        <v>0</v>
      </c>
      <c r="G21" s="22">
        <v>0</v>
      </c>
      <c r="H21" s="22">
        <v>599773</v>
      </c>
      <c r="I21" s="22">
        <v>25848532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6033077</v>
      </c>
      <c r="F22" s="22">
        <v>0</v>
      </c>
      <c r="G22" s="22">
        <v>0</v>
      </c>
      <c r="H22" s="22">
        <v>28600</v>
      </c>
      <c r="I22" s="22">
        <v>6061677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2775746</v>
      </c>
      <c r="F23" s="22">
        <v>0</v>
      </c>
      <c r="G23" s="22">
        <v>0</v>
      </c>
      <c r="H23" s="22">
        <v>0</v>
      </c>
      <c r="I23" s="22">
        <v>2775746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14548187</v>
      </c>
      <c r="F24" s="22">
        <v>0</v>
      </c>
      <c r="G24" s="22">
        <v>0</v>
      </c>
      <c r="H24" s="22">
        <v>0</v>
      </c>
      <c r="I24" s="22">
        <v>14548187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164853205</v>
      </c>
      <c r="F25" s="22">
        <v>0</v>
      </c>
      <c r="G25" s="22">
        <v>0</v>
      </c>
      <c r="H25" s="22">
        <v>0</v>
      </c>
      <c r="I25" s="22">
        <v>164853205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282722342</v>
      </c>
      <c r="F26" s="22">
        <v>0</v>
      </c>
      <c r="G26" s="22">
        <v>102613824</v>
      </c>
      <c r="H26" s="22">
        <v>0</v>
      </c>
      <c r="I26" s="22">
        <v>385336166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3975068</v>
      </c>
      <c r="F31" s="22">
        <v>0</v>
      </c>
      <c r="G31" s="22">
        <v>0</v>
      </c>
      <c r="H31" s="22">
        <v>0</v>
      </c>
      <c r="I31" s="22">
        <v>3975068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2774935</v>
      </c>
      <c r="F32" s="22">
        <v>0</v>
      </c>
      <c r="G32" s="22">
        <v>0</v>
      </c>
      <c r="H32" s="22">
        <v>0</v>
      </c>
      <c r="I32" s="22">
        <v>2774935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578595</v>
      </c>
      <c r="F34" s="22">
        <v>0</v>
      </c>
      <c r="G34" s="22">
        <v>0</v>
      </c>
      <c r="H34" s="22">
        <v>0</v>
      </c>
      <c r="I34" s="22">
        <v>578595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7691059</v>
      </c>
      <c r="F35" s="22">
        <v>0</v>
      </c>
      <c r="G35" s="22">
        <v>0</v>
      </c>
      <c r="H35" s="22">
        <v>262430</v>
      </c>
      <c r="I35" s="22">
        <v>7953489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1184251</v>
      </c>
      <c r="F36" s="22">
        <v>0</v>
      </c>
      <c r="G36" s="22">
        <v>0</v>
      </c>
      <c r="H36" s="22">
        <v>4793622</v>
      </c>
      <c r="I36" s="22">
        <v>5977873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9984659</v>
      </c>
      <c r="F40" s="22">
        <v>0</v>
      </c>
      <c r="G40" s="22">
        <v>0</v>
      </c>
      <c r="H40" s="22">
        <v>0</v>
      </c>
      <c r="I40" s="22">
        <v>9984659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109825</v>
      </c>
      <c r="I42" s="22">
        <v>109825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7546677</v>
      </c>
      <c r="F43" s="22">
        <v>0</v>
      </c>
      <c r="G43" s="22">
        <v>0</v>
      </c>
      <c r="H43" s="22">
        <v>0</v>
      </c>
      <c r="I43" s="22">
        <v>7546677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92233</v>
      </c>
      <c r="F44" s="22">
        <v>0</v>
      </c>
      <c r="G44" s="22">
        <v>0</v>
      </c>
      <c r="H44" s="22">
        <v>0</v>
      </c>
      <c r="I44" s="22">
        <v>92233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38922480</v>
      </c>
      <c r="F45" s="22">
        <v>0</v>
      </c>
      <c r="G45" s="22">
        <v>0</v>
      </c>
      <c r="H45" s="22">
        <v>0</v>
      </c>
      <c r="I45" s="22">
        <v>38922480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1135806</v>
      </c>
      <c r="F46" s="22">
        <v>0</v>
      </c>
      <c r="G46" s="22">
        <v>0</v>
      </c>
      <c r="H46" s="22">
        <v>0</v>
      </c>
      <c r="I46" s="22">
        <v>1135806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15743192</v>
      </c>
      <c r="F48" s="22">
        <v>0</v>
      </c>
      <c r="G48" s="22">
        <v>0</v>
      </c>
      <c r="H48" s="22">
        <v>0</v>
      </c>
      <c r="I48" s="22">
        <v>15743192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335666</v>
      </c>
      <c r="F49" s="22">
        <v>0</v>
      </c>
      <c r="G49" s="22">
        <v>0</v>
      </c>
      <c r="H49" s="22">
        <v>2249300</v>
      </c>
      <c r="I49" s="22">
        <v>2584966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5886018</v>
      </c>
      <c r="F51" s="22">
        <v>0</v>
      </c>
      <c r="G51" s="22">
        <v>0</v>
      </c>
      <c r="H51" s="22">
        <v>0</v>
      </c>
      <c r="I51" s="22">
        <v>5886018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34569303</v>
      </c>
      <c r="F52" s="22">
        <v>0</v>
      </c>
      <c r="G52" s="22">
        <v>0</v>
      </c>
      <c r="H52" s="22">
        <v>0</v>
      </c>
      <c r="I52" s="22">
        <v>34569303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712591</v>
      </c>
      <c r="F53" s="22">
        <v>0</v>
      </c>
      <c r="G53" s="22">
        <v>0</v>
      </c>
      <c r="H53" s="22">
        <v>0</v>
      </c>
      <c r="I53" s="22">
        <v>712591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10423482</v>
      </c>
      <c r="F54" s="22">
        <v>0</v>
      </c>
      <c r="G54" s="22">
        <v>0</v>
      </c>
      <c r="H54" s="22">
        <v>0</v>
      </c>
      <c r="I54" s="22">
        <v>10423482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20020644</v>
      </c>
      <c r="F57" s="22">
        <v>0</v>
      </c>
      <c r="G57" s="22">
        <v>0</v>
      </c>
      <c r="H57" s="22">
        <v>0</v>
      </c>
      <c r="I57" s="22">
        <v>20020644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14398977</v>
      </c>
      <c r="F58" s="22">
        <v>0</v>
      </c>
      <c r="G58" s="22">
        <v>0</v>
      </c>
      <c r="H58" s="22">
        <v>0</v>
      </c>
      <c r="I58" s="22">
        <v>14398977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9136464</v>
      </c>
      <c r="F59" s="22">
        <v>0</v>
      </c>
      <c r="G59" s="22">
        <v>0</v>
      </c>
      <c r="H59" s="22">
        <v>0</v>
      </c>
      <c r="I59" s="22">
        <v>9136464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26396262</v>
      </c>
      <c r="F60" s="22">
        <v>0</v>
      </c>
      <c r="G60" s="22">
        <v>0</v>
      </c>
      <c r="H60" s="22">
        <v>0</v>
      </c>
      <c r="I60" s="22">
        <v>26396262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17960384</v>
      </c>
      <c r="F62" s="22">
        <v>0</v>
      </c>
      <c r="G62" s="22">
        <v>0</v>
      </c>
      <c r="H62" s="22">
        <v>6729020</v>
      </c>
      <c r="I62" s="22">
        <v>24689404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4535207</v>
      </c>
      <c r="F64" s="22">
        <v>0</v>
      </c>
      <c r="G64" s="22">
        <v>0</v>
      </c>
      <c r="H64" s="22">
        <v>756000</v>
      </c>
      <c r="I64" s="22">
        <v>5291207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9308220</v>
      </c>
      <c r="F69" s="22">
        <v>0</v>
      </c>
      <c r="G69" s="22">
        <v>0</v>
      </c>
      <c r="H69" s="22">
        <v>44792068</v>
      </c>
      <c r="I69" s="22">
        <v>54100288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1910388</v>
      </c>
      <c r="F72" s="22">
        <v>0</v>
      </c>
      <c r="G72" s="22">
        <v>0</v>
      </c>
      <c r="H72" s="22">
        <v>21465</v>
      </c>
      <c r="I72" s="22">
        <v>1931853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8681720</v>
      </c>
      <c r="F74" s="22">
        <v>0</v>
      </c>
      <c r="G74" s="22">
        <v>0</v>
      </c>
      <c r="H74" s="22">
        <v>800500</v>
      </c>
      <c r="I74" s="22">
        <v>9482220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28495700</v>
      </c>
      <c r="F77" s="22">
        <v>0</v>
      </c>
      <c r="G77" s="22">
        <v>0</v>
      </c>
      <c r="H77" s="22">
        <v>0</v>
      </c>
      <c r="I77" s="22">
        <v>28495700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2549413</v>
      </c>
      <c r="F78" s="22">
        <v>0</v>
      </c>
      <c r="G78" s="22">
        <v>0</v>
      </c>
      <c r="H78" s="22">
        <v>0</v>
      </c>
      <c r="I78" s="22">
        <v>2549413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36053</v>
      </c>
      <c r="F79" s="22">
        <v>0</v>
      </c>
      <c r="G79" s="22">
        <v>0</v>
      </c>
      <c r="H79" s="22">
        <v>0</v>
      </c>
      <c r="I79" s="22">
        <v>36053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1334767</v>
      </c>
      <c r="F81" s="22">
        <v>0</v>
      </c>
      <c r="G81" s="22">
        <v>0</v>
      </c>
      <c r="H81" s="22">
        <v>0</v>
      </c>
      <c r="I81" s="22">
        <v>1334767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40949</v>
      </c>
      <c r="I82" s="22">
        <v>40949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1500000</v>
      </c>
      <c r="I84" s="22">
        <v>1500000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4210340</v>
      </c>
      <c r="F85" s="22">
        <v>0</v>
      </c>
      <c r="G85" s="22">
        <v>0</v>
      </c>
      <c r="H85" s="22">
        <v>0</v>
      </c>
      <c r="I85" s="22">
        <v>4210340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1616228</v>
      </c>
      <c r="F86" s="22">
        <v>0</v>
      </c>
      <c r="G86" s="22">
        <v>0</v>
      </c>
      <c r="H86" s="22">
        <v>0</v>
      </c>
      <c r="I86" s="22">
        <v>1616228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421959</v>
      </c>
      <c r="F87" s="22">
        <v>0</v>
      </c>
      <c r="G87" s="22">
        <v>0</v>
      </c>
      <c r="H87" s="22">
        <v>0</v>
      </c>
      <c r="I87" s="22">
        <v>421959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9359948</v>
      </c>
      <c r="F89" s="22">
        <v>0</v>
      </c>
      <c r="G89" s="22">
        <v>0</v>
      </c>
      <c r="H89" s="22">
        <v>0</v>
      </c>
      <c r="I89" s="22">
        <v>9359948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2604044</v>
      </c>
      <c r="F90" s="22">
        <v>0</v>
      </c>
      <c r="G90" s="22">
        <v>0</v>
      </c>
      <c r="H90" s="22">
        <v>0</v>
      </c>
      <c r="I90" s="22">
        <v>2604044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1122492</v>
      </c>
      <c r="F91" s="22">
        <v>0</v>
      </c>
      <c r="G91" s="22">
        <v>0</v>
      </c>
      <c r="H91" s="22">
        <v>375126</v>
      </c>
      <c r="I91" s="22">
        <v>1497618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9047022</v>
      </c>
      <c r="F92" s="22">
        <v>0</v>
      </c>
      <c r="G92" s="22">
        <v>0</v>
      </c>
      <c r="H92" s="22">
        <v>2935900</v>
      </c>
      <c r="I92" s="22">
        <v>11982922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4797462</v>
      </c>
      <c r="F93" s="22">
        <v>0</v>
      </c>
      <c r="G93" s="22">
        <v>0</v>
      </c>
      <c r="H93" s="22">
        <v>0</v>
      </c>
      <c r="I93" s="22">
        <v>4797462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712212</v>
      </c>
      <c r="F95" s="22">
        <v>0</v>
      </c>
      <c r="G95" s="22">
        <v>0</v>
      </c>
      <c r="H95" s="22">
        <v>0</v>
      </c>
      <c r="I95" s="22">
        <v>712212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15331338</v>
      </c>
      <c r="F96" s="22">
        <v>0</v>
      </c>
      <c r="G96" s="22">
        <v>0</v>
      </c>
      <c r="H96" s="22">
        <v>684867</v>
      </c>
      <c r="I96" s="22">
        <v>16016205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5698451</v>
      </c>
      <c r="F97" s="22">
        <v>0</v>
      </c>
      <c r="G97" s="22">
        <v>0</v>
      </c>
      <c r="H97" s="22">
        <v>188574</v>
      </c>
      <c r="I97" s="22">
        <v>5887025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664181</v>
      </c>
      <c r="I98" s="22">
        <v>664181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8679237</v>
      </c>
      <c r="F99" s="22">
        <v>0</v>
      </c>
      <c r="G99" s="22">
        <v>0</v>
      </c>
      <c r="H99" s="22">
        <v>1417392</v>
      </c>
      <c r="I99" s="22">
        <v>10096629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1529866</v>
      </c>
      <c r="F100" s="22">
        <v>0</v>
      </c>
      <c r="G100" s="22">
        <v>0</v>
      </c>
      <c r="H100" s="22">
        <v>0</v>
      </c>
      <c r="I100" s="22">
        <v>1529866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18247127</v>
      </c>
      <c r="F101" s="22">
        <v>0</v>
      </c>
      <c r="G101" s="22">
        <v>0</v>
      </c>
      <c r="H101" s="22">
        <v>0</v>
      </c>
      <c r="I101" s="22">
        <v>18247127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3011839</v>
      </c>
      <c r="F102" s="22">
        <v>0</v>
      </c>
      <c r="G102" s="22">
        <v>247477</v>
      </c>
      <c r="H102" s="22">
        <v>150000</v>
      </c>
      <c r="I102" s="22">
        <v>3409316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630939</v>
      </c>
      <c r="F103" s="22">
        <v>0</v>
      </c>
      <c r="G103" s="22">
        <v>0</v>
      </c>
      <c r="H103" s="22">
        <v>0</v>
      </c>
      <c r="I103" s="22">
        <v>630939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1551784</v>
      </c>
      <c r="F104" s="22">
        <v>0</v>
      </c>
      <c r="G104" s="22">
        <v>0</v>
      </c>
      <c r="H104" s="22">
        <v>0</v>
      </c>
      <c r="I104" s="22">
        <v>1551784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1051607</v>
      </c>
      <c r="F105" s="22">
        <v>0</v>
      </c>
      <c r="G105" s="22">
        <v>0</v>
      </c>
      <c r="H105" s="22">
        <v>0</v>
      </c>
      <c r="I105" s="22">
        <v>1051607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2281782</v>
      </c>
      <c r="F106" s="22">
        <v>0</v>
      </c>
      <c r="G106" s="22">
        <v>0</v>
      </c>
      <c r="H106" s="22">
        <v>0</v>
      </c>
      <c r="I106" s="22">
        <v>2281782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25085108</v>
      </c>
      <c r="F107" s="22">
        <v>0</v>
      </c>
      <c r="G107" s="22">
        <v>0</v>
      </c>
      <c r="H107" s="22">
        <v>7601296</v>
      </c>
      <c r="I107" s="22">
        <v>32686404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660976</v>
      </c>
      <c r="F108" s="22">
        <v>0</v>
      </c>
      <c r="G108" s="22">
        <v>0</v>
      </c>
      <c r="H108" s="22">
        <v>177623</v>
      </c>
      <c r="I108" s="22">
        <v>838599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361740</v>
      </c>
      <c r="F109" s="22">
        <v>0</v>
      </c>
      <c r="G109" s="22">
        <v>0</v>
      </c>
      <c r="H109" s="22">
        <v>1152645</v>
      </c>
      <c r="I109" s="22">
        <v>1514385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1215746</v>
      </c>
      <c r="F110" s="22">
        <v>0</v>
      </c>
      <c r="G110" s="22">
        <v>0</v>
      </c>
      <c r="H110" s="22">
        <v>200000</v>
      </c>
      <c r="I110" s="22">
        <v>1415746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3944067</v>
      </c>
      <c r="F111" s="22">
        <v>0</v>
      </c>
      <c r="G111" s="22">
        <v>300000</v>
      </c>
      <c r="H111" s="22">
        <v>0</v>
      </c>
      <c r="I111" s="22">
        <v>4244067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2861247</v>
      </c>
      <c r="F112" s="22">
        <v>0</v>
      </c>
      <c r="G112" s="22">
        <v>0</v>
      </c>
      <c r="H112" s="22">
        <v>0</v>
      </c>
      <c r="I112" s="22">
        <v>2861247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1359374</v>
      </c>
      <c r="F113" s="22">
        <v>0</v>
      </c>
      <c r="G113" s="22">
        <v>0</v>
      </c>
      <c r="H113" s="22">
        <v>0</v>
      </c>
      <c r="I113" s="22">
        <v>1359374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24612910</v>
      </c>
      <c r="F114" s="22">
        <v>0</v>
      </c>
      <c r="G114" s="22">
        <v>0</v>
      </c>
      <c r="H114" s="22">
        <v>6666655</v>
      </c>
      <c r="I114" s="22">
        <v>31279565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264399</v>
      </c>
      <c r="F115" s="22">
        <v>0</v>
      </c>
      <c r="G115" s="22">
        <v>0</v>
      </c>
      <c r="H115" s="22">
        <v>0</v>
      </c>
      <c r="I115" s="22">
        <v>264399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4541083</v>
      </c>
      <c r="F116" s="22">
        <v>0</v>
      </c>
      <c r="G116" s="22">
        <v>0</v>
      </c>
      <c r="H116" s="22">
        <v>73135</v>
      </c>
      <c r="I116" s="22">
        <v>4614218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1266178</v>
      </c>
      <c r="F117" s="22">
        <v>0</v>
      </c>
      <c r="G117" s="22">
        <v>0</v>
      </c>
      <c r="H117" s="22">
        <v>0</v>
      </c>
      <c r="I117" s="22">
        <v>1266178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4926226</v>
      </c>
      <c r="F118" s="22">
        <v>0</v>
      </c>
      <c r="G118" s="22">
        <v>0</v>
      </c>
      <c r="H118" s="22">
        <v>0</v>
      </c>
      <c r="I118" s="22">
        <v>4926226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3930107</v>
      </c>
      <c r="F119" s="22">
        <v>0</v>
      </c>
      <c r="G119" s="22">
        <v>0</v>
      </c>
      <c r="H119" s="22">
        <v>1802621</v>
      </c>
      <c r="I119" s="22">
        <v>5732728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8208780</v>
      </c>
      <c r="F120" s="22">
        <v>0</v>
      </c>
      <c r="G120" s="22">
        <v>0</v>
      </c>
      <c r="H120" s="22">
        <v>4387185</v>
      </c>
      <c r="I120" s="22">
        <v>12595965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9531352</v>
      </c>
      <c r="F121" s="22">
        <v>73852</v>
      </c>
      <c r="G121" s="22">
        <v>0</v>
      </c>
      <c r="H121" s="22">
        <v>0</v>
      </c>
      <c r="I121" s="22">
        <v>9605204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448672</v>
      </c>
      <c r="G122" s="22">
        <v>0</v>
      </c>
      <c r="H122" s="22">
        <v>498000</v>
      </c>
      <c r="I122" s="22">
        <v>946672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14208103</v>
      </c>
      <c r="F123" s="22">
        <v>0</v>
      </c>
      <c r="G123" s="22">
        <v>0</v>
      </c>
      <c r="H123" s="22">
        <v>0</v>
      </c>
      <c r="I123" s="22">
        <v>14208103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972419</v>
      </c>
      <c r="F124" s="22">
        <v>0</v>
      </c>
      <c r="G124" s="22">
        <v>1300000</v>
      </c>
      <c r="H124" s="22">
        <v>0</v>
      </c>
      <c r="I124" s="22">
        <v>2272419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3101257</v>
      </c>
      <c r="F125" s="22">
        <v>0</v>
      </c>
      <c r="G125" s="22">
        <v>0</v>
      </c>
      <c r="H125" s="22">
        <v>0</v>
      </c>
      <c r="I125" s="22">
        <v>3101257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335439</v>
      </c>
      <c r="F126" s="22">
        <v>0</v>
      </c>
      <c r="G126" s="22">
        <v>0</v>
      </c>
      <c r="H126" s="22">
        <v>0</v>
      </c>
      <c r="I126" s="22">
        <v>335439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1479872</v>
      </c>
      <c r="F127" s="22">
        <v>0</v>
      </c>
      <c r="G127" s="22">
        <v>0</v>
      </c>
      <c r="H127" s="22">
        <v>0</v>
      </c>
      <c r="I127" s="22">
        <v>1479872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1019764</v>
      </c>
      <c r="F128" s="22">
        <v>0</v>
      </c>
      <c r="G128" s="22">
        <v>0</v>
      </c>
      <c r="H128" s="22">
        <v>0</v>
      </c>
      <c r="I128" s="22">
        <v>1019764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4987501</v>
      </c>
      <c r="F129" s="22">
        <v>0</v>
      </c>
      <c r="G129" s="22">
        <v>0</v>
      </c>
      <c r="H129" s="22">
        <v>0</v>
      </c>
      <c r="I129" s="22">
        <v>4987501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2955595</v>
      </c>
      <c r="F131" s="22">
        <v>0</v>
      </c>
      <c r="G131" s="22">
        <v>0</v>
      </c>
      <c r="H131" s="22">
        <v>64406</v>
      </c>
      <c r="I131" s="22">
        <v>3020001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94712</v>
      </c>
      <c r="F134" s="22">
        <v>0</v>
      </c>
      <c r="G134" s="22">
        <v>0</v>
      </c>
      <c r="H134" s="22">
        <v>0</v>
      </c>
      <c r="I134" s="22">
        <v>94712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3879080</v>
      </c>
      <c r="F135" s="22">
        <v>0</v>
      </c>
      <c r="G135" s="22">
        <v>0</v>
      </c>
      <c r="H135" s="22">
        <v>0</v>
      </c>
      <c r="I135" s="22">
        <v>3879080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3232012</v>
      </c>
      <c r="F136" s="22">
        <v>0</v>
      </c>
      <c r="G136" s="22">
        <v>0</v>
      </c>
      <c r="H136" s="22">
        <v>0</v>
      </c>
      <c r="I136" s="22">
        <v>3232012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10315804</v>
      </c>
      <c r="F137" s="22">
        <v>0</v>
      </c>
      <c r="G137" s="22">
        <v>0</v>
      </c>
      <c r="H137" s="22">
        <v>0</v>
      </c>
      <c r="I137" s="22">
        <v>10315804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6664460</v>
      </c>
      <c r="F138" s="22">
        <v>107442</v>
      </c>
      <c r="G138" s="22">
        <v>0</v>
      </c>
      <c r="H138" s="22">
        <v>0</v>
      </c>
      <c r="I138" s="22">
        <v>6771902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291773</v>
      </c>
      <c r="F140" s="22">
        <v>0</v>
      </c>
      <c r="G140" s="22">
        <v>515200</v>
      </c>
      <c r="H140" s="22">
        <v>0</v>
      </c>
      <c r="I140" s="22">
        <v>806973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235682</v>
      </c>
      <c r="F141" s="22">
        <v>0</v>
      </c>
      <c r="G141" s="22">
        <v>0</v>
      </c>
      <c r="H141" s="22">
        <v>632453</v>
      </c>
      <c r="I141" s="22">
        <v>868135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1422198</v>
      </c>
      <c r="F142" s="22">
        <v>0</v>
      </c>
      <c r="G142" s="22">
        <v>0</v>
      </c>
      <c r="H142" s="22">
        <v>0</v>
      </c>
      <c r="I142" s="22">
        <v>1422198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870227</v>
      </c>
      <c r="F143" s="22">
        <v>0</v>
      </c>
      <c r="G143" s="22">
        <v>0</v>
      </c>
      <c r="H143" s="22">
        <v>0</v>
      </c>
      <c r="I143" s="22">
        <v>870227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474882</v>
      </c>
      <c r="F144" s="22">
        <v>0</v>
      </c>
      <c r="G144" s="22">
        <v>0</v>
      </c>
      <c r="H144" s="22">
        <v>135453</v>
      </c>
      <c r="I144" s="22">
        <v>610335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1703603</v>
      </c>
      <c r="F145" s="22">
        <v>0</v>
      </c>
      <c r="G145" s="22">
        <v>0</v>
      </c>
      <c r="H145" s="22">
        <v>0</v>
      </c>
      <c r="I145" s="22">
        <v>1703603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3620876</v>
      </c>
      <c r="F146" s="22">
        <v>0</v>
      </c>
      <c r="G146" s="22">
        <v>0</v>
      </c>
      <c r="H146" s="22">
        <v>0</v>
      </c>
      <c r="I146" s="22">
        <v>3620876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32511</v>
      </c>
      <c r="F147" s="22">
        <v>0</v>
      </c>
      <c r="G147" s="22">
        <v>0</v>
      </c>
      <c r="H147" s="22">
        <v>0</v>
      </c>
      <c r="I147" s="22">
        <v>32511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525209</v>
      </c>
      <c r="F149" s="22">
        <v>0</v>
      </c>
      <c r="G149" s="22">
        <v>0</v>
      </c>
      <c r="H149" s="22">
        <v>0</v>
      </c>
      <c r="I149" s="22">
        <v>525209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2302341</v>
      </c>
      <c r="F150" s="22">
        <v>0</v>
      </c>
      <c r="G150" s="22">
        <v>0</v>
      </c>
      <c r="H150" s="22">
        <v>0</v>
      </c>
      <c r="I150" s="22">
        <v>2302341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1304237</v>
      </c>
      <c r="F151" s="22">
        <v>0</v>
      </c>
      <c r="G151" s="22">
        <v>0</v>
      </c>
      <c r="H151" s="22">
        <v>110527</v>
      </c>
      <c r="I151" s="22">
        <v>1414764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479247</v>
      </c>
      <c r="F152" s="22">
        <v>0</v>
      </c>
      <c r="G152" s="22">
        <v>0</v>
      </c>
      <c r="H152" s="22">
        <v>0</v>
      </c>
      <c r="I152" s="22">
        <v>479247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17448867</v>
      </c>
      <c r="F153" s="22">
        <v>0</v>
      </c>
      <c r="G153" s="22">
        <v>0</v>
      </c>
      <c r="H153" s="22">
        <v>0</v>
      </c>
      <c r="I153" s="22">
        <v>17448867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15906839</v>
      </c>
      <c r="F154" s="22">
        <v>0</v>
      </c>
      <c r="G154" s="22">
        <v>0</v>
      </c>
      <c r="H154" s="22">
        <v>0</v>
      </c>
      <c r="I154" s="22">
        <v>15906839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1716516</v>
      </c>
      <c r="F155" s="22">
        <v>0</v>
      </c>
      <c r="G155" s="22">
        <v>0</v>
      </c>
      <c r="H155" s="22">
        <v>0</v>
      </c>
      <c r="I155" s="22">
        <v>1716516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1404323</v>
      </c>
      <c r="F156" s="22">
        <v>0</v>
      </c>
      <c r="G156" s="22">
        <v>0</v>
      </c>
      <c r="H156" s="22">
        <v>52750</v>
      </c>
      <c r="I156" s="22">
        <v>1457073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10369037</v>
      </c>
      <c r="F157" s="22">
        <v>0</v>
      </c>
      <c r="G157" s="22">
        <v>0</v>
      </c>
      <c r="H157" s="22">
        <v>486065</v>
      </c>
      <c r="I157" s="22">
        <v>10855102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3344977</v>
      </c>
      <c r="F158" s="22">
        <v>0</v>
      </c>
      <c r="G158" s="22">
        <v>0</v>
      </c>
      <c r="H158" s="22">
        <v>144735</v>
      </c>
      <c r="I158" s="22">
        <v>3489712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888064</v>
      </c>
      <c r="F159" s="22">
        <v>0</v>
      </c>
      <c r="G159" s="22">
        <v>0</v>
      </c>
      <c r="H159" s="22">
        <v>0</v>
      </c>
      <c r="I159" s="22">
        <v>888064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2243083</v>
      </c>
      <c r="F160" s="22">
        <v>0</v>
      </c>
      <c r="G160" s="22">
        <v>0</v>
      </c>
      <c r="H160" s="22">
        <v>0</v>
      </c>
      <c r="I160" s="22">
        <v>2243083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6880246</v>
      </c>
      <c r="F161" s="22">
        <v>0</v>
      </c>
      <c r="G161" s="22">
        <v>0</v>
      </c>
      <c r="H161" s="22">
        <v>0</v>
      </c>
      <c r="I161" s="22">
        <v>6880246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85941</v>
      </c>
      <c r="F162" s="22">
        <v>0</v>
      </c>
      <c r="G162" s="22">
        <v>0</v>
      </c>
      <c r="H162" s="22">
        <v>839764</v>
      </c>
      <c r="I162" s="22">
        <v>925705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1589731</v>
      </c>
      <c r="F163" s="22">
        <v>0</v>
      </c>
      <c r="G163" s="22">
        <v>0</v>
      </c>
      <c r="H163" s="22">
        <v>0</v>
      </c>
      <c r="I163" s="22">
        <v>1589731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1144344</v>
      </c>
      <c r="F164" s="22">
        <v>0</v>
      </c>
      <c r="G164" s="22">
        <v>0</v>
      </c>
      <c r="H164" s="22">
        <v>2925412</v>
      </c>
      <c r="I164" s="22">
        <v>4069756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6772620</v>
      </c>
      <c r="F165" s="22">
        <v>0</v>
      </c>
      <c r="G165" s="22">
        <v>0</v>
      </c>
      <c r="H165" s="22">
        <v>0</v>
      </c>
      <c r="I165" s="22">
        <v>6772620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2958864</v>
      </c>
      <c r="F166" s="22">
        <v>0</v>
      </c>
      <c r="G166" s="22">
        <v>0</v>
      </c>
      <c r="H166" s="22">
        <v>0</v>
      </c>
      <c r="I166" s="22">
        <v>2958864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1436637</v>
      </c>
      <c r="F167" s="22">
        <v>0</v>
      </c>
      <c r="G167" s="22">
        <v>0</v>
      </c>
      <c r="H167" s="22">
        <v>921342</v>
      </c>
      <c r="I167" s="22">
        <v>2357979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6094264</v>
      </c>
      <c r="F168" s="22">
        <v>0</v>
      </c>
      <c r="G168" s="22">
        <v>0</v>
      </c>
      <c r="H168" s="22">
        <v>0</v>
      </c>
      <c r="I168" s="22">
        <v>6094264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2192015</v>
      </c>
      <c r="F170" s="22">
        <v>0</v>
      </c>
      <c r="G170" s="22">
        <v>0</v>
      </c>
      <c r="H170" s="22">
        <v>0</v>
      </c>
      <c r="I170" s="22">
        <v>2192015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26153053</v>
      </c>
      <c r="F171" s="22">
        <v>0</v>
      </c>
      <c r="G171" s="22">
        <v>0</v>
      </c>
      <c r="H171" s="22">
        <v>0</v>
      </c>
      <c r="I171" s="22">
        <v>26153053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361002</v>
      </c>
      <c r="F172" s="22">
        <v>0</v>
      </c>
      <c r="G172" s="22">
        <v>0</v>
      </c>
      <c r="H172" s="22">
        <v>198820</v>
      </c>
      <c r="I172" s="22">
        <v>559822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232205</v>
      </c>
      <c r="F173" s="22">
        <v>0</v>
      </c>
      <c r="G173" s="22">
        <v>0</v>
      </c>
      <c r="H173" s="22">
        <v>0</v>
      </c>
      <c r="I173" s="22">
        <v>232205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2530260</v>
      </c>
      <c r="F174" s="22">
        <v>0</v>
      </c>
      <c r="G174" s="22">
        <v>689823</v>
      </c>
      <c r="H174" s="22">
        <v>1157927</v>
      </c>
      <c r="I174" s="22">
        <v>4378010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264381</v>
      </c>
      <c r="F175" s="22">
        <v>0</v>
      </c>
      <c r="G175" s="22">
        <v>0</v>
      </c>
      <c r="H175" s="22">
        <v>236216</v>
      </c>
      <c r="I175" s="22">
        <v>500597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6502626</v>
      </c>
      <c r="F176" s="22">
        <v>0</v>
      </c>
      <c r="G176" s="22">
        <v>0</v>
      </c>
      <c r="H176" s="22">
        <v>0</v>
      </c>
      <c r="I176" s="22">
        <v>6502626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20249512</v>
      </c>
      <c r="F177" s="22">
        <v>0</v>
      </c>
      <c r="G177" s="22">
        <v>0</v>
      </c>
      <c r="H177" s="22">
        <v>0</v>
      </c>
      <c r="I177" s="22">
        <v>20249512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4679867</v>
      </c>
      <c r="F178" s="22">
        <v>2490441</v>
      </c>
      <c r="G178" s="22">
        <v>0</v>
      </c>
      <c r="H178" s="22">
        <v>5000000</v>
      </c>
      <c r="I178" s="22">
        <v>12170308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4379096</v>
      </c>
      <c r="F179" s="22">
        <v>0</v>
      </c>
      <c r="G179" s="22">
        <v>0</v>
      </c>
      <c r="H179" s="22">
        <v>0</v>
      </c>
      <c r="I179" s="22">
        <v>4379096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1268804</v>
      </c>
      <c r="F180" s="22">
        <v>0</v>
      </c>
      <c r="G180" s="22">
        <v>0</v>
      </c>
      <c r="H180" s="22">
        <v>0</v>
      </c>
      <c r="I180" s="22">
        <v>1268804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26984086</v>
      </c>
      <c r="F181" s="22">
        <v>0</v>
      </c>
      <c r="G181" s="22">
        <v>0</v>
      </c>
      <c r="H181" s="22">
        <v>810000</v>
      </c>
      <c r="I181" s="22">
        <v>27794086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890821</v>
      </c>
      <c r="F182" s="22">
        <v>0</v>
      </c>
      <c r="G182" s="22">
        <v>0</v>
      </c>
      <c r="H182" s="22">
        <v>6893780</v>
      </c>
      <c r="I182" s="22">
        <v>7784601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1478869</v>
      </c>
      <c r="F183" s="22">
        <v>0</v>
      </c>
      <c r="G183" s="22">
        <v>0</v>
      </c>
      <c r="H183" s="22">
        <v>0</v>
      </c>
      <c r="I183" s="22">
        <v>1478869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1072264</v>
      </c>
      <c r="F184" s="22">
        <v>0</v>
      </c>
      <c r="G184" s="22">
        <v>0</v>
      </c>
      <c r="H184" s="22">
        <v>1410226</v>
      </c>
      <c r="I184" s="22">
        <v>2482490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2798647</v>
      </c>
      <c r="F185" s="22">
        <v>0</v>
      </c>
      <c r="G185" s="22">
        <v>0</v>
      </c>
      <c r="H185" s="22">
        <v>0</v>
      </c>
      <c r="I185" s="22">
        <v>2798647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459771</v>
      </c>
      <c r="I186" s="22">
        <v>459771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2493164</v>
      </c>
      <c r="F187" s="22">
        <v>0</v>
      </c>
      <c r="G187" s="22">
        <v>0</v>
      </c>
      <c r="H187" s="22">
        <v>37144</v>
      </c>
      <c r="I187" s="22">
        <v>2530308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1875504</v>
      </c>
      <c r="F188" s="22">
        <v>0</v>
      </c>
      <c r="G188" s="22">
        <v>0</v>
      </c>
      <c r="H188" s="22">
        <v>72701</v>
      </c>
      <c r="I188" s="22">
        <v>1948205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1044522</v>
      </c>
      <c r="F189" s="22">
        <v>0</v>
      </c>
      <c r="G189" s="22">
        <v>0</v>
      </c>
      <c r="H189" s="22">
        <v>4240194</v>
      </c>
      <c r="I189" s="22">
        <v>5284716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615366</v>
      </c>
      <c r="F190" s="22">
        <v>0</v>
      </c>
      <c r="G190" s="22">
        <v>0</v>
      </c>
      <c r="H190" s="22">
        <v>0</v>
      </c>
      <c r="I190" s="22">
        <v>615366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8007064</v>
      </c>
      <c r="F191" s="22">
        <v>0</v>
      </c>
      <c r="G191" s="22">
        <v>0</v>
      </c>
      <c r="H191" s="22">
        <v>0</v>
      </c>
      <c r="I191" s="22">
        <v>8007064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5596704</v>
      </c>
      <c r="F192" s="22">
        <v>0</v>
      </c>
      <c r="G192" s="22">
        <v>0</v>
      </c>
      <c r="H192" s="22">
        <v>0</v>
      </c>
      <c r="I192" s="22">
        <v>5596704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803364</v>
      </c>
      <c r="F193" s="22">
        <v>0</v>
      </c>
      <c r="G193" s="22">
        <v>0</v>
      </c>
      <c r="H193" s="22">
        <v>0</v>
      </c>
      <c r="I193" s="22">
        <v>803364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3061091</v>
      </c>
      <c r="F194" s="22">
        <v>0</v>
      </c>
      <c r="G194" s="22">
        <v>0</v>
      </c>
      <c r="H194" s="22">
        <v>0</v>
      </c>
      <c r="I194" s="22">
        <v>3061091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8263489</v>
      </c>
      <c r="F197" s="22">
        <v>0</v>
      </c>
      <c r="G197" s="22">
        <v>0</v>
      </c>
      <c r="H197" s="22">
        <v>0</v>
      </c>
      <c r="I197" s="22">
        <v>8263489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14318708</v>
      </c>
      <c r="F198" s="22">
        <v>0</v>
      </c>
      <c r="G198" s="22">
        <v>0</v>
      </c>
      <c r="H198" s="22">
        <v>0</v>
      </c>
      <c r="I198" s="22">
        <v>14318708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92000</v>
      </c>
      <c r="I199" s="22">
        <v>92000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1972509</v>
      </c>
      <c r="F201" s="22">
        <v>0</v>
      </c>
      <c r="G201" s="22">
        <v>0</v>
      </c>
      <c r="H201" s="22">
        <v>0</v>
      </c>
      <c r="I201" s="22">
        <v>1972509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30651</v>
      </c>
      <c r="F202" s="22">
        <v>0</v>
      </c>
      <c r="G202" s="22">
        <v>0</v>
      </c>
      <c r="H202" s="22">
        <v>0</v>
      </c>
      <c r="I202" s="22">
        <v>30651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402863</v>
      </c>
      <c r="F206" s="22">
        <v>0</v>
      </c>
      <c r="G206" s="22">
        <v>0</v>
      </c>
      <c r="H206" s="22">
        <v>0</v>
      </c>
      <c r="I206" s="22">
        <v>402863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122940</v>
      </c>
      <c r="F207" s="22">
        <v>0</v>
      </c>
      <c r="G207" s="22">
        <v>0</v>
      </c>
      <c r="H207" s="22">
        <v>0</v>
      </c>
      <c r="I207" s="22">
        <v>122940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195593</v>
      </c>
      <c r="I209" s="22">
        <v>195593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83005</v>
      </c>
      <c r="I210" s="22">
        <v>83005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8562</v>
      </c>
      <c r="F212" s="22">
        <v>0</v>
      </c>
      <c r="G212" s="22">
        <v>0</v>
      </c>
      <c r="H212" s="22">
        <v>0</v>
      </c>
      <c r="I212" s="22">
        <v>8562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3398679</v>
      </c>
      <c r="F213" s="22">
        <v>0</v>
      </c>
      <c r="G213" s="22">
        <v>0</v>
      </c>
      <c r="H213" s="22">
        <v>0</v>
      </c>
      <c r="I213" s="22">
        <v>3398679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9054</v>
      </c>
      <c r="I214" s="22">
        <v>9054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361660</v>
      </c>
      <c r="I215" s="22">
        <v>361660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344617</v>
      </c>
      <c r="F217" s="22">
        <v>0</v>
      </c>
      <c r="G217" s="22">
        <v>0</v>
      </c>
      <c r="H217" s="22">
        <v>0</v>
      </c>
      <c r="I217" s="22">
        <v>344617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19529</v>
      </c>
      <c r="F219" s="22">
        <v>0</v>
      </c>
      <c r="G219" s="22">
        <v>0</v>
      </c>
      <c r="H219" s="22">
        <v>45000</v>
      </c>
      <c r="I219" s="22">
        <v>64529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543323</v>
      </c>
      <c r="F220" s="22">
        <v>0</v>
      </c>
      <c r="G220" s="22">
        <v>0</v>
      </c>
      <c r="H220" s="22">
        <v>0</v>
      </c>
      <c r="I220" s="22">
        <v>543323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61078</v>
      </c>
      <c r="F221" s="22">
        <v>0</v>
      </c>
      <c r="G221" s="22">
        <v>0</v>
      </c>
      <c r="H221" s="22">
        <v>0</v>
      </c>
      <c r="I221" s="22">
        <v>61078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1224648</v>
      </c>
      <c r="F223" s="22">
        <v>0</v>
      </c>
      <c r="G223" s="22">
        <v>572973</v>
      </c>
      <c r="H223" s="22">
        <v>532500</v>
      </c>
      <c r="I223" s="22">
        <v>2330121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278265</v>
      </c>
      <c r="I226" s="22">
        <v>278265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87196</v>
      </c>
      <c r="I230" s="22">
        <v>87196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110000</v>
      </c>
      <c r="I236" s="22">
        <v>110000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763618</v>
      </c>
      <c r="F239" s="22">
        <v>0</v>
      </c>
      <c r="G239" s="22">
        <v>0</v>
      </c>
      <c r="H239" s="22">
        <v>0</v>
      </c>
      <c r="I239" s="22">
        <v>763618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1377933</v>
      </c>
      <c r="F240" s="22">
        <v>0</v>
      </c>
      <c r="G240" s="22">
        <v>0</v>
      </c>
      <c r="H240" s="22">
        <v>70000</v>
      </c>
      <c r="I240" s="22">
        <v>1447933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381841</v>
      </c>
      <c r="F242" s="22">
        <v>0</v>
      </c>
      <c r="G242" s="22">
        <v>0</v>
      </c>
      <c r="H242" s="22">
        <v>0</v>
      </c>
      <c r="I242" s="22">
        <v>381841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667462</v>
      </c>
      <c r="F247" s="22">
        <v>0</v>
      </c>
      <c r="G247" s="22">
        <v>0</v>
      </c>
      <c r="H247" s="22">
        <v>0</v>
      </c>
      <c r="I247" s="22">
        <v>667462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469822</v>
      </c>
      <c r="F251" s="22">
        <v>0</v>
      </c>
      <c r="G251" s="22">
        <v>0</v>
      </c>
      <c r="H251" s="22">
        <v>0</v>
      </c>
      <c r="I251" s="22">
        <v>469822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22350</v>
      </c>
      <c r="F252" s="22">
        <v>0</v>
      </c>
      <c r="G252" s="22">
        <v>0</v>
      </c>
      <c r="H252" s="22">
        <v>0</v>
      </c>
      <c r="I252" s="22">
        <v>22350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46277</v>
      </c>
      <c r="F253" s="22">
        <v>0</v>
      </c>
      <c r="G253" s="22">
        <v>0</v>
      </c>
      <c r="H253" s="22">
        <v>0</v>
      </c>
      <c r="I253" s="22">
        <v>46277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317933</v>
      </c>
      <c r="I254" s="22">
        <v>317933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18000</v>
      </c>
      <c r="I256" s="22">
        <v>18000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264399</v>
      </c>
      <c r="F257" s="22">
        <v>0</v>
      </c>
      <c r="G257" s="22">
        <v>0</v>
      </c>
      <c r="H257" s="22">
        <v>0</v>
      </c>
      <c r="I257" s="22">
        <v>264399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541163</v>
      </c>
      <c r="I258" s="22">
        <v>541163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620433</v>
      </c>
      <c r="F260" s="22">
        <v>0</v>
      </c>
      <c r="G260" s="22">
        <v>0</v>
      </c>
      <c r="H260" s="22">
        <v>0</v>
      </c>
      <c r="I260" s="22">
        <v>620433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38760</v>
      </c>
      <c r="F261" s="22">
        <v>0</v>
      </c>
      <c r="G261" s="22">
        <v>0</v>
      </c>
      <c r="H261" s="22">
        <v>0</v>
      </c>
      <c r="I261" s="22">
        <v>38760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753418</v>
      </c>
      <c r="F262" s="22">
        <v>0</v>
      </c>
      <c r="G262" s="22">
        <v>0</v>
      </c>
      <c r="H262" s="22">
        <v>0</v>
      </c>
      <c r="I262" s="22">
        <v>753418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772893</v>
      </c>
      <c r="F263" s="22">
        <v>0</v>
      </c>
      <c r="G263" s="22">
        <v>0</v>
      </c>
      <c r="H263" s="22">
        <v>0</v>
      </c>
      <c r="I263" s="22">
        <v>772893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149655</v>
      </c>
      <c r="F264" s="22">
        <v>0</v>
      </c>
      <c r="G264" s="22">
        <v>0</v>
      </c>
      <c r="H264" s="22">
        <v>0</v>
      </c>
      <c r="I264" s="22">
        <v>149655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158879</v>
      </c>
      <c r="I266" s="22">
        <v>158879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2514</v>
      </c>
      <c r="I267" s="22">
        <v>2514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192301</v>
      </c>
      <c r="F268" s="22">
        <v>0</v>
      </c>
      <c r="G268" s="22">
        <v>0</v>
      </c>
      <c r="H268" s="22">
        <v>1799747</v>
      </c>
      <c r="I268" s="22">
        <v>1992048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254439</v>
      </c>
      <c r="F269" s="22">
        <v>0</v>
      </c>
      <c r="G269" s="22">
        <v>0</v>
      </c>
      <c r="H269" s="22">
        <v>0</v>
      </c>
      <c r="I269" s="22">
        <v>254439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644698</v>
      </c>
      <c r="F271" s="22">
        <v>0</v>
      </c>
      <c r="G271" s="22">
        <v>0</v>
      </c>
      <c r="H271" s="22">
        <v>0</v>
      </c>
      <c r="I271" s="22">
        <v>644698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57576</v>
      </c>
      <c r="F273" s="22">
        <v>0</v>
      </c>
      <c r="G273" s="22">
        <v>0</v>
      </c>
      <c r="H273" s="22">
        <v>0</v>
      </c>
      <c r="I273" s="22">
        <v>57576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1440128</v>
      </c>
      <c r="F274" s="22">
        <v>0</v>
      </c>
      <c r="G274" s="22">
        <v>0</v>
      </c>
      <c r="H274" s="22">
        <v>63866</v>
      </c>
      <c r="I274" s="22">
        <v>1503994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806311</v>
      </c>
      <c r="F275" s="22">
        <v>0</v>
      </c>
      <c r="G275" s="22">
        <v>0</v>
      </c>
      <c r="H275" s="22">
        <v>0</v>
      </c>
      <c r="I275" s="22">
        <v>806311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635273</v>
      </c>
      <c r="F277" s="22">
        <v>0</v>
      </c>
      <c r="G277" s="22">
        <v>0</v>
      </c>
      <c r="H277" s="22">
        <v>0</v>
      </c>
      <c r="I277" s="22">
        <v>635273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342937</v>
      </c>
      <c r="F278" s="22">
        <v>0</v>
      </c>
      <c r="G278" s="22">
        <v>0</v>
      </c>
      <c r="H278" s="22">
        <v>0</v>
      </c>
      <c r="I278" s="22">
        <v>342937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46307</v>
      </c>
      <c r="F280" s="22">
        <v>0</v>
      </c>
      <c r="G280" s="22">
        <v>0</v>
      </c>
      <c r="H280" s="22">
        <v>111556</v>
      </c>
      <c r="I280" s="22">
        <v>157863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570854</v>
      </c>
      <c r="I282" s="22">
        <v>570854</v>
      </c>
    </row>
    <row r="283" spans="1:9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900000</v>
      </c>
      <c r="I308" s="22">
        <v>900000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603000</v>
      </c>
      <c r="I312" s="22">
        <v>603000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2673</v>
      </c>
      <c r="I318" s="22">
        <v>2673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100379</v>
      </c>
      <c r="F334" s="22">
        <v>0</v>
      </c>
      <c r="G334" s="22">
        <v>0</v>
      </c>
      <c r="H334" s="22">
        <v>0</v>
      </c>
      <c r="I334" s="22">
        <v>100379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6A954-A8DD-4FAE-B874-9106BA77B367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1247</v>
      </c>
      <c r="D1" s="20" t="s">
        <v>1258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1249</v>
      </c>
      <c r="F2" s="21" t="s">
        <v>1250</v>
      </c>
      <c r="G2" s="21" t="s">
        <v>1251</v>
      </c>
      <c r="H2" s="21" t="s">
        <v>65</v>
      </c>
      <c r="I2" s="21" t="s">
        <v>1239</v>
      </c>
    </row>
    <row r="3" spans="1:9" x14ac:dyDescent="0.25">
      <c r="A3" s="21"/>
      <c r="B3" s="21"/>
      <c r="C3" s="21"/>
      <c r="D3" s="21" t="s">
        <v>88</v>
      </c>
      <c r="E3" s="21" t="s">
        <v>1252</v>
      </c>
      <c r="F3" s="21" t="s">
        <v>1253</v>
      </c>
      <c r="G3" s="21" t="s">
        <v>1254</v>
      </c>
      <c r="H3" s="21" t="s">
        <v>1255</v>
      </c>
      <c r="I3" s="21" t="s">
        <v>1256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61543876</v>
      </c>
      <c r="F4" s="22">
        <v>158419</v>
      </c>
      <c r="G4" s="22">
        <v>1177215</v>
      </c>
      <c r="H4" s="22">
        <v>413381</v>
      </c>
      <c r="I4" s="22">
        <v>63292891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12417350</v>
      </c>
      <c r="F5" s="22">
        <v>0</v>
      </c>
      <c r="G5" s="22">
        <v>0</v>
      </c>
      <c r="H5" s="22">
        <v>1370241</v>
      </c>
      <c r="I5" s="22">
        <v>13787591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3008352000</v>
      </c>
      <c r="F6" s="22">
        <v>9695000</v>
      </c>
      <c r="G6" s="22">
        <v>1835000</v>
      </c>
      <c r="H6" s="22">
        <v>46381000</v>
      </c>
      <c r="I6" s="22">
        <v>3066263000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18406004</v>
      </c>
      <c r="F7" s="22">
        <v>0</v>
      </c>
      <c r="G7" s="22">
        <v>0</v>
      </c>
      <c r="H7" s="22">
        <v>358784</v>
      </c>
      <c r="I7" s="22">
        <v>18764788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9194906</v>
      </c>
      <c r="F8" s="22">
        <v>0</v>
      </c>
      <c r="G8" s="22">
        <v>0</v>
      </c>
      <c r="H8" s="22">
        <v>7505000</v>
      </c>
      <c r="I8" s="22">
        <v>16699906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34263387</v>
      </c>
      <c r="F9" s="22">
        <v>0</v>
      </c>
      <c r="G9" s="22">
        <v>0</v>
      </c>
      <c r="H9" s="22">
        <v>0</v>
      </c>
      <c r="I9" s="22">
        <v>34263387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2721450000</v>
      </c>
      <c r="F10" s="22">
        <v>7391000</v>
      </c>
      <c r="G10" s="22">
        <v>545000</v>
      </c>
      <c r="H10" s="22">
        <v>182744000</v>
      </c>
      <c r="I10" s="22">
        <v>2912130000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39849000</v>
      </c>
      <c r="F11" s="22">
        <v>0</v>
      </c>
      <c r="G11" s="22">
        <v>0</v>
      </c>
      <c r="H11" s="22">
        <v>0</v>
      </c>
      <c r="I11" s="22">
        <v>39849000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130435996</v>
      </c>
      <c r="F12" s="22">
        <v>0</v>
      </c>
      <c r="G12" s="22">
        <v>0</v>
      </c>
      <c r="H12" s="22">
        <v>0</v>
      </c>
      <c r="I12" s="22">
        <v>130435996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11940119</v>
      </c>
      <c r="F13" s="22">
        <v>0</v>
      </c>
      <c r="G13" s="22">
        <v>0</v>
      </c>
      <c r="H13" s="22">
        <v>4236500</v>
      </c>
      <c r="I13" s="22">
        <v>16176619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47513841</v>
      </c>
      <c r="F14" s="22">
        <v>0</v>
      </c>
      <c r="G14" s="22">
        <v>0</v>
      </c>
      <c r="H14" s="22">
        <v>1129289</v>
      </c>
      <c r="I14" s="22">
        <v>48643130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173994000</v>
      </c>
      <c r="F15" s="22">
        <v>0</v>
      </c>
      <c r="G15" s="22">
        <v>0</v>
      </c>
      <c r="H15" s="22">
        <v>0</v>
      </c>
      <c r="I15" s="22">
        <v>173994000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37231425</v>
      </c>
      <c r="F16" s="22">
        <v>0</v>
      </c>
      <c r="G16" s="22">
        <v>0</v>
      </c>
      <c r="H16" s="22">
        <v>39090</v>
      </c>
      <c r="I16" s="22">
        <v>37270515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321307000</v>
      </c>
      <c r="F17" s="22">
        <v>0</v>
      </c>
      <c r="G17" s="22">
        <v>0</v>
      </c>
      <c r="H17" s="22">
        <v>0</v>
      </c>
      <c r="I17" s="22">
        <v>321307000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274563964</v>
      </c>
      <c r="F18" s="22">
        <v>0</v>
      </c>
      <c r="G18" s="22">
        <v>0</v>
      </c>
      <c r="H18" s="22">
        <v>0</v>
      </c>
      <c r="I18" s="22">
        <v>274563964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13080610</v>
      </c>
      <c r="F19" s="22">
        <v>0</v>
      </c>
      <c r="G19" s="22">
        <v>0</v>
      </c>
      <c r="H19" s="22">
        <v>11451910</v>
      </c>
      <c r="I19" s="22">
        <v>24532520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37475021</v>
      </c>
      <c r="F20" s="22">
        <v>0</v>
      </c>
      <c r="G20" s="22">
        <v>0</v>
      </c>
      <c r="H20" s="22">
        <v>0</v>
      </c>
      <c r="I20" s="22">
        <v>37475021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25248759</v>
      </c>
      <c r="F21" s="22">
        <v>0</v>
      </c>
      <c r="G21" s="22">
        <v>0</v>
      </c>
      <c r="H21" s="22">
        <v>599773</v>
      </c>
      <c r="I21" s="22">
        <v>25848532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6033077</v>
      </c>
      <c r="F22" s="22">
        <v>0</v>
      </c>
      <c r="G22" s="22">
        <v>0</v>
      </c>
      <c r="H22" s="22">
        <v>28600</v>
      </c>
      <c r="I22" s="22">
        <v>6061677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2775746</v>
      </c>
      <c r="F23" s="22">
        <v>0</v>
      </c>
      <c r="G23" s="22">
        <v>0</v>
      </c>
      <c r="H23" s="22">
        <v>0</v>
      </c>
      <c r="I23" s="22">
        <v>2775746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14548187</v>
      </c>
      <c r="F24" s="22">
        <v>0</v>
      </c>
      <c r="G24" s="22">
        <v>0</v>
      </c>
      <c r="H24" s="22">
        <v>0</v>
      </c>
      <c r="I24" s="22">
        <v>14548187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165422931</v>
      </c>
      <c r="F25" s="22">
        <v>0</v>
      </c>
      <c r="G25" s="22">
        <v>0</v>
      </c>
      <c r="H25" s="22">
        <v>0</v>
      </c>
      <c r="I25" s="22">
        <v>165422931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282722342</v>
      </c>
      <c r="F26" s="22">
        <v>0</v>
      </c>
      <c r="G26" s="22">
        <v>102613824</v>
      </c>
      <c r="H26" s="22">
        <v>0</v>
      </c>
      <c r="I26" s="22">
        <v>385336166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346728</v>
      </c>
      <c r="F27" s="22">
        <v>0</v>
      </c>
      <c r="G27" s="22">
        <v>0</v>
      </c>
      <c r="H27" s="22">
        <v>0</v>
      </c>
      <c r="I27" s="22">
        <v>346728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3542203</v>
      </c>
      <c r="F28" s="22">
        <v>0</v>
      </c>
      <c r="G28" s="22">
        <v>0</v>
      </c>
      <c r="H28" s="22">
        <v>0</v>
      </c>
      <c r="I28" s="22">
        <v>3542203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4790119</v>
      </c>
      <c r="F29" s="22">
        <v>0</v>
      </c>
      <c r="G29" s="22">
        <v>0</v>
      </c>
      <c r="H29" s="22">
        <v>0</v>
      </c>
      <c r="I29" s="22">
        <v>4790119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3261019</v>
      </c>
      <c r="F30" s="22">
        <v>0</v>
      </c>
      <c r="G30" s="22">
        <v>0</v>
      </c>
      <c r="H30" s="22">
        <v>0</v>
      </c>
      <c r="I30" s="22">
        <v>3261019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3975068</v>
      </c>
      <c r="F31" s="22">
        <v>0</v>
      </c>
      <c r="G31" s="22">
        <v>0</v>
      </c>
      <c r="H31" s="22">
        <v>0</v>
      </c>
      <c r="I31" s="22">
        <v>3975068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2774935</v>
      </c>
      <c r="F32" s="22">
        <v>0</v>
      </c>
      <c r="G32" s="22">
        <v>0</v>
      </c>
      <c r="H32" s="22">
        <v>0</v>
      </c>
      <c r="I32" s="22">
        <v>2774935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578595</v>
      </c>
      <c r="F34" s="22">
        <v>0</v>
      </c>
      <c r="G34" s="22">
        <v>0</v>
      </c>
      <c r="H34" s="22">
        <v>0</v>
      </c>
      <c r="I34" s="22">
        <v>578595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7691059</v>
      </c>
      <c r="F35" s="22">
        <v>0</v>
      </c>
      <c r="G35" s="22">
        <v>0</v>
      </c>
      <c r="H35" s="22">
        <v>262430</v>
      </c>
      <c r="I35" s="22">
        <v>7953489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4546697</v>
      </c>
      <c r="F36" s="22">
        <v>0</v>
      </c>
      <c r="G36" s="22">
        <v>0</v>
      </c>
      <c r="H36" s="22">
        <v>4793622</v>
      </c>
      <c r="I36" s="22">
        <v>9340319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890942</v>
      </c>
      <c r="I38" s="22">
        <v>890942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2926515</v>
      </c>
      <c r="F39" s="22">
        <v>0</v>
      </c>
      <c r="G39" s="22">
        <v>0</v>
      </c>
      <c r="H39" s="22">
        <v>0</v>
      </c>
      <c r="I39" s="22">
        <v>2926515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9984659</v>
      </c>
      <c r="F40" s="22">
        <v>0</v>
      </c>
      <c r="G40" s="22">
        <v>0</v>
      </c>
      <c r="H40" s="22">
        <v>0</v>
      </c>
      <c r="I40" s="22">
        <v>9984659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4000000</v>
      </c>
      <c r="F42" s="22">
        <v>0</v>
      </c>
      <c r="G42" s="22">
        <v>0</v>
      </c>
      <c r="H42" s="22">
        <v>109825</v>
      </c>
      <c r="I42" s="22">
        <v>4109825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11925304</v>
      </c>
      <c r="F43" s="22">
        <v>0</v>
      </c>
      <c r="G43" s="22">
        <v>0</v>
      </c>
      <c r="H43" s="22">
        <v>0</v>
      </c>
      <c r="I43" s="22">
        <v>11925304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92233</v>
      </c>
      <c r="F44" s="22">
        <v>0</v>
      </c>
      <c r="G44" s="22">
        <v>0</v>
      </c>
      <c r="H44" s="22">
        <v>0</v>
      </c>
      <c r="I44" s="22">
        <v>92233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38922480</v>
      </c>
      <c r="F45" s="22">
        <v>0</v>
      </c>
      <c r="G45" s="22">
        <v>0</v>
      </c>
      <c r="H45" s="22">
        <v>0</v>
      </c>
      <c r="I45" s="22">
        <v>38922480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1135806</v>
      </c>
      <c r="F46" s="22">
        <v>0</v>
      </c>
      <c r="G46" s="22">
        <v>0</v>
      </c>
      <c r="H46" s="22">
        <v>0</v>
      </c>
      <c r="I46" s="22">
        <v>1135806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15743192</v>
      </c>
      <c r="F48" s="22">
        <v>0</v>
      </c>
      <c r="G48" s="22">
        <v>0</v>
      </c>
      <c r="H48" s="22">
        <v>0</v>
      </c>
      <c r="I48" s="22">
        <v>15743192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2745799</v>
      </c>
      <c r="F49" s="22">
        <v>0</v>
      </c>
      <c r="G49" s="22">
        <v>0</v>
      </c>
      <c r="H49" s="22">
        <v>2249300</v>
      </c>
      <c r="I49" s="22">
        <v>4995099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5886018</v>
      </c>
      <c r="F51" s="22">
        <v>0</v>
      </c>
      <c r="G51" s="22">
        <v>0</v>
      </c>
      <c r="H51" s="22">
        <v>0</v>
      </c>
      <c r="I51" s="22">
        <v>5886018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46462902</v>
      </c>
      <c r="F52" s="22">
        <v>0</v>
      </c>
      <c r="G52" s="22">
        <v>0</v>
      </c>
      <c r="H52" s="22">
        <v>0</v>
      </c>
      <c r="I52" s="22">
        <v>46462902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5325368</v>
      </c>
      <c r="F53" s="22">
        <v>0</v>
      </c>
      <c r="G53" s="22">
        <v>0</v>
      </c>
      <c r="H53" s="22">
        <v>0</v>
      </c>
      <c r="I53" s="22">
        <v>5325368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10423482</v>
      </c>
      <c r="F54" s="22">
        <v>0</v>
      </c>
      <c r="G54" s="22">
        <v>0</v>
      </c>
      <c r="H54" s="22">
        <v>0</v>
      </c>
      <c r="I54" s="22">
        <v>10423482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7872820</v>
      </c>
      <c r="F56" s="22">
        <v>0</v>
      </c>
      <c r="G56" s="22">
        <v>0</v>
      </c>
      <c r="H56" s="22">
        <v>0</v>
      </c>
      <c r="I56" s="22">
        <v>7872820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20810186</v>
      </c>
      <c r="F57" s="22">
        <v>0</v>
      </c>
      <c r="G57" s="22">
        <v>0</v>
      </c>
      <c r="H57" s="22">
        <v>0</v>
      </c>
      <c r="I57" s="22">
        <v>20810186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14398977</v>
      </c>
      <c r="F58" s="22">
        <v>0</v>
      </c>
      <c r="G58" s="22">
        <v>0</v>
      </c>
      <c r="H58" s="22">
        <v>0</v>
      </c>
      <c r="I58" s="22">
        <v>14398977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10334106</v>
      </c>
      <c r="F59" s="22">
        <v>0</v>
      </c>
      <c r="G59" s="22">
        <v>0</v>
      </c>
      <c r="H59" s="22">
        <v>1450000</v>
      </c>
      <c r="I59" s="22">
        <v>11784106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26396262</v>
      </c>
      <c r="F60" s="22">
        <v>0</v>
      </c>
      <c r="G60" s="22">
        <v>0</v>
      </c>
      <c r="H60" s="22">
        <v>0</v>
      </c>
      <c r="I60" s="22">
        <v>26396262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1744027</v>
      </c>
      <c r="I61" s="22">
        <v>1744027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17960384</v>
      </c>
      <c r="F62" s="22">
        <v>0</v>
      </c>
      <c r="G62" s="22">
        <v>0</v>
      </c>
      <c r="H62" s="22">
        <v>6729020</v>
      </c>
      <c r="I62" s="22">
        <v>24689404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4535207</v>
      </c>
      <c r="F64" s="22">
        <v>0</v>
      </c>
      <c r="G64" s="22">
        <v>0</v>
      </c>
      <c r="H64" s="22">
        <v>756000</v>
      </c>
      <c r="I64" s="22">
        <v>5291207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10009112</v>
      </c>
      <c r="F69" s="22">
        <v>0</v>
      </c>
      <c r="G69" s="22">
        <v>0</v>
      </c>
      <c r="H69" s="22">
        <v>44792068</v>
      </c>
      <c r="I69" s="22">
        <v>54801180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1910388</v>
      </c>
      <c r="F72" s="22">
        <v>0</v>
      </c>
      <c r="G72" s="22">
        <v>0</v>
      </c>
      <c r="H72" s="22">
        <v>34184</v>
      </c>
      <c r="I72" s="22">
        <v>1944572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10823316</v>
      </c>
      <c r="F74" s="22">
        <v>0</v>
      </c>
      <c r="G74" s="22">
        <v>0</v>
      </c>
      <c r="H74" s="22">
        <v>800500</v>
      </c>
      <c r="I74" s="22">
        <v>11623816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456231</v>
      </c>
      <c r="F76" s="22">
        <v>0</v>
      </c>
      <c r="G76" s="22">
        <v>0</v>
      </c>
      <c r="H76" s="22">
        <v>1330142</v>
      </c>
      <c r="I76" s="22">
        <v>1786373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32702364</v>
      </c>
      <c r="F77" s="22">
        <v>0</v>
      </c>
      <c r="G77" s="22">
        <v>0</v>
      </c>
      <c r="H77" s="22">
        <v>0</v>
      </c>
      <c r="I77" s="22">
        <v>32702364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2549413</v>
      </c>
      <c r="F78" s="22">
        <v>0</v>
      </c>
      <c r="G78" s="22">
        <v>0</v>
      </c>
      <c r="H78" s="22">
        <v>0</v>
      </c>
      <c r="I78" s="22">
        <v>2549413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529380</v>
      </c>
      <c r="F79" s="22">
        <v>0</v>
      </c>
      <c r="G79" s="22">
        <v>0</v>
      </c>
      <c r="H79" s="22">
        <v>0</v>
      </c>
      <c r="I79" s="22">
        <v>529380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526006</v>
      </c>
      <c r="F80" s="22">
        <v>0</v>
      </c>
      <c r="G80" s="22">
        <v>0</v>
      </c>
      <c r="H80" s="22">
        <v>0</v>
      </c>
      <c r="I80" s="22">
        <v>526006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5128719</v>
      </c>
      <c r="F81" s="22">
        <v>0</v>
      </c>
      <c r="G81" s="22">
        <v>0</v>
      </c>
      <c r="H81" s="22">
        <v>0</v>
      </c>
      <c r="I81" s="22">
        <v>5128719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1874157</v>
      </c>
      <c r="F82" s="22">
        <v>0</v>
      </c>
      <c r="G82" s="22">
        <v>0</v>
      </c>
      <c r="H82" s="22">
        <v>40949</v>
      </c>
      <c r="I82" s="22">
        <v>1915106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1500000</v>
      </c>
      <c r="I84" s="22">
        <v>1500000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10890810</v>
      </c>
      <c r="F85" s="22">
        <v>0</v>
      </c>
      <c r="G85" s="22">
        <v>0</v>
      </c>
      <c r="H85" s="22">
        <v>0</v>
      </c>
      <c r="I85" s="22">
        <v>10890810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8455069</v>
      </c>
      <c r="F86" s="22">
        <v>0</v>
      </c>
      <c r="G86" s="22">
        <v>0</v>
      </c>
      <c r="H86" s="22">
        <v>0</v>
      </c>
      <c r="I86" s="22">
        <v>8455069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2194709</v>
      </c>
      <c r="F87" s="22">
        <v>0</v>
      </c>
      <c r="G87" s="22">
        <v>0</v>
      </c>
      <c r="H87" s="22">
        <v>0</v>
      </c>
      <c r="I87" s="22">
        <v>2194709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11812043</v>
      </c>
      <c r="F89" s="22">
        <v>0</v>
      </c>
      <c r="G89" s="22">
        <v>0</v>
      </c>
      <c r="H89" s="22">
        <v>0</v>
      </c>
      <c r="I89" s="22">
        <v>11812043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2604044</v>
      </c>
      <c r="F90" s="22">
        <v>0</v>
      </c>
      <c r="G90" s="22">
        <v>0</v>
      </c>
      <c r="H90" s="22">
        <v>0</v>
      </c>
      <c r="I90" s="22">
        <v>2604044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1122492</v>
      </c>
      <c r="F91" s="22">
        <v>0</v>
      </c>
      <c r="G91" s="22">
        <v>0</v>
      </c>
      <c r="H91" s="22">
        <v>375126</v>
      </c>
      <c r="I91" s="22">
        <v>1497618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9047022</v>
      </c>
      <c r="F92" s="22">
        <v>0</v>
      </c>
      <c r="G92" s="22">
        <v>0</v>
      </c>
      <c r="H92" s="22">
        <v>2935900</v>
      </c>
      <c r="I92" s="22">
        <v>11982922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4797462</v>
      </c>
      <c r="F93" s="22">
        <v>0</v>
      </c>
      <c r="G93" s="22">
        <v>0</v>
      </c>
      <c r="H93" s="22">
        <v>0</v>
      </c>
      <c r="I93" s="22">
        <v>4797462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712212</v>
      </c>
      <c r="F95" s="22">
        <v>0</v>
      </c>
      <c r="G95" s="22">
        <v>0</v>
      </c>
      <c r="H95" s="22">
        <v>0</v>
      </c>
      <c r="I95" s="22">
        <v>712212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15331338</v>
      </c>
      <c r="F96" s="22">
        <v>0</v>
      </c>
      <c r="G96" s="22">
        <v>0</v>
      </c>
      <c r="H96" s="22">
        <v>684867</v>
      </c>
      <c r="I96" s="22">
        <v>16016205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5698451</v>
      </c>
      <c r="F97" s="22">
        <v>0</v>
      </c>
      <c r="G97" s="22">
        <v>0</v>
      </c>
      <c r="H97" s="22">
        <v>188574</v>
      </c>
      <c r="I97" s="22">
        <v>5887025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664181</v>
      </c>
      <c r="I98" s="22">
        <v>664181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8679237</v>
      </c>
      <c r="F99" s="22">
        <v>0</v>
      </c>
      <c r="G99" s="22">
        <v>0</v>
      </c>
      <c r="H99" s="22">
        <v>1417392</v>
      </c>
      <c r="I99" s="22">
        <v>10096629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1529866</v>
      </c>
      <c r="F100" s="22">
        <v>0</v>
      </c>
      <c r="G100" s="22">
        <v>0</v>
      </c>
      <c r="H100" s="22">
        <v>0</v>
      </c>
      <c r="I100" s="22">
        <v>1529866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18247127</v>
      </c>
      <c r="F101" s="22">
        <v>0</v>
      </c>
      <c r="G101" s="22">
        <v>0</v>
      </c>
      <c r="H101" s="22">
        <v>0</v>
      </c>
      <c r="I101" s="22">
        <v>18247127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3011839</v>
      </c>
      <c r="F102" s="22">
        <v>0</v>
      </c>
      <c r="G102" s="22">
        <v>664088</v>
      </c>
      <c r="H102" s="22">
        <v>150000</v>
      </c>
      <c r="I102" s="22">
        <v>3825927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630939</v>
      </c>
      <c r="F103" s="22">
        <v>0</v>
      </c>
      <c r="G103" s="22">
        <v>0</v>
      </c>
      <c r="H103" s="22">
        <v>0</v>
      </c>
      <c r="I103" s="22">
        <v>630939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1551784</v>
      </c>
      <c r="F104" s="22">
        <v>0</v>
      </c>
      <c r="G104" s="22">
        <v>0</v>
      </c>
      <c r="H104" s="22">
        <v>0</v>
      </c>
      <c r="I104" s="22">
        <v>1551784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1051607</v>
      </c>
      <c r="F105" s="22">
        <v>0</v>
      </c>
      <c r="G105" s="22">
        <v>0</v>
      </c>
      <c r="H105" s="22">
        <v>1000000</v>
      </c>
      <c r="I105" s="22">
        <v>2051607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2281782</v>
      </c>
      <c r="F106" s="22">
        <v>0</v>
      </c>
      <c r="G106" s="22">
        <v>0</v>
      </c>
      <c r="H106" s="22">
        <v>0</v>
      </c>
      <c r="I106" s="22">
        <v>2281782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25085108</v>
      </c>
      <c r="F107" s="22">
        <v>0</v>
      </c>
      <c r="G107" s="22">
        <v>0</v>
      </c>
      <c r="H107" s="22">
        <v>7601296</v>
      </c>
      <c r="I107" s="22">
        <v>32686404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660976</v>
      </c>
      <c r="F108" s="22">
        <v>0</v>
      </c>
      <c r="G108" s="22">
        <v>0</v>
      </c>
      <c r="H108" s="22">
        <v>177623</v>
      </c>
      <c r="I108" s="22">
        <v>838599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361740</v>
      </c>
      <c r="F109" s="22">
        <v>0</v>
      </c>
      <c r="G109" s="22">
        <v>0</v>
      </c>
      <c r="H109" s="22">
        <v>1152645</v>
      </c>
      <c r="I109" s="22">
        <v>1514385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1215746</v>
      </c>
      <c r="F110" s="22">
        <v>0</v>
      </c>
      <c r="G110" s="22">
        <v>0</v>
      </c>
      <c r="H110" s="22">
        <v>200000</v>
      </c>
      <c r="I110" s="22">
        <v>1415746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3944067</v>
      </c>
      <c r="F111" s="22">
        <v>0</v>
      </c>
      <c r="G111" s="22">
        <v>300000</v>
      </c>
      <c r="H111" s="22">
        <v>0</v>
      </c>
      <c r="I111" s="22">
        <v>4244067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2861247</v>
      </c>
      <c r="F112" s="22">
        <v>0</v>
      </c>
      <c r="G112" s="22">
        <v>0</v>
      </c>
      <c r="H112" s="22">
        <v>1495903</v>
      </c>
      <c r="I112" s="22">
        <v>4357150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4217054</v>
      </c>
      <c r="F113" s="22">
        <v>0</v>
      </c>
      <c r="G113" s="22">
        <v>0</v>
      </c>
      <c r="H113" s="22">
        <v>0</v>
      </c>
      <c r="I113" s="22">
        <v>4217054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24612910</v>
      </c>
      <c r="F114" s="22">
        <v>0</v>
      </c>
      <c r="G114" s="22">
        <v>0</v>
      </c>
      <c r="H114" s="22">
        <v>6666655</v>
      </c>
      <c r="I114" s="22">
        <v>31279565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264399</v>
      </c>
      <c r="F115" s="22">
        <v>0</v>
      </c>
      <c r="G115" s="22">
        <v>0</v>
      </c>
      <c r="H115" s="22">
        <v>0</v>
      </c>
      <c r="I115" s="22">
        <v>264399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4541083</v>
      </c>
      <c r="F116" s="22">
        <v>0</v>
      </c>
      <c r="G116" s="22">
        <v>0</v>
      </c>
      <c r="H116" s="22">
        <v>73135</v>
      </c>
      <c r="I116" s="22">
        <v>4614218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1266178</v>
      </c>
      <c r="F117" s="22">
        <v>0</v>
      </c>
      <c r="G117" s="22">
        <v>0</v>
      </c>
      <c r="H117" s="22">
        <v>0</v>
      </c>
      <c r="I117" s="22">
        <v>1266178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4926226</v>
      </c>
      <c r="F118" s="22">
        <v>0</v>
      </c>
      <c r="G118" s="22">
        <v>0</v>
      </c>
      <c r="H118" s="22">
        <v>0</v>
      </c>
      <c r="I118" s="22">
        <v>4926226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3930107</v>
      </c>
      <c r="F119" s="22">
        <v>0</v>
      </c>
      <c r="G119" s="22">
        <v>0</v>
      </c>
      <c r="H119" s="22">
        <v>1802621</v>
      </c>
      <c r="I119" s="22">
        <v>5732728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8208780</v>
      </c>
      <c r="F120" s="22">
        <v>0</v>
      </c>
      <c r="G120" s="22">
        <v>0</v>
      </c>
      <c r="H120" s="22">
        <v>4387185</v>
      </c>
      <c r="I120" s="22">
        <v>12595965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9531352</v>
      </c>
      <c r="F121" s="22">
        <v>73852</v>
      </c>
      <c r="G121" s="22">
        <v>0</v>
      </c>
      <c r="H121" s="22">
        <v>0</v>
      </c>
      <c r="I121" s="22">
        <v>9605204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448672</v>
      </c>
      <c r="G122" s="22">
        <v>0</v>
      </c>
      <c r="H122" s="22">
        <v>586231</v>
      </c>
      <c r="I122" s="22">
        <v>1034903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14208103</v>
      </c>
      <c r="F123" s="22">
        <v>0</v>
      </c>
      <c r="G123" s="22">
        <v>0</v>
      </c>
      <c r="H123" s="22">
        <v>0</v>
      </c>
      <c r="I123" s="22">
        <v>14208103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972419</v>
      </c>
      <c r="F124" s="22">
        <v>0</v>
      </c>
      <c r="G124" s="22">
        <v>1300000</v>
      </c>
      <c r="H124" s="22">
        <v>0</v>
      </c>
      <c r="I124" s="22">
        <v>2272419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3101257</v>
      </c>
      <c r="F125" s="22">
        <v>0</v>
      </c>
      <c r="G125" s="22">
        <v>0</v>
      </c>
      <c r="H125" s="22">
        <v>0</v>
      </c>
      <c r="I125" s="22">
        <v>3101257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335439</v>
      </c>
      <c r="F126" s="22">
        <v>0</v>
      </c>
      <c r="G126" s="22">
        <v>0</v>
      </c>
      <c r="H126" s="22">
        <v>0</v>
      </c>
      <c r="I126" s="22">
        <v>335439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4343220</v>
      </c>
      <c r="F127" s="22">
        <v>0</v>
      </c>
      <c r="G127" s="22">
        <v>0</v>
      </c>
      <c r="H127" s="22">
        <v>0</v>
      </c>
      <c r="I127" s="22">
        <v>4343220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1019764</v>
      </c>
      <c r="F128" s="22">
        <v>0</v>
      </c>
      <c r="G128" s="22">
        <v>0</v>
      </c>
      <c r="H128" s="22">
        <v>0</v>
      </c>
      <c r="I128" s="22">
        <v>1019764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4987501</v>
      </c>
      <c r="F129" s="22">
        <v>0</v>
      </c>
      <c r="G129" s="22">
        <v>0</v>
      </c>
      <c r="H129" s="22">
        <v>0</v>
      </c>
      <c r="I129" s="22">
        <v>4987501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2955595</v>
      </c>
      <c r="F131" s="22">
        <v>0</v>
      </c>
      <c r="G131" s="22">
        <v>0</v>
      </c>
      <c r="H131" s="22">
        <v>64406</v>
      </c>
      <c r="I131" s="22">
        <v>3020001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94712</v>
      </c>
      <c r="F134" s="22">
        <v>0</v>
      </c>
      <c r="G134" s="22">
        <v>0</v>
      </c>
      <c r="H134" s="22">
        <v>0</v>
      </c>
      <c r="I134" s="22">
        <v>94712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3879080</v>
      </c>
      <c r="F135" s="22">
        <v>0</v>
      </c>
      <c r="G135" s="22">
        <v>0</v>
      </c>
      <c r="H135" s="22">
        <v>0</v>
      </c>
      <c r="I135" s="22">
        <v>3879080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3232012</v>
      </c>
      <c r="F136" s="22">
        <v>0</v>
      </c>
      <c r="G136" s="22">
        <v>0</v>
      </c>
      <c r="H136" s="22">
        <v>0</v>
      </c>
      <c r="I136" s="22">
        <v>3232012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10315804</v>
      </c>
      <c r="F137" s="22">
        <v>0</v>
      </c>
      <c r="G137" s="22">
        <v>0</v>
      </c>
      <c r="H137" s="22">
        <v>0</v>
      </c>
      <c r="I137" s="22">
        <v>10315804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6664460</v>
      </c>
      <c r="F138" s="22">
        <v>107442</v>
      </c>
      <c r="G138" s="22">
        <v>0</v>
      </c>
      <c r="H138" s="22">
        <v>1500000</v>
      </c>
      <c r="I138" s="22">
        <v>8271902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302700</v>
      </c>
      <c r="I139" s="22">
        <v>302700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291773</v>
      </c>
      <c r="F140" s="22">
        <v>0</v>
      </c>
      <c r="G140" s="22">
        <v>515200</v>
      </c>
      <c r="H140" s="22">
        <v>0</v>
      </c>
      <c r="I140" s="22">
        <v>806973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692445</v>
      </c>
      <c r="F141" s="22">
        <v>0</v>
      </c>
      <c r="G141" s="22">
        <v>0</v>
      </c>
      <c r="H141" s="22">
        <v>741539</v>
      </c>
      <c r="I141" s="22">
        <v>1433984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1422198</v>
      </c>
      <c r="F142" s="22">
        <v>0</v>
      </c>
      <c r="G142" s="22">
        <v>0</v>
      </c>
      <c r="H142" s="22">
        <v>0</v>
      </c>
      <c r="I142" s="22">
        <v>1422198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870227</v>
      </c>
      <c r="F143" s="22">
        <v>0</v>
      </c>
      <c r="G143" s="22">
        <v>0</v>
      </c>
      <c r="H143" s="22">
        <v>0</v>
      </c>
      <c r="I143" s="22">
        <v>870227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474882</v>
      </c>
      <c r="F144" s="22">
        <v>0</v>
      </c>
      <c r="G144" s="22">
        <v>0</v>
      </c>
      <c r="H144" s="22">
        <v>135453</v>
      </c>
      <c r="I144" s="22">
        <v>610335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1703603</v>
      </c>
      <c r="F145" s="22">
        <v>0</v>
      </c>
      <c r="G145" s="22">
        <v>0</v>
      </c>
      <c r="H145" s="22">
        <v>0</v>
      </c>
      <c r="I145" s="22">
        <v>1703603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3620876</v>
      </c>
      <c r="F146" s="22">
        <v>0</v>
      </c>
      <c r="G146" s="22">
        <v>0</v>
      </c>
      <c r="H146" s="22">
        <v>0</v>
      </c>
      <c r="I146" s="22">
        <v>3620876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274176</v>
      </c>
      <c r="F147" s="22">
        <v>0</v>
      </c>
      <c r="G147" s="22">
        <v>0</v>
      </c>
      <c r="H147" s="22">
        <v>0</v>
      </c>
      <c r="I147" s="22">
        <v>274176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525209</v>
      </c>
      <c r="F149" s="22">
        <v>0</v>
      </c>
      <c r="G149" s="22">
        <v>0</v>
      </c>
      <c r="H149" s="22">
        <v>0</v>
      </c>
      <c r="I149" s="22">
        <v>525209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2302341</v>
      </c>
      <c r="F150" s="22">
        <v>0</v>
      </c>
      <c r="G150" s="22">
        <v>0</v>
      </c>
      <c r="H150" s="22">
        <v>0</v>
      </c>
      <c r="I150" s="22">
        <v>2302341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1304237</v>
      </c>
      <c r="F151" s="22">
        <v>0</v>
      </c>
      <c r="G151" s="22">
        <v>0</v>
      </c>
      <c r="H151" s="22">
        <v>110527</v>
      </c>
      <c r="I151" s="22">
        <v>1414764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479247</v>
      </c>
      <c r="F152" s="22">
        <v>0</v>
      </c>
      <c r="G152" s="22">
        <v>0</v>
      </c>
      <c r="H152" s="22">
        <v>0</v>
      </c>
      <c r="I152" s="22">
        <v>479247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17448867</v>
      </c>
      <c r="F153" s="22">
        <v>0</v>
      </c>
      <c r="G153" s="22">
        <v>0</v>
      </c>
      <c r="H153" s="22">
        <v>0</v>
      </c>
      <c r="I153" s="22">
        <v>17448867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15906839</v>
      </c>
      <c r="F154" s="22">
        <v>0</v>
      </c>
      <c r="G154" s="22">
        <v>0</v>
      </c>
      <c r="H154" s="22">
        <v>0</v>
      </c>
      <c r="I154" s="22">
        <v>15906839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1716516</v>
      </c>
      <c r="F155" s="22">
        <v>0</v>
      </c>
      <c r="G155" s="22">
        <v>0</v>
      </c>
      <c r="H155" s="22">
        <v>0</v>
      </c>
      <c r="I155" s="22">
        <v>1716516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1404323</v>
      </c>
      <c r="F156" s="22">
        <v>0</v>
      </c>
      <c r="G156" s="22">
        <v>0</v>
      </c>
      <c r="H156" s="22">
        <v>52750</v>
      </c>
      <c r="I156" s="22">
        <v>1457073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10369037</v>
      </c>
      <c r="F157" s="22">
        <v>0</v>
      </c>
      <c r="G157" s="22">
        <v>0</v>
      </c>
      <c r="H157" s="22">
        <v>486065</v>
      </c>
      <c r="I157" s="22">
        <v>10855102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3344977</v>
      </c>
      <c r="F158" s="22">
        <v>0</v>
      </c>
      <c r="G158" s="22">
        <v>0</v>
      </c>
      <c r="H158" s="22">
        <v>144735</v>
      </c>
      <c r="I158" s="22">
        <v>3489712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888064</v>
      </c>
      <c r="F159" s="22">
        <v>0</v>
      </c>
      <c r="G159" s="22">
        <v>0</v>
      </c>
      <c r="H159" s="22">
        <v>0</v>
      </c>
      <c r="I159" s="22">
        <v>888064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2243083</v>
      </c>
      <c r="F160" s="22">
        <v>0</v>
      </c>
      <c r="G160" s="22">
        <v>0</v>
      </c>
      <c r="H160" s="22">
        <v>0</v>
      </c>
      <c r="I160" s="22">
        <v>2243083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6880246</v>
      </c>
      <c r="F161" s="22">
        <v>0</v>
      </c>
      <c r="G161" s="22">
        <v>0</v>
      </c>
      <c r="H161" s="22">
        <v>0</v>
      </c>
      <c r="I161" s="22">
        <v>6880246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98073</v>
      </c>
      <c r="F162" s="22">
        <v>0</v>
      </c>
      <c r="G162" s="22">
        <v>0</v>
      </c>
      <c r="H162" s="22">
        <v>1354458</v>
      </c>
      <c r="I162" s="22">
        <v>1452531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1589731</v>
      </c>
      <c r="F163" s="22">
        <v>0</v>
      </c>
      <c r="G163" s="22">
        <v>0</v>
      </c>
      <c r="H163" s="22">
        <v>0</v>
      </c>
      <c r="I163" s="22">
        <v>1589731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1144344</v>
      </c>
      <c r="F164" s="22">
        <v>0</v>
      </c>
      <c r="G164" s="22">
        <v>0</v>
      </c>
      <c r="H164" s="22">
        <v>2925412</v>
      </c>
      <c r="I164" s="22">
        <v>4069756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6772620</v>
      </c>
      <c r="F165" s="22">
        <v>0</v>
      </c>
      <c r="G165" s="22">
        <v>0</v>
      </c>
      <c r="H165" s="22">
        <v>0</v>
      </c>
      <c r="I165" s="22">
        <v>6772620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2958864</v>
      </c>
      <c r="F166" s="22">
        <v>0</v>
      </c>
      <c r="G166" s="22">
        <v>0</v>
      </c>
      <c r="H166" s="22">
        <v>0</v>
      </c>
      <c r="I166" s="22">
        <v>2958864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1436637</v>
      </c>
      <c r="F167" s="22">
        <v>0</v>
      </c>
      <c r="G167" s="22">
        <v>0</v>
      </c>
      <c r="H167" s="22">
        <v>921342</v>
      </c>
      <c r="I167" s="22">
        <v>2357979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6741699</v>
      </c>
      <c r="F168" s="22">
        <v>0</v>
      </c>
      <c r="G168" s="22">
        <v>0</v>
      </c>
      <c r="H168" s="22">
        <v>0</v>
      </c>
      <c r="I168" s="22">
        <v>6741699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2192015</v>
      </c>
      <c r="F170" s="22">
        <v>0</v>
      </c>
      <c r="G170" s="22">
        <v>0</v>
      </c>
      <c r="H170" s="22">
        <v>0</v>
      </c>
      <c r="I170" s="22">
        <v>2192015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26153053</v>
      </c>
      <c r="F171" s="22">
        <v>0</v>
      </c>
      <c r="G171" s="22">
        <v>0</v>
      </c>
      <c r="H171" s="22">
        <v>0</v>
      </c>
      <c r="I171" s="22">
        <v>26153053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361002</v>
      </c>
      <c r="F172" s="22">
        <v>0</v>
      </c>
      <c r="G172" s="22">
        <v>0</v>
      </c>
      <c r="H172" s="22">
        <v>198820</v>
      </c>
      <c r="I172" s="22">
        <v>559822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965280</v>
      </c>
      <c r="F173" s="22">
        <v>0</v>
      </c>
      <c r="G173" s="22">
        <v>0</v>
      </c>
      <c r="H173" s="22">
        <v>0</v>
      </c>
      <c r="I173" s="22">
        <v>965280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3076723</v>
      </c>
      <c r="F174" s="22">
        <v>0</v>
      </c>
      <c r="G174" s="22">
        <v>689823</v>
      </c>
      <c r="H174" s="22">
        <v>1325591</v>
      </c>
      <c r="I174" s="22">
        <v>5092137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264381</v>
      </c>
      <c r="F175" s="22">
        <v>0</v>
      </c>
      <c r="G175" s="22">
        <v>0</v>
      </c>
      <c r="H175" s="22">
        <v>236216</v>
      </c>
      <c r="I175" s="22">
        <v>500597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6502626</v>
      </c>
      <c r="F176" s="22">
        <v>0</v>
      </c>
      <c r="G176" s="22">
        <v>0</v>
      </c>
      <c r="H176" s="22">
        <v>0</v>
      </c>
      <c r="I176" s="22">
        <v>6502626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20249512</v>
      </c>
      <c r="F177" s="22">
        <v>0</v>
      </c>
      <c r="G177" s="22">
        <v>0</v>
      </c>
      <c r="H177" s="22">
        <v>0</v>
      </c>
      <c r="I177" s="22">
        <v>20249512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4679867</v>
      </c>
      <c r="F178" s="22">
        <v>2490441</v>
      </c>
      <c r="G178" s="22">
        <v>0</v>
      </c>
      <c r="H178" s="22">
        <v>5000000</v>
      </c>
      <c r="I178" s="22">
        <v>12170308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4379096</v>
      </c>
      <c r="F179" s="22">
        <v>0</v>
      </c>
      <c r="G179" s="22">
        <v>0</v>
      </c>
      <c r="H179" s="22">
        <v>0</v>
      </c>
      <c r="I179" s="22">
        <v>4379096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1268804</v>
      </c>
      <c r="F180" s="22">
        <v>0</v>
      </c>
      <c r="G180" s="22">
        <v>0</v>
      </c>
      <c r="H180" s="22">
        <v>0</v>
      </c>
      <c r="I180" s="22">
        <v>1268804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26984086</v>
      </c>
      <c r="F181" s="22">
        <v>0</v>
      </c>
      <c r="G181" s="22">
        <v>0</v>
      </c>
      <c r="H181" s="22">
        <v>810000</v>
      </c>
      <c r="I181" s="22">
        <v>27794086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1332330</v>
      </c>
      <c r="F182" s="22">
        <v>0</v>
      </c>
      <c r="G182" s="22">
        <v>0</v>
      </c>
      <c r="H182" s="22">
        <v>6893780</v>
      </c>
      <c r="I182" s="22">
        <v>8226110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1484034</v>
      </c>
      <c r="F183" s="22">
        <v>0</v>
      </c>
      <c r="G183" s="22">
        <v>0</v>
      </c>
      <c r="H183" s="22">
        <v>0</v>
      </c>
      <c r="I183" s="22">
        <v>1484034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1072264</v>
      </c>
      <c r="F184" s="22">
        <v>0</v>
      </c>
      <c r="G184" s="22">
        <v>0</v>
      </c>
      <c r="H184" s="22">
        <v>1540105</v>
      </c>
      <c r="I184" s="22">
        <v>2612369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2798647</v>
      </c>
      <c r="F185" s="22">
        <v>0</v>
      </c>
      <c r="G185" s="22">
        <v>0</v>
      </c>
      <c r="H185" s="22">
        <v>0</v>
      </c>
      <c r="I185" s="22">
        <v>2798647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544818</v>
      </c>
      <c r="F186" s="22">
        <v>0</v>
      </c>
      <c r="G186" s="22">
        <v>0</v>
      </c>
      <c r="H186" s="22">
        <v>459771</v>
      </c>
      <c r="I186" s="22">
        <v>1004589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2862593</v>
      </c>
      <c r="F187" s="22">
        <v>0</v>
      </c>
      <c r="G187" s="22">
        <v>0</v>
      </c>
      <c r="H187" s="22">
        <v>37144</v>
      </c>
      <c r="I187" s="22">
        <v>2899737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1875504</v>
      </c>
      <c r="F188" s="22">
        <v>0</v>
      </c>
      <c r="G188" s="22">
        <v>0</v>
      </c>
      <c r="H188" s="22">
        <v>72701</v>
      </c>
      <c r="I188" s="22">
        <v>1948205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2134325</v>
      </c>
      <c r="F189" s="22">
        <v>0</v>
      </c>
      <c r="G189" s="22">
        <v>0</v>
      </c>
      <c r="H189" s="22">
        <v>4240194</v>
      </c>
      <c r="I189" s="22">
        <v>6374519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615366</v>
      </c>
      <c r="F190" s="22">
        <v>0</v>
      </c>
      <c r="G190" s="22">
        <v>0</v>
      </c>
      <c r="H190" s="22">
        <v>0</v>
      </c>
      <c r="I190" s="22">
        <v>615366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8007064</v>
      </c>
      <c r="F191" s="22">
        <v>0</v>
      </c>
      <c r="G191" s="22">
        <v>0</v>
      </c>
      <c r="H191" s="22">
        <v>0</v>
      </c>
      <c r="I191" s="22">
        <v>8007064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9784236</v>
      </c>
      <c r="F192" s="22">
        <v>0</v>
      </c>
      <c r="G192" s="22">
        <v>0</v>
      </c>
      <c r="H192" s="22">
        <v>0</v>
      </c>
      <c r="I192" s="22">
        <v>9784236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803364</v>
      </c>
      <c r="F193" s="22">
        <v>0</v>
      </c>
      <c r="G193" s="22">
        <v>0</v>
      </c>
      <c r="H193" s="22">
        <v>0</v>
      </c>
      <c r="I193" s="22">
        <v>803364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3061091</v>
      </c>
      <c r="F194" s="22">
        <v>0</v>
      </c>
      <c r="G194" s="22">
        <v>0</v>
      </c>
      <c r="H194" s="22">
        <v>0</v>
      </c>
      <c r="I194" s="22">
        <v>3061091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8263489</v>
      </c>
      <c r="F197" s="22">
        <v>0</v>
      </c>
      <c r="G197" s="22">
        <v>0</v>
      </c>
      <c r="H197" s="22">
        <v>0</v>
      </c>
      <c r="I197" s="22">
        <v>8263489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19163421</v>
      </c>
      <c r="F198" s="22">
        <v>0</v>
      </c>
      <c r="G198" s="22">
        <v>0</v>
      </c>
      <c r="H198" s="22">
        <v>0</v>
      </c>
      <c r="I198" s="22">
        <v>19163421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8969</v>
      </c>
      <c r="F199" s="22">
        <v>0</v>
      </c>
      <c r="G199" s="22">
        <v>0</v>
      </c>
      <c r="H199" s="22">
        <v>92000</v>
      </c>
      <c r="I199" s="22">
        <v>100969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1972509</v>
      </c>
      <c r="F201" s="22">
        <v>0</v>
      </c>
      <c r="G201" s="22">
        <v>0</v>
      </c>
      <c r="H201" s="22">
        <v>0</v>
      </c>
      <c r="I201" s="22">
        <v>1972509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30651</v>
      </c>
      <c r="F202" s="22">
        <v>0</v>
      </c>
      <c r="G202" s="22">
        <v>0</v>
      </c>
      <c r="H202" s="22">
        <v>0</v>
      </c>
      <c r="I202" s="22">
        <v>30651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402863</v>
      </c>
      <c r="F206" s="22">
        <v>0</v>
      </c>
      <c r="G206" s="22">
        <v>0</v>
      </c>
      <c r="H206" s="22">
        <v>0</v>
      </c>
      <c r="I206" s="22">
        <v>402863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122940</v>
      </c>
      <c r="F207" s="22">
        <v>0</v>
      </c>
      <c r="G207" s="22">
        <v>0</v>
      </c>
      <c r="H207" s="22">
        <v>0</v>
      </c>
      <c r="I207" s="22">
        <v>122940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413658</v>
      </c>
      <c r="I209" s="22">
        <v>413658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83005</v>
      </c>
      <c r="I210" s="22">
        <v>83005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8562</v>
      </c>
      <c r="F212" s="22">
        <v>0</v>
      </c>
      <c r="G212" s="22">
        <v>0</v>
      </c>
      <c r="H212" s="22">
        <v>0</v>
      </c>
      <c r="I212" s="22">
        <v>8562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3398679</v>
      </c>
      <c r="F213" s="22">
        <v>0</v>
      </c>
      <c r="G213" s="22">
        <v>0</v>
      </c>
      <c r="H213" s="22">
        <v>0</v>
      </c>
      <c r="I213" s="22">
        <v>3398679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9054</v>
      </c>
      <c r="I214" s="22">
        <v>9054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411569</v>
      </c>
      <c r="I215" s="22">
        <v>411569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344617</v>
      </c>
      <c r="F217" s="22">
        <v>0</v>
      </c>
      <c r="G217" s="22">
        <v>0</v>
      </c>
      <c r="H217" s="22">
        <v>0</v>
      </c>
      <c r="I217" s="22">
        <v>344617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19529</v>
      </c>
      <c r="F219" s="22">
        <v>0</v>
      </c>
      <c r="G219" s="22">
        <v>0</v>
      </c>
      <c r="H219" s="22">
        <v>45000</v>
      </c>
      <c r="I219" s="22">
        <v>64529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543323</v>
      </c>
      <c r="F220" s="22">
        <v>0</v>
      </c>
      <c r="G220" s="22">
        <v>0</v>
      </c>
      <c r="H220" s="22">
        <v>0</v>
      </c>
      <c r="I220" s="22">
        <v>543323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61078</v>
      </c>
      <c r="F221" s="22">
        <v>0</v>
      </c>
      <c r="G221" s="22">
        <v>0</v>
      </c>
      <c r="H221" s="22">
        <v>0</v>
      </c>
      <c r="I221" s="22">
        <v>61078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1224648</v>
      </c>
      <c r="F223" s="22">
        <v>0</v>
      </c>
      <c r="G223" s="22">
        <v>572973</v>
      </c>
      <c r="H223" s="22">
        <v>532500</v>
      </c>
      <c r="I223" s="22">
        <v>2330121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278265</v>
      </c>
      <c r="I226" s="22">
        <v>278265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87196</v>
      </c>
      <c r="I230" s="22">
        <v>87196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347189</v>
      </c>
      <c r="F232" s="22">
        <v>0</v>
      </c>
      <c r="G232" s="22">
        <v>0</v>
      </c>
      <c r="H232" s="22">
        <v>0</v>
      </c>
      <c r="I232" s="22">
        <v>347189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110000</v>
      </c>
      <c r="I236" s="22">
        <v>110000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763618</v>
      </c>
      <c r="F239" s="22">
        <v>0</v>
      </c>
      <c r="G239" s="22">
        <v>0</v>
      </c>
      <c r="H239" s="22">
        <v>0</v>
      </c>
      <c r="I239" s="22">
        <v>763618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1377933</v>
      </c>
      <c r="F240" s="22">
        <v>0</v>
      </c>
      <c r="G240" s="22">
        <v>0</v>
      </c>
      <c r="H240" s="22">
        <v>70000</v>
      </c>
      <c r="I240" s="22">
        <v>1447933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381841</v>
      </c>
      <c r="F242" s="22">
        <v>0</v>
      </c>
      <c r="G242" s="22">
        <v>0</v>
      </c>
      <c r="H242" s="22">
        <v>0</v>
      </c>
      <c r="I242" s="22">
        <v>381841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667462</v>
      </c>
      <c r="F247" s="22">
        <v>0</v>
      </c>
      <c r="G247" s="22">
        <v>0</v>
      </c>
      <c r="H247" s="22">
        <v>0</v>
      </c>
      <c r="I247" s="22">
        <v>667462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469822</v>
      </c>
      <c r="F251" s="22">
        <v>0</v>
      </c>
      <c r="G251" s="22">
        <v>0</v>
      </c>
      <c r="H251" s="22">
        <v>0</v>
      </c>
      <c r="I251" s="22">
        <v>469822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22350</v>
      </c>
      <c r="F252" s="22">
        <v>0</v>
      </c>
      <c r="G252" s="22">
        <v>0</v>
      </c>
      <c r="H252" s="22">
        <v>16323</v>
      </c>
      <c r="I252" s="22">
        <v>38673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46277</v>
      </c>
      <c r="F253" s="22">
        <v>0</v>
      </c>
      <c r="G253" s="22">
        <v>0</v>
      </c>
      <c r="H253" s="22">
        <v>0</v>
      </c>
      <c r="I253" s="22">
        <v>46277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317933</v>
      </c>
      <c r="I254" s="22">
        <v>317933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155307</v>
      </c>
      <c r="H256" s="22">
        <v>18000</v>
      </c>
      <c r="I256" s="22">
        <v>173307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264399</v>
      </c>
      <c r="F257" s="22">
        <v>0</v>
      </c>
      <c r="G257" s="22">
        <v>0</v>
      </c>
      <c r="H257" s="22">
        <v>0</v>
      </c>
      <c r="I257" s="22">
        <v>264399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541163</v>
      </c>
      <c r="I258" s="22">
        <v>541163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272120</v>
      </c>
      <c r="I259" s="22">
        <v>272120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620433</v>
      </c>
      <c r="F260" s="22">
        <v>0</v>
      </c>
      <c r="G260" s="22">
        <v>0</v>
      </c>
      <c r="H260" s="22">
        <v>0</v>
      </c>
      <c r="I260" s="22">
        <v>620433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38760</v>
      </c>
      <c r="F261" s="22">
        <v>0</v>
      </c>
      <c r="G261" s="22">
        <v>0</v>
      </c>
      <c r="H261" s="22">
        <v>0</v>
      </c>
      <c r="I261" s="22">
        <v>38760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753418</v>
      </c>
      <c r="F262" s="22">
        <v>0</v>
      </c>
      <c r="G262" s="22">
        <v>0</v>
      </c>
      <c r="H262" s="22">
        <v>0</v>
      </c>
      <c r="I262" s="22">
        <v>753418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772893</v>
      </c>
      <c r="F263" s="22">
        <v>0</v>
      </c>
      <c r="G263" s="22">
        <v>0</v>
      </c>
      <c r="H263" s="22">
        <v>0</v>
      </c>
      <c r="I263" s="22">
        <v>772893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149655</v>
      </c>
      <c r="F264" s="22">
        <v>0</v>
      </c>
      <c r="G264" s="22">
        <v>0</v>
      </c>
      <c r="H264" s="22">
        <v>0</v>
      </c>
      <c r="I264" s="22">
        <v>149655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158879</v>
      </c>
      <c r="I266" s="22">
        <v>158879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249381</v>
      </c>
      <c r="F267" s="22">
        <v>0</v>
      </c>
      <c r="G267" s="22">
        <v>0</v>
      </c>
      <c r="H267" s="22">
        <v>2514</v>
      </c>
      <c r="I267" s="22">
        <v>251895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192301</v>
      </c>
      <c r="F268" s="22">
        <v>0</v>
      </c>
      <c r="G268" s="22">
        <v>0</v>
      </c>
      <c r="H268" s="22">
        <v>1799747</v>
      </c>
      <c r="I268" s="22">
        <v>1992048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254439</v>
      </c>
      <c r="F269" s="22">
        <v>0</v>
      </c>
      <c r="G269" s="22">
        <v>0</v>
      </c>
      <c r="H269" s="22">
        <v>0</v>
      </c>
      <c r="I269" s="22">
        <v>254439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644698</v>
      </c>
      <c r="F271" s="22">
        <v>0</v>
      </c>
      <c r="G271" s="22">
        <v>0</v>
      </c>
      <c r="H271" s="22">
        <v>0</v>
      </c>
      <c r="I271" s="22">
        <v>644698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57576</v>
      </c>
      <c r="F273" s="22">
        <v>0</v>
      </c>
      <c r="G273" s="22">
        <v>0</v>
      </c>
      <c r="H273" s="22">
        <v>0</v>
      </c>
      <c r="I273" s="22">
        <v>57576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1440128</v>
      </c>
      <c r="F274" s="22">
        <v>0</v>
      </c>
      <c r="G274" s="22">
        <v>0</v>
      </c>
      <c r="H274" s="22">
        <v>63866</v>
      </c>
      <c r="I274" s="22">
        <v>1503994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806311</v>
      </c>
      <c r="F275" s="22">
        <v>0</v>
      </c>
      <c r="G275" s="22">
        <v>0</v>
      </c>
      <c r="H275" s="22">
        <v>0</v>
      </c>
      <c r="I275" s="22">
        <v>806311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635273</v>
      </c>
      <c r="F277" s="22">
        <v>0</v>
      </c>
      <c r="G277" s="22">
        <v>0</v>
      </c>
      <c r="H277" s="22">
        <v>0</v>
      </c>
      <c r="I277" s="22">
        <v>635273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342937</v>
      </c>
      <c r="F278" s="22">
        <v>0</v>
      </c>
      <c r="G278" s="22">
        <v>0</v>
      </c>
      <c r="H278" s="22">
        <v>0</v>
      </c>
      <c r="I278" s="22">
        <v>342937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46307</v>
      </c>
      <c r="F280" s="22">
        <v>0</v>
      </c>
      <c r="G280" s="22">
        <v>0</v>
      </c>
      <c r="H280" s="22">
        <v>172838</v>
      </c>
      <c r="I280" s="22">
        <v>219145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570854</v>
      </c>
      <c r="I282" s="22">
        <v>570854</v>
      </c>
    </row>
    <row r="283" spans="1:9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900000</v>
      </c>
      <c r="I308" s="22">
        <v>900000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603000</v>
      </c>
      <c r="I312" s="22">
        <v>603000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107585</v>
      </c>
      <c r="I317" s="22">
        <v>107585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2673</v>
      </c>
      <c r="I318" s="22">
        <v>2673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100379</v>
      </c>
      <c r="F334" s="22">
        <v>0</v>
      </c>
      <c r="G334" s="22">
        <v>0</v>
      </c>
      <c r="H334" s="22">
        <v>0</v>
      </c>
      <c r="I334" s="22">
        <v>100379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167891</v>
      </c>
      <c r="F337" s="22">
        <v>0</v>
      </c>
      <c r="G337" s="22">
        <v>0</v>
      </c>
      <c r="H337" s="22">
        <v>0</v>
      </c>
      <c r="I337" s="22">
        <v>167891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5124731</v>
      </c>
      <c r="F345" s="22">
        <v>0</v>
      </c>
      <c r="G345" s="22">
        <v>0</v>
      </c>
      <c r="H345" s="22">
        <v>0</v>
      </c>
      <c r="I345" s="22">
        <v>5124731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4BB38-8526-445B-BCEB-E3354661CE67}">
  <dimension ref="A1:R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1259</v>
      </c>
      <c r="D1" s="20" t="s">
        <v>1260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1261</v>
      </c>
      <c r="F2" s="21" t="s">
        <v>1262</v>
      </c>
      <c r="G2" s="21" t="s">
        <v>1263</v>
      </c>
      <c r="H2" s="21" t="s">
        <v>1264</v>
      </c>
      <c r="I2" s="21" t="s">
        <v>1265</v>
      </c>
      <c r="J2" s="21" t="s">
        <v>1266</v>
      </c>
      <c r="K2" s="21" t="s">
        <v>1267</v>
      </c>
      <c r="L2" s="21" t="s">
        <v>1261</v>
      </c>
      <c r="M2" s="21" t="s">
        <v>1262</v>
      </c>
      <c r="N2" s="21" t="s">
        <v>1263</v>
      </c>
      <c r="O2" s="21" t="s">
        <v>1264</v>
      </c>
      <c r="P2" s="21" t="s">
        <v>1265</v>
      </c>
      <c r="Q2" s="21" t="s">
        <v>1266</v>
      </c>
      <c r="R2" s="21" t="s">
        <v>1268</v>
      </c>
    </row>
    <row r="3" spans="1:18" x14ac:dyDescent="0.25">
      <c r="A3" s="21"/>
      <c r="B3" s="21"/>
      <c r="C3" s="21"/>
      <c r="D3" s="21" t="s">
        <v>88</v>
      </c>
      <c r="E3" s="21" t="s">
        <v>1269</v>
      </c>
      <c r="F3" s="21" t="s">
        <v>1270</v>
      </c>
      <c r="G3" s="21" t="s">
        <v>1271</v>
      </c>
      <c r="H3" s="21" t="s">
        <v>1272</v>
      </c>
      <c r="I3" s="21" t="s">
        <v>1273</v>
      </c>
      <c r="J3" s="21" t="s">
        <v>1274</v>
      </c>
      <c r="K3" s="21" t="s">
        <v>1275</v>
      </c>
      <c r="L3" s="21" t="s">
        <v>1276</v>
      </c>
      <c r="M3" s="21" t="s">
        <v>1277</v>
      </c>
      <c r="N3" s="21" t="s">
        <v>1278</v>
      </c>
      <c r="O3" s="21" t="s">
        <v>1279</v>
      </c>
      <c r="P3" s="21" t="s">
        <v>1280</v>
      </c>
      <c r="Q3" s="21" t="s">
        <v>1281</v>
      </c>
      <c r="R3" s="21" t="s">
        <v>1282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1370241</v>
      </c>
      <c r="K5" s="22">
        <v>1370241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534051</v>
      </c>
      <c r="F7" s="22">
        <v>527220</v>
      </c>
      <c r="G7" s="22">
        <v>534008</v>
      </c>
      <c r="H7" s="22">
        <v>502605</v>
      </c>
      <c r="I7" s="22">
        <v>448274</v>
      </c>
      <c r="J7" s="22">
        <v>4153605</v>
      </c>
      <c r="K7" s="22">
        <v>6699763</v>
      </c>
      <c r="L7" s="22">
        <v>198412</v>
      </c>
      <c r="M7" s="22">
        <v>181325</v>
      </c>
      <c r="N7" s="22">
        <v>165003</v>
      </c>
      <c r="O7" s="22">
        <v>148425</v>
      </c>
      <c r="P7" s="22">
        <v>133845</v>
      </c>
      <c r="Q7" s="22">
        <v>725976</v>
      </c>
      <c r="R7" s="22">
        <v>1552986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152633</v>
      </c>
      <c r="F8" s="22">
        <v>980089</v>
      </c>
      <c r="G8" s="22">
        <v>1088300</v>
      </c>
      <c r="H8" s="22">
        <v>1226082</v>
      </c>
      <c r="I8" s="22">
        <v>1428992</v>
      </c>
      <c r="J8" s="22">
        <v>4262455</v>
      </c>
      <c r="K8" s="22">
        <v>9138551</v>
      </c>
      <c r="L8" s="22">
        <v>228456</v>
      </c>
      <c r="M8" s="22">
        <v>223034</v>
      </c>
      <c r="N8" s="22">
        <v>201828</v>
      </c>
      <c r="O8" s="22">
        <v>178467</v>
      </c>
      <c r="P8" s="22">
        <v>131520</v>
      </c>
      <c r="Q8" s="22">
        <v>111576</v>
      </c>
      <c r="R8" s="22">
        <v>1074881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30709</v>
      </c>
      <c r="F12" s="22">
        <v>32436</v>
      </c>
      <c r="G12" s="22">
        <v>34261</v>
      </c>
      <c r="H12" s="22">
        <v>36188</v>
      </c>
      <c r="I12" s="22">
        <v>38223</v>
      </c>
      <c r="J12" s="22">
        <v>0</v>
      </c>
      <c r="K12" s="22">
        <v>171817</v>
      </c>
      <c r="L12" s="22">
        <v>9665</v>
      </c>
      <c r="M12" s="22">
        <v>7937</v>
      </c>
      <c r="N12" s="22">
        <v>6113</v>
      </c>
      <c r="O12" s="22">
        <v>4186</v>
      </c>
      <c r="P12" s="22">
        <v>2150</v>
      </c>
      <c r="Q12" s="22">
        <v>0</v>
      </c>
      <c r="R12" s="22">
        <v>30051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1755891</v>
      </c>
      <c r="F18" s="22">
        <v>1794703</v>
      </c>
      <c r="G18" s="22">
        <v>1834385</v>
      </c>
      <c r="H18" s="22">
        <v>1874955</v>
      </c>
      <c r="I18" s="22">
        <v>1916435</v>
      </c>
      <c r="J18" s="22">
        <v>7745169</v>
      </c>
      <c r="K18" s="22">
        <v>16921538</v>
      </c>
      <c r="L18" s="22">
        <v>367328</v>
      </c>
      <c r="M18" s="22">
        <v>328516</v>
      </c>
      <c r="N18" s="22">
        <v>288834</v>
      </c>
      <c r="O18" s="22">
        <v>248264</v>
      </c>
      <c r="P18" s="22">
        <v>206784</v>
      </c>
      <c r="Q18" s="22">
        <v>409993</v>
      </c>
      <c r="R18" s="22">
        <v>1849719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451910</v>
      </c>
      <c r="H19" s="22">
        <v>0</v>
      </c>
      <c r="I19" s="22">
        <v>0</v>
      </c>
      <c r="J19" s="22">
        <v>0</v>
      </c>
      <c r="K19" s="22">
        <v>451910</v>
      </c>
      <c r="L19" s="22">
        <v>31180</v>
      </c>
      <c r="M19" s="22">
        <v>31180</v>
      </c>
      <c r="N19" s="22">
        <v>31180</v>
      </c>
      <c r="O19" s="22">
        <v>0</v>
      </c>
      <c r="P19" s="22">
        <v>0</v>
      </c>
      <c r="Q19" s="22">
        <v>0</v>
      </c>
      <c r="R19" s="22">
        <v>93540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46946</v>
      </c>
      <c r="F25" s="22">
        <v>50024</v>
      </c>
      <c r="G25" s="22">
        <v>53315</v>
      </c>
      <c r="H25" s="22">
        <v>56837</v>
      </c>
      <c r="I25" s="22">
        <v>60606</v>
      </c>
      <c r="J25" s="22">
        <v>301998</v>
      </c>
      <c r="K25" s="22">
        <v>569726</v>
      </c>
      <c r="L25" s="22">
        <v>29419</v>
      </c>
      <c r="M25" s="22">
        <v>26342</v>
      </c>
      <c r="N25" s="22">
        <v>23050</v>
      </c>
      <c r="O25" s="22">
        <v>19528</v>
      </c>
      <c r="P25" s="22">
        <v>15760</v>
      </c>
      <c r="Q25" s="22">
        <v>98336</v>
      </c>
      <c r="R25" s="22">
        <v>212435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10894</v>
      </c>
      <c r="F27" s="22">
        <v>11292</v>
      </c>
      <c r="G27" s="22">
        <v>11704</v>
      </c>
      <c r="H27" s="22">
        <v>12132</v>
      </c>
      <c r="I27" s="22">
        <v>12575</v>
      </c>
      <c r="J27" s="22">
        <v>288131</v>
      </c>
      <c r="K27" s="22">
        <v>346728</v>
      </c>
      <c r="L27" s="22">
        <v>12450</v>
      </c>
      <c r="M27" s="22">
        <v>12053</v>
      </c>
      <c r="N27" s="22">
        <v>11640</v>
      </c>
      <c r="O27" s="22">
        <v>11212</v>
      </c>
      <c r="P27" s="22">
        <v>10770</v>
      </c>
      <c r="Q27" s="22">
        <v>97062</v>
      </c>
      <c r="R27" s="22">
        <v>155187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1380153</v>
      </c>
      <c r="F28" s="22">
        <v>1428839</v>
      </c>
      <c r="G28" s="22">
        <v>733211</v>
      </c>
      <c r="H28" s="22">
        <v>0</v>
      </c>
      <c r="I28" s="22">
        <v>0</v>
      </c>
      <c r="J28" s="22">
        <v>0</v>
      </c>
      <c r="K28" s="22">
        <v>3542203</v>
      </c>
      <c r="L28" s="22">
        <v>111909</v>
      </c>
      <c r="M28" s="22">
        <v>63224</v>
      </c>
      <c r="N28" s="22">
        <v>12820</v>
      </c>
      <c r="O28" s="22">
        <v>0</v>
      </c>
      <c r="P28" s="22">
        <v>0</v>
      </c>
      <c r="Q28" s="22">
        <v>0</v>
      </c>
      <c r="R28" s="22">
        <v>187953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145008</v>
      </c>
      <c r="F29" s="22">
        <v>149215</v>
      </c>
      <c r="G29" s="22">
        <v>153545</v>
      </c>
      <c r="H29" s="22">
        <v>158001</v>
      </c>
      <c r="I29" s="22">
        <v>162586</v>
      </c>
      <c r="J29" s="22">
        <v>4021764</v>
      </c>
      <c r="K29" s="22">
        <v>4790119</v>
      </c>
      <c r="L29" s="22">
        <v>136966</v>
      </c>
      <c r="M29" s="22">
        <v>132759</v>
      </c>
      <c r="N29" s="22">
        <v>128429</v>
      </c>
      <c r="O29" s="22">
        <v>123973</v>
      </c>
      <c r="P29" s="22">
        <v>119388</v>
      </c>
      <c r="Q29" s="22">
        <v>1683377</v>
      </c>
      <c r="R29" s="22">
        <v>2324892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123540</v>
      </c>
      <c r="F30" s="22">
        <v>128869</v>
      </c>
      <c r="G30" s="22">
        <v>134428</v>
      </c>
      <c r="H30" s="22">
        <v>140226</v>
      </c>
      <c r="I30" s="22">
        <v>146275</v>
      </c>
      <c r="J30" s="22">
        <v>2587681</v>
      </c>
      <c r="K30" s="22">
        <v>3261019</v>
      </c>
      <c r="L30" s="22">
        <v>137879</v>
      </c>
      <c r="M30" s="22">
        <v>132550</v>
      </c>
      <c r="N30" s="22">
        <v>126991</v>
      </c>
      <c r="O30" s="22">
        <v>121193</v>
      </c>
      <c r="P30" s="22">
        <v>115144</v>
      </c>
      <c r="Q30" s="22">
        <v>810766</v>
      </c>
      <c r="R30" s="22">
        <v>1444523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140939</v>
      </c>
      <c r="F36" s="22">
        <v>144408</v>
      </c>
      <c r="G36" s="22">
        <v>147962</v>
      </c>
      <c r="H36" s="22">
        <v>151603</v>
      </c>
      <c r="I36" s="22">
        <v>155334</v>
      </c>
      <c r="J36" s="22">
        <v>2622200</v>
      </c>
      <c r="K36" s="22">
        <v>3362446</v>
      </c>
      <c r="L36" s="22">
        <v>81339</v>
      </c>
      <c r="M36" s="22">
        <v>77920</v>
      </c>
      <c r="N36" s="22">
        <v>74367</v>
      </c>
      <c r="O36" s="22">
        <v>70725</v>
      </c>
      <c r="P36" s="22">
        <v>66994</v>
      </c>
      <c r="Q36" s="22">
        <v>490395</v>
      </c>
      <c r="R36" s="22">
        <v>861740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495000</v>
      </c>
      <c r="F38" s="22">
        <v>395942</v>
      </c>
      <c r="G38" s="22">
        <v>0</v>
      </c>
      <c r="H38" s="22">
        <v>0</v>
      </c>
      <c r="I38" s="22">
        <v>0</v>
      </c>
      <c r="J38" s="22">
        <v>0</v>
      </c>
      <c r="K38" s="22">
        <v>890942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341770</v>
      </c>
      <c r="F39" s="22">
        <v>355598</v>
      </c>
      <c r="G39" s="22">
        <v>369986</v>
      </c>
      <c r="H39" s="22">
        <v>384956</v>
      </c>
      <c r="I39" s="22">
        <v>400532</v>
      </c>
      <c r="J39" s="22">
        <v>1073673</v>
      </c>
      <c r="K39" s="22">
        <v>2926515</v>
      </c>
      <c r="L39" s="22">
        <v>113847</v>
      </c>
      <c r="M39" s="22">
        <v>100019</v>
      </c>
      <c r="N39" s="22">
        <v>85631</v>
      </c>
      <c r="O39" s="22">
        <v>70661</v>
      </c>
      <c r="P39" s="22">
        <v>55085</v>
      </c>
      <c r="Q39" s="22">
        <v>65370</v>
      </c>
      <c r="R39" s="22">
        <v>490613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766402</v>
      </c>
      <c r="F42" s="22">
        <v>782845</v>
      </c>
      <c r="G42" s="22">
        <v>799640</v>
      </c>
      <c r="H42" s="22">
        <v>816795</v>
      </c>
      <c r="I42" s="22">
        <v>834318</v>
      </c>
      <c r="J42" s="22">
        <v>0</v>
      </c>
      <c r="K42" s="22">
        <v>4000000</v>
      </c>
      <c r="L42" s="22">
        <v>81293</v>
      </c>
      <c r="M42" s="22">
        <v>64851</v>
      </c>
      <c r="N42" s="22">
        <v>48056</v>
      </c>
      <c r="O42" s="22">
        <v>30900</v>
      </c>
      <c r="P42" s="22">
        <v>13376</v>
      </c>
      <c r="Q42" s="22">
        <v>0</v>
      </c>
      <c r="R42" s="22">
        <v>238476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117182</v>
      </c>
      <c r="F43" s="22">
        <v>121458</v>
      </c>
      <c r="G43" s="22">
        <v>125889</v>
      </c>
      <c r="H43" s="22">
        <v>130483</v>
      </c>
      <c r="I43" s="22">
        <v>135244</v>
      </c>
      <c r="J43" s="22">
        <v>3748371</v>
      </c>
      <c r="K43" s="22">
        <v>4378627</v>
      </c>
      <c r="L43" s="22">
        <v>157281</v>
      </c>
      <c r="M43" s="22">
        <v>153006</v>
      </c>
      <c r="N43" s="22">
        <v>148574</v>
      </c>
      <c r="O43" s="22">
        <v>143981</v>
      </c>
      <c r="P43" s="22">
        <v>139220</v>
      </c>
      <c r="Q43" s="22">
        <v>1466434</v>
      </c>
      <c r="R43" s="22">
        <v>2208496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258282</v>
      </c>
      <c r="F49" s="22">
        <v>122756</v>
      </c>
      <c r="G49" s="22">
        <v>128693</v>
      </c>
      <c r="H49" s="22">
        <v>134917</v>
      </c>
      <c r="I49" s="22">
        <v>141442</v>
      </c>
      <c r="J49" s="22">
        <v>1624043</v>
      </c>
      <c r="K49" s="22">
        <v>2410133</v>
      </c>
      <c r="L49" s="22">
        <v>108239</v>
      </c>
      <c r="M49" s="22">
        <v>101388</v>
      </c>
      <c r="N49" s="22">
        <v>95451</v>
      </c>
      <c r="O49" s="22">
        <v>89227</v>
      </c>
      <c r="P49" s="22">
        <v>82702</v>
      </c>
      <c r="Q49" s="22">
        <v>393254</v>
      </c>
      <c r="R49" s="22">
        <v>870261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484355</v>
      </c>
      <c r="F52" s="22">
        <v>502783</v>
      </c>
      <c r="G52" s="22">
        <v>521927</v>
      </c>
      <c r="H52" s="22">
        <v>541815</v>
      </c>
      <c r="I52" s="22">
        <v>562479</v>
      </c>
      <c r="J52" s="22">
        <v>9280240</v>
      </c>
      <c r="K52" s="22">
        <v>11893599</v>
      </c>
      <c r="L52" s="22">
        <v>433671</v>
      </c>
      <c r="M52" s="22">
        <v>415244</v>
      </c>
      <c r="N52" s="22">
        <v>396100</v>
      </c>
      <c r="O52" s="22">
        <v>376211</v>
      </c>
      <c r="P52" s="22">
        <v>355548</v>
      </c>
      <c r="Q52" s="22">
        <v>2625956</v>
      </c>
      <c r="R52" s="22">
        <v>4602730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410300</v>
      </c>
      <c r="F53" s="22">
        <v>423101</v>
      </c>
      <c r="G53" s="22">
        <v>436378</v>
      </c>
      <c r="H53" s="22">
        <v>450152</v>
      </c>
      <c r="I53" s="22">
        <v>464441</v>
      </c>
      <c r="J53" s="22">
        <v>2428405</v>
      </c>
      <c r="K53" s="22">
        <v>4612777</v>
      </c>
      <c r="L53" s="22">
        <v>141965</v>
      </c>
      <c r="M53" s="22">
        <v>129164</v>
      </c>
      <c r="N53" s="22">
        <v>115887</v>
      </c>
      <c r="O53" s="22">
        <v>102114</v>
      </c>
      <c r="P53" s="22">
        <v>87824</v>
      </c>
      <c r="Q53" s="22">
        <v>247111</v>
      </c>
      <c r="R53" s="22">
        <v>824065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716842</v>
      </c>
      <c r="F56" s="22">
        <v>746445</v>
      </c>
      <c r="G56" s="22">
        <v>777326</v>
      </c>
      <c r="H56" s="22">
        <v>809546</v>
      </c>
      <c r="I56" s="22">
        <v>843163</v>
      </c>
      <c r="J56" s="22">
        <v>3979498</v>
      </c>
      <c r="K56" s="22">
        <v>7872820</v>
      </c>
      <c r="L56" s="22">
        <v>322873</v>
      </c>
      <c r="M56" s="22">
        <v>293270</v>
      </c>
      <c r="N56" s="22">
        <v>262389</v>
      </c>
      <c r="O56" s="22">
        <v>230169</v>
      </c>
      <c r="P56" s="22">
        <v>196552</v>
      </c>
      <c r="Q56" s="22">
        <v>494268</v>
      </c>
      <c r="R56" s="22">
        <v>1799521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789542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789542</v>
      </c>
      <c r="L57" s="22">
        <v>43425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43425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318188</v>
      </c>
      <c r="F59" s="22">
        <v>328373</v>
      </c>
      <c r="G59" s="22">
        <v>339030</v>
      </c>
      <c r="H59" s="22">
        <v>350186</v>
      </c>
      <c r="I59" s="22">
        <v>361865</v>
      </c>
      <c r="J59" s="22">
        <v>950000</v>
      </c>
      <c r="K59" s="22">
        <v>2647642</v>
      </c>
      <c r="L59" s="22">
        <v>81275</v>
      </c>
      <c r="M59" s="22">
        <v>69091</v>
      </c>
      <c r="N59" s="22">
        <v>56277</v>
      </c>
      <c r="O59" s="22">
        <v>43254</v>
      </c>
      <c r="P59" s="22">
        <v>29600</v>
      </c>
      <c r="Q59" s="22">
        <v>95042</v>
      </c>
      <c r="R59" s="22">
        <v>374539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933334</v>
      </c>
      <c r="F61" s="22">
        <v>466667</v>
      </c>
      <c r="G61" s="22">
        <v>344026</v>
      </c>
      <c r="H61" s="22">
        <v>0</v>
      </c>
      <c r="I61" s="22">
        <v>0</v>
      </c>
      <c r="J61" s="22">
        <v>0</v>
      </c>
      <c r="K61" s="22">
        <v>1744027</v>
      </c>
      <c r="L61" s="22">
        <v>47089</v>
      </c>
      <c r="M61" s="22">
        <v>34489</v>
      </c>
      <c r="N61" s="22">
        <v>21889</v>
      </c>
      <c r="O61" s="22">
        <v>0</v>
      </c>
      <c r="P61" s="22">
        <v>0</v>
      </c>
      <c r="Q61" s="22">
        <v>0</v>
      </c>
      <c r="R61" s="22">
        <v>103467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54140</v>
      </c>
      <c r="F69" s="22">
        <v>56888</v>
      </c>
      <c r="G69" s="22">
        <v>59777</v>
      </c>
      <c r="H69" s="22">
        <v>62812</v>
      </c>
      <c r="I69" s="22">
        <v>66001</v>
      </c>
      <c r="J69" s="22">
        <v>401274</v>
      </c>
      <c r="K69" s="22">
        <v>700892</v>
      </c>
      <c r="L69" s="22">
        <v>34246</v>
      </c>
      <c r="M69" s="22">
        <v>31498</v>
      </c>
      <c r="N69" s="22">
        <v>28610</v>
      </c>
      <c r="O69" s="22">
        <v>25574</v>
      </c>
      <c r="P69" s="22">
        <v>22385</v>
      </c>
      <c r="Q69" s="22">
        <v>97102</v>
      </c>
      <c r="R69" s="22">
        <v>239415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4240</v>
      </c>
      <c r="F72" s="22">
        <v>4240</v>
      </c>
      <c r="G72" s="22">
        <v>4239</v>
      </c>
      <c r="H72" s="22">
        <v>0</v>
      </c>
      <c r="I72" s="22">
        <v>0</v>
      </c>
      <c r="J72" s="22">
        <v>0</v>
      </c>
      <c r="K72" s="22">
        <v>12719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225862</v>
      </c>
      <c r="F74" s="22">
        <v>234910</v>
      </c>
      <c r="G74" s="22">
        <v>244381</v>
      </c>
      <c r="H74" s="22">
        <v>254296</v>
      </c>
      <c r="I74" s="22">
        <v>264680</v>
      </c>
      <c r="J74" s="22">
        <v>917467</v>
      </c>
      <c r="K74" s="22">
        <v>2141596</v>
      </c>
      <c r="L74" s="22">
        <v>93033</v>
      </c>
      <c r="M74" s="22">
        <v>83985</v>
      </c>
      <c r="N74" s="22">
        <v>74514</v>
      </c>
      <c r="O74" s="22">
        <v>64597</v>
      </c>
      <c r="P74" s="22">
        <v>54215</v>
      </c>
      <c r="Q74" s="22">
        <v>225841</v>
      </c>
      <c r="R74" s="22">
        <v>596185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538070</v>
      </c>
      <c r="F76" s="22">
        <v>547211</v>
      </c>
      <c r="G76" s="22">
        <v>466135</v>
      </c>
      <c r="H76" s="22">
        <v>234957</v>
      </c>
      <c r="I76" s="22">
        <v>0</v>
      </c>
      <c r="J76" s="22">
        <v>0</v>
      </c>
      <c r="K76" s="22">
        <v>1786373</v>
      </c>
      <c r="L76" s="22">
        <v>78750</v>
      </c>
      <c r="M76" s="22">
        <v>52706</v>
      </c>
      <c r="N76" s="22">
        <v>26115</v>
      </c>
      <c r="O76" s="22">
        <v>6939</v>
      </c>
      <c r="P76" s="22">
        <v>0</v>
      </c>
      <c r="Q76" s="22">
        <v>0</v>
      </c>
      <c r="R76" s="22">
        <v>164510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179277</v>
      </c>
      <c r="F77" s="22">
        <v>185080</v>
      </c>
      <c r="G77" s="22">
        <v>191071</v>
      </c>
      <c r="H77" s="22">
        <v>197256</v>
      </c>
      <c r="I77" s="22">
        <v>203643</v>
      </c>
      <c r="J77" s="22">
        <v>3250337</v>
      </c>
      <c r="K77" s="22">
        <v>4206664</v>
      </c>
      <c r="L77" s="22">
        <v>131154</v>
      </c>
      <c r="M77" s="22">
        <v>125351</v>
      </c>
      <c r="N77" s="22">
        <v>119360</v>
      </c>
      <c r="O77" s="22">
        <v>113175</v>
      </c>
      <c r="P77" s="22">
        <v>106788</v>
      </c>
      <c r="Q77" s="22">
        <v>781327</v>
      </c>
      <c r="R77" s="22">
        <v>1377155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60621</v>
      </c>
      <c r="F79" s="22">
        <v>63642</v>
      </c>
      <c r="G79" s="22">
        <v>66813</v>
      </c>
      <c r="H79" s="22">
        <v>70142</v>
      </c>
      <c r="I79" s="22">
        <v>73639</v>
      </c>
      <c r="J79" s="22">
        <v>158470</v>
      </c>
      <c r="K79" s="22">
        <v>493327</v>
      </c>
      <c r="L79" s="22">
        <v>23549</v>
      </c>
      <c r="M79" s="22">
        <v>20528</v>
      </c>
      <c r="N79" s="22">
        <v>17357</v>
      </c>
      <c r="O79" s="22">
        <v>14027</v>
      </c>
      <c r="P79" s="22">
        <v>10531</v>
      </c>
      <c r="Q79" s="22">
        <v>9870</v>
      </c>
      <c r="R79" s="22">
        <v>95862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42228</v>
      </c>
      <c r="F80" s="22">
        <v>43842</v>
      </c>
      <c r="G80" s="22">
        <v>45518</v>
      </c>
      <c r="H80" s="22">
        <v>47258</v>
      </c>
      <c r="I80" s="22">
        <v>49067</v>
      </c>
      <c r="J80" s="22">
        <v>298093</v>
      </c>
      <c r="K80" s="22">
        <v>526006</v>
      </c>
      <c r="L80" s="22">
        <v>18709</v>
      </c>
      <c r="M80" s="22">
        <v>17095</v>
      </c>
      <c r="N80" s="22">
        <v>15419</v>
      </c>
      <c r="O80" s="22">
        <v>13679</v>
      </c>
      <c r="P80" s="22">
        <v>11870</v>
      </c>
      <c r="Q80" s="22">
        <v>76773</v>
      </c>
      <c r="R80" s="22">
        <v>153545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360777</v>
      </c>
      <c r="F81" s="22">
        <v>308528</v>
      </c>
      <c r="G81" s="22">
        <v>251484</v>
      </c>
      <c r="H81" s="22">
        <v>258604</v>
      </c>
      <c r="I81" s="22">
        <v>265931</v>
      </c>
      <c r="J81" s="22">
        <v>2348628</v>
      </c>
      <c r="K81" s="22">
        <v>3793952</v>
      </c>
      <c r="L81" s="22">
        <v>105326</v>
      </c>
      <c r="M81" s="22">
        <v>91890</v>
      </c>
      <c r="N81" s="22">
        <v>83248</v>
      </c>
      <c r="O81" s="22">
        <v>76128</v>
      </c>
      <c r="P81" s="22">
        <v>68802</v>
      </c>
      <c r="Q81" s="22">
        <v>325171</v>
      </c>
      <c r="R81" s="22">
        <v>750565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118323</v>
      </c>
      <c r="F82" s="22">
        <v>121297</v>
      </c>
      <c r="G82" s="22">
        <v>124346</v>
      </c>
      <c r="H82" s="22">
        <v>127471</v>
      </c>
      <c r="I82" s="22">
        <v>130676</v>
      </c>
      <c r="J82" s="22">
        <v>1252044</v>
      </c>
      <c r="K82" s="22">
        <v>1874157</v>
      </c>
      <c r="L82" s="22">
        <v>46082</v>
      </c>
      <c r="M82" s="22">
        <v>43108</v>
      </c>
      <c r="N82" s="22">
        <v>40059</v>
      </c>
      <c r="O82" s="22">
        <v>36933</v>
      </c>
      <c r="P82" s="22">
        <v>33729</v>
      </c>
      <c r="Q82" s="22">
        <v>145398</v>
      </c>
      <c r="R82" s="22">
        <v>345309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283929</v>
      </c>
      <c r="F85" s="22">
        <v>293425</v>
      </c>
      <c r="G85" s="22">
        <v>303242</v>
      </c>
      <c r="H85" s="22">
        <v>313391</v>
      </c>
      <c r="I85" s="22">
        <v>323883</v>
      </c>
      <c r="J85" s="22">
        <v>5162600</v>
      </c>
      <c r="K85" s="22">
        <v>6680470</v>
      </c>
      <c r="L85" s="22">
        <v>224384</v>
      </c>
      <c r="M85" s="22">
        <v>214889</v>
      </c>
      <c r="N85" s="22">
        <v>205071</v>
      </c>
      <c r="O85" s="22">
        <v>194923</v>
      </c>
      <c r="P85" s="22">
        <v>184430</v>
      </c>
      <c r="Q85" s="22">
        <v>1353181</v>
      </c>
      <c r="R85" s="22">
        <v>2376878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246179</v>
      </c>
      <c r="F86" s="22">
        <v>257103</v>
      </c>
      <c r="G86" s="22">
        <v>268511</v>
      </c>
      <c r="H86" s="22">
        <v>280425</v>
      </c>
      <c r="I86" s="22">
        <v>292868</v>
      </c>
      <c r="J86" s="22">
        <v>5493755</v>
      </c>
      <c r="K86" s="22">
        <v>6838841</v>
      </c>
      <c r="L86" s="22">
        <v>297485</v>
      </c>
      <c r="M86" s="22">
        <v>286562</v>
      </c>
      <c r="N86" s="22">
        <v>275153</v>
      </c>
      <c r="O86" s="22">
        <v>263239</v>
      </c>
      <c r="P86" s="22">
        <v>250796</v>
      </c>
      <c r="Q86" s="22">
        <v>1518165</v>
      </c>
      <c r="R86" s="22">
        <v>2891400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157189</v>
      </c>
      <c r="F87" s="22">
        <v>161345</v>
      </c>
      <c r="G87" s="22">
        <v>165612</v>
      </c>
      <c r="H87" s="22">
        <v>169991</v>
      </c>
      <c r="I87" s="22">
        <v>174486</v>
      </c>
      <c r="J87" s="22">
        <v>944127</v>
      </c>
      <c r="K87" s="22">
        <v>1772750</v>
      </c>
      <c r="L87" s="22">
        <v>45545</v>
      </c>
      <c r="M87" s="22">
        <v>41388</v>
      </c>
      <c r="N87" s="22">
        <v>37121</v>
      </c>
      <c r="O87" s="22">
        <v>32742</v>
      </c>
      <c r="P87" s="22">
        <v>28247</v>
      </c>
      <c r="Q87" s="22">
        <v>69542</v>
      </c>
      <c r="R87" s="22">
        <v>254585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173679</v>
      </c>
      <c r="F89" s="22">
        <v>116660</v>
      </c>
      <c r="G89" s="22">
        <v>122434</v>
      </c>
      <c r="H89" s="22">
        <v>128494</v>
      </c>
      <c r="I89" s="22">
        <v>134855</v>
      </c>
      <c r="J89" s="22">
        <v>1775973</v>
      </c>
      <c r="K89" s="22">
        <v>2452095</v>
      </c>
      <c r="L89" s="22">
        <v>116771</v>
      </c>
      <c r="M89" s="22">
        <v>110005</v>
      </c>
      <c r="N89" s="22">
        <v>104231</v>
      </c>
      <c r="O89" s="22">
        <v>98171</v>
      </c>
      <c r="P89" s="22">
        <v>91811</v>
      </c>
      <c r="Q89" s="22">
        <v>490679</v>
      </c>
      <c r="R89" s="22">
        <v>1011668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65286</v>
      </c>
      <c r="F102" s="22">
        <v>67049</v>
      </c>
      <c r="G102" s="22">
        <v>68859</v>
      </c>
      <c r="H102" s="22">
        <v>70718</v>
      </c>
      <c r="I102" s="22">
        <v>72628</v>
      </c>
      <c r="J102" s="22">
        <v>72071</v>
      </c>
      <c r="K102" s="22">
        <v>416611</v>
      </c>
      <c r="L102" s="22">
        <v>11250</v>
      </c>
      <c r="M102" s="22">
        <v>9487</v>
      </c>
      <c r="N102" s="22">
        <v>7677</v>
      </c>
      <c r="O102" s="22">
        <v>5818</v>
      </c>
      <c r="P102" s="22">
        <v>3908</v>
      </c>
      <c r="Q102" s="22">
        <v>4427</v>
      </c>
      <c r="R102" s="22">
        <v>42567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1000000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1000000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42818</v>
      </c>
      <c r="F112" s="22">
        <v>41247</v>
      </c>
      <c r="G112" s="22">
        <v>39630</v>
      </c>
      <c r="H112" s="22">
        <v>37966</v>
      </c>
      <c r="I112" s="22">
        <v>36252</v>
      </c>
      <c r="J112" s="22">
        <v>1297990</v>
      </c>
      <c r="K112" s="22">
        <v>1495903</v>
      </c>
      <c r="L112" s="22">
        <v>53266</v>
      </c>
      <c r="M112" s="22">
        <v>54837</v>
      </c>
      <c r="N112" s="22">
        <v>56454</v>
      </c>
      <c r="O112" s="22">
        <v>58118</v>
      </c>
      <c r="P112" s="22">
        <v>59832</v>
      </c>
      <c r="Q112" s="22">
        <v>216225</v>
      </c>
      <c r="R112" s="22">
        <v>498732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82525</v>
      </c>
      <c r="F113" s="22">
        <v>84865</v>
      </c>
      <c r="G113" s="22">
        <v>87273</v>
      </c>
      <c r="H113" s="22">
        <v>89749</v>
      </c>
      <c r="I113" s="22">
        <v>92580</v>
      </c>
      <c r="J113" s="22">
        <v>2420688</v>
      </c>
      <c r="K113" s="22">
        <v>2857680</v>
      </c>
      <c r="L113" s="22">
        <v>79750</v>
      </c>
      <c r="M113" s="22">
        <v>77410</v>
      </c>
      <c r="N113" s="22">
        <v>75002</v>
      </c>
      <c r="O113" s="22">
        <v>72526</v>
      </c>
      <c r="P113" s="22">
        <v>69796</v>
      </c>
      <c r="Q113" s="22">
        <v>736145</v>
      </c>
      <c r="R113" s="22">
        <v>1110629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12966</v>
      </c>
      <c r="F122" s="22">
        <v>13387</v>
      </c>
      <c r="G122" s="22">
        <v>13821</v>
      </c>
      <c r="H122" s="22">
        <v>14270</v>
      </c>
      <c r="I122" s="22">
        <v>14734</v>
      </c>
      <c r="J122" s="22">
        <v>19053</v>
      </c>
      <c r="K122" s="22">
        <v>88231</v>
      </c>
      <c r="L122" s="22">
        <v>2634</v>
      </c>
      <c r="M122" s="22">
        <v>2213</v>
      </c>
      <c r="N122" s="22">
        <v>1779</v>
      </c>
      <c r="O122" s="22">
        <v>1330</v>
      </c>
      <c r="P122" s="22">
        <v>866</v>
      </c>
      <c r="Q122" s="22">
        <v>408</v>
      </c>
      <c r="R122" s="22">
        <v>9230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195473</v>
      </c>
      <c r="F127" s="22">
        <v>201350</v>
      </c>
      <c r="G127" s="22">
        <v>207449</v>
      </c>
      <c r="H127" s="22">
        <v>213778</v>
      </c>
      <c r="I127" s="22">
        <v>220349</v>
      </c>
      <c r="J127" s="22">
        <v>1824949</v>
      </c>
      <c r="K127" s="22">
        <v>2863348</v>
      </c>
      <c r="L127" s="22">
        <v>74438</v>
      </c>
      <c r="M127" s="22">
        <v>68560</v>
      </c>
      <c r="N127" s="22">
        <v>62462</v>
      </c>
      <c r="O127" s="22">
        <v>56133</v>
      </c>
      <c r="P127" s="22">
        <v>49562</v>
      </c>
      <c r="Q127" s="22">
        <v>256037</v>
      </c>
      <c r="R127" s="22">
        <v>567192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100000</v>
      </c>
      <c r="F138" s="22">
        <v>100000</v>
      </c>
      <c r="G138" s="22">
        <v>100000</v>
      </c>
      <c r="H138" s="22">
        <v>100000</v>
      </c>
      <c r="I138" s="22">
        <v>100000</v>
      </c>
      <c r="J138" s="22">
        <v>1000000</v>
      </c>
      <c r="K138" s="22">
        <v>1500000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100900</v>
      </c>
      <c r="F139" s="22">
        <v>100900</v>
      </c>
      <c r="G139" s="22">
        <v>100900</v>
      </c>
      <c r="H139" s="22">
        <v>0</v>
      </c>
      <c r="I139" s="22">
        <v>0</v>
      </c>
      <c r="J139" s="22">
        <v>0</v>
      </c>
      <c r="K139" s="22">
        <v>302700</v>
      </c>
      <c r="L139" s="22">
        <v>15135</v>
      </c>
      <c r="M139" s="22">
        <v>11090</v>
      </c>
      <c r="N139" s="22">
        <v>5045</v>
      </c>
      <c r="O139" s="22">
        <v>0</v>
      </c>
      <c r="P139" s="22">
        <v>0</v>
      </c>
      <c r="Q139" s="22">
        <v>0</v>
      </c>
      <c r="R139" s="22">
        <v>31270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59645</v>
      </c>
      <c r="F141" s="22">
        <v>60983</v>
      </c>
      <c r="G141" s="22">
        <v>62354</v>
      </c>
      <c r="H141" s="22">
        <v>56520</v>
      </c>
      <c r="I141" s="22">
        <v>50582</v>
      </c>
      <c r="J141" s="22">
        <v>275765</v>
      </c>
      <c r="K141" s="22">
        <v>565849</v>
      </c>
      <c r="L141" s="22">
        <v>13618</v>
      </c>
      <c r="M141" s="22">
        <v>12280</v>
      </c>
      <c r="N141" s="22">
        <v>10909</v>
      </c>
      <c r="O141" s="22">
        <v>9501</v>
      </c>
      <c r="P141" s="22">
        <v>8199</v>
      </c>
      <c r="Q141" s="22">
        <v>36180</v>
      </c>
      <c r="R141" s="22">
        <v>90687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20436</v>
      </c>
      <c r="F147" s="22">
        <v>21472</v>
      </c>
      <c r="G147" s="22">
        <v>22558</v>
      </c>
      <c r="H147" s="22">
        <v>23700</v>
      </c>
      <c r="I147" s="22">
        <v>24900</v>
      </c>
      <c r="J147" s="22">
        <v>128599</v>
      </c>
      <c r="K147" s="22">
        <v>241665</v>
      </c>
      <c r="L147" s="22">
        <v>11831</v>
      </c>
      <c r="M147" s="22">
        <v>10796</v>
      </c>
      <c r="N147" s="22">
        <v>9709</v>
      </c>
      <c r="O147" s="22">
        <v>8567</v>
      </c>
      <c r="P147" s="22">
        <v>7368</v>
      </c>
      <c r="Q147" s="22">
        <v>16605</v>
      </c>
      <c r="R147" s="22">
        <v>64876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62053</v>
      </c>
      <c r="F162" s="22">
        <v>63905</v>
      </c>
      <c r="G162" s="22">
        <v>59257</v>
      </c>
      <c r="H162" s="22">
        <v>60877</v>
      </c>
      <c r="I162" s="22">
        <v>62541</v>
      </c>
      <c r="J162" s="22">
        <v>218193</v>
      </c>
      <c r="K162" s="22">
        <v>526826</v>
      </c>
      <c r="L162" s="22">
        <v>14734</v>
      </c>
      <c r="M162" s="22">
        <v>12882</v>
      </c>
      <c r="N162" s="22">
        <v>10970</v>
      </c>
      <c r="O162" s="22">
        <v>9350</v>
      </c>
      <c r="P162" s="22">
        <v>7686</v>
      </c>
      <c r="Q162" s="22">
        <v>13175</v>
      </c>
      <c r="R162" s="22">
        <v>68797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40143</v>
      </c>
      <c r="F168" s="22">
        <v>41878</v>
      </c>
      <c r="G168" s="22">
        <v>43688</v>
      </c>
      <c r="H168" s="22">
        <v>45576</v>
      </c>
      <c r="I168" s="22">
        <v>47546</v>
      </c>
      <c r="J168" s="22">
        <v>428604</v>
      </c>
      <c r="K168" s="22">
        <v>647435</v>
      </c>
      <c r="L168" s="22">
        <v>27260</v>
      </c>
      <c r="M168" s="22">
        <v>25525</v>
      </c>
      <c r="N168" s="22">
        <v>23715</v>
      </c>
      <c r="O168" s="22">
        <v>21827</v>
      </c>
      <c r="P168" s="22">
        <v>19857</v>
      </c>
      <c r="Q168" s="22">
        <v>76921</v>
      </c>
      <c r="R168" s="22">
        <v>195105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42155</v>
      </c>
      <c r="F173" s="22">
        <v>44124</v>
      </c>
      <c r="G173" s="22">
        <v>46194</v>
      </c>
      <c r="H173" s="22">
        <v>42561</v>
      </c>
      <c r="I173" s="22">
        <v>44367</v>
      </c>
      <c r="J173" s="22">
        <v>513674</v>
      </c>
      <c r="K173" s="22">
        <v>733075</v>
      </c>
      <c r="L173" s="22">
        <v>30976</v>
      </c>
      <c r="M173" s="22">
        <v>29007</v>
      </c>
      <c r="N173" s="22">
        <v>26936</v>
      </c>
      <c r="O173" s="22">
        <v>24757</v>
      </c>
      <c r="P173" s="22">
        <v>22950</v>
      </c>
      <c r="Q173" s="22">
        <v>111228</v>
      </c>
      <c r="R173" s="22">
        <v>245854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136460</v>
      </c>
      <c r="F174" s="22">
        <v>141100</v>
      </c>
      <c r="G174" s="22">
        <v>69933</v>
      </c>
      <c r="H174" s="22">
        <v>66468</v>
      </c>
      <c r="I174" s="22">
        <v>70027</v>
      </c>
      <c r="J174" s="22">
        <v>230139</v>
      </c>
      <c r="K174" s="22">
        <v>714127</v>
      </c>
      <c r="L174" s="22">
        <v>30465</v>
      </c>
      <c r="M174" s="22">
        <v>25825</v>
      </c>
      <c r="N174" s="22">
        <v>21618</v>
      </c>
      <c r="O174" s="22">
        <v>18230</v>
      </c>
      <c r="P174" s="22">
        <v>14671</v>
      </c>
      <c r="Q174" s="22">
        <v>28000</v>
      </c>
      <c r="R174" s="22">
        <v>138809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37685</v>
      </c>
      <c r="F182" s="22">
        <v>38980</v>
      </c>
      <c r="G182" s="22">
        <v>13231</v>
      </c>
      <c r="H182" s="22">
        <v>13661</v>
      </c>
      <c r="I182" s="22">
        <v>14106</v>
      </c>
      <c r="J182" s="22">
        <v>323846</v>
      </c>
      <c r="K182" s="22">
        <v>441509</v>
      </c>
      <c r="L182" s="22">
        <v>14072</v>
      </c>
      <c r="M182" s="22">
        <v>12776</v>
      </c>
      <c r="N182" s="22">
        <v>11671</v>
      </c>
      <c r="O182" s="22">
        <v>11241</v>
      </c>
      <c r="P182" s="22">
        <v>10796</v>
      </c>
      <c r="Q182" s="22">
        <v>99486</v>
      </c>
      <c r="R182" s="22">
        <v>160042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5165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5165</v>
      </c>
      <c r="L183" s="22">
        <v>38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38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54851</v>
      </c>
      <c r="F184" s="22">
        <v>55986</v>
      </c>
      <c r="G184" s="22">
        <v>19042</v>
      </c>
      <c r="H184" s="22">
        <v>0</v>
      </c>
      <c r="I184" s="22">
        <v>0</v>
      </c>
      <c r="J184" s="22">
        <v>0</v>
      </c>
      <c r="K184" s="22">
        <v>129879</v>
      </c>
      <c r="L184" s="22">
        <v>2149</v>
      </c>
      <c r="M184" s="22">
        <v>1014</v>
      </c>
      <c r="N184" s="22">
        <v>83</v>
      </c>
      <c r="O184" s="22">
        <v>0</v>
      </c>
      <c r="P184" s="22">
        <v>0</v>
      </c>
      <c r="Q184" s="22">
        <v>0</v>
      </c>
      <c r="R184" s="22">
        <v>3246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12754</v>
      </c>
      <c r="F186" s="22">
        <v>13145</v>
      </c>
      <c r="G186" s="22">
        <v>13560</v>
      </c>
      <c r="H186" s="22">
        <v>13987</v>
      </c>
      <c r="I186" s="22">
        <v>14428</v>
      </c>
      <c r="J186" s="22">
        <v>476944</v>
      </c>
      <c r="K186" s="22">
        <v>544818</v>
      </c>
      <c r="L186" s="22">
        <v>16928</v>
      </c>
      <c r="M186" s="22">
        <v>16536</v>
      </c>
      <c r="N186" s="22">
        <v>16122</v>
      </c>
      <c r="O186" s="22">
        <v>15694</v>
      </c>
      <c r="P186" s="22">
        <v>15254</v>
      </c>
      <c r="Q186" s="22">
        <v>190882</v>
      </c>
      <c r="R186" s="22">
        <v>271416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15987</v>
      </c>
      <c r="F187" s="22">
        <v>16443</v>
      </c>
      <c r="G187" s="22">
        <v>16912</v>
      </c>
      <c r="H187" s="22">
        <v>17394</v>
      </c>
      <c r="I187" s="22">
        <v>18056</v>
      </c>
      <c r="J187" s="22">
        <v>284637</v>
      </c>
      <c r="K187" s="22">
        <v>369429</v>
      </c>
      <c r="L187" s="22">
        <v>10344</v>
      </c>
      <c r="M187" s="22">
        <v>9888</v>
      </c>
      <c r="N187" s="22">
        <v>9419</v>
      </c>
      <c r="O187" s="22">
        <v>8937</v>
      </c>
      <c r="P187" s="22">
        <v>8273</v>
      </c>
      <c r="Q187" s="22">
        <v>57755</v>
      </c>
      <c r="R187" s="22">
        <v>104616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137571</v>
      </c>
      <c r="F189" s="22">
        <v>118999</v>
      </c>
      <c r="G189" s="22">
        <v>121830</v>
      </c>
      <c r="H189" s="22">
        <v>124729</v>
      </c>
      <c r="I189" s="22">
        <v>127698</v>
      </c>
      <c r="J189" s="22">
        <v>458976</v>
      </c>
      <c r="K189" s="22">
        <v>1089803</v>
      </c>
      <c r="L189" s="22">
        <v>25932</v>
      </c>
      <c r="M189" s="22">
        <v>22699</v>
      </c>
      <c r="N189" s="22">
        <v>19868</v>
      </c>
      <c r="O189" s="22">
        <v>16969</v>
      </c>
      <c r="P189" s="22">
        <v>14001</v>
      </c>
      <c r="Q189" s="22">
        <v>62478</v>
      </c>
      <c r="R189" s="22">
        <v>161947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434740</v>
      </c>
      <c r="F192" s="22">
        <v>449917</v>
      </c>
      <c r="G192" s="22">
        <v>336462</v>
      </c>
      <c r="H192" s="22">
        <v>346334</v>
      </c>
      <c r="I192" s="22">
        <v>270046</v>
      </c>
      <c r="J192" s="22">
        <v>2350033</v>
      </c>
      <c r="K192" s="22">
        <v>4187532</v>
      </c>
      <c r="L192" s="22">
        <v>126102</v>
      </c>
      <c r="M192" s="22">
        <v>110925</v>
      </c>
      <c r="N192" s="22">
        <v>96754</v>
      </c>
      <c r="O192" s="22">
        <v>86882</v>
      </c>
      <c r="P192" s="22">
        <v>77210</v>
      </c>
      <c r="Q192" s="22">
        <v>351931</v>
      </c>
      <c r="R192" s="22">
        <v>849804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</row>
    <row r="198" spans="1:1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344959</v>
      </c>
      <c r="F198" s="22">
        <v>355970</v>
      </c>
      <c r="G198" s="22">
        <v>367351</v>
      </c>
      <c r="H198" s="22">
        <v>259447</v>
      </c>
      <c r="I198" s="22">
        <v>267533</v>
      </c>
      <c r="J198" s="22">
        <v>3249453</v>
      </c>
      <c r="K198" s="22">
        <v>4844713</v>
      </c>
      <c r="L198" s="22">
        <v>156142</v>
      </c>
      <c r="M198" s="22">
        <v>145232</v>
      </c>
      <c r="N198" s="22">
        <v>133850</v>
      </c>
      <c r="O198" s="22">
        <v>123087</v>
      </c>
      <c r="P198" s="22">
        <v>115000</v>
      </c>
      <c r="Q198" s="22">
        <v>872680</v>
      </c>
      <c r="R198" s="22">
        <v>1545991</v>
      </c>
    </row>
    <row r="199" spans="1:1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8969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8969</v>
      </c>
      <c r="L199" s="22">
        <v>504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504</v>
      </c>
    </row>
    <row r="200" spans="1:1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25213</v>
      </c>
      <c r="F209" s="22">
        <v>26371</v>
      </c>
      <c r="G209" s="22">
        <v>166481</v>
      </c>
      <c r="H209" s="22">
        <v>0</v>
      </c>
      <c r="I209" s="22">
        <v>0</v>
      </c>
      <c r="J209" s="22">
        <v>0</v>
      </c>
      <c r="K209" s="22">
        <v>218065</v>
      </c>
      <c r="L209" s="22">
        <v>9287</v>
      </c>
      <c r="M209" s="22">
        <v>8129</v>
      </c>
      <c r="N209" s="22">
        <v>3035</v>
      </c>
      <c r="O209" s="22">
        <v>0</v>
      </c>
      <c r="P209" s="22">
        <v>0</v>
      </c>
      <c r="Q209" s="22">
        <v>0</v>
      </c>
      <c r="R209" s="22">
        <v>20451</v>
      </c>
    </row>
    <row r="210" spans="1:1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7468</v>
      </c>
      <c r="F215" s="22">
        <v>7468</v>
      </c>
      <c r="G215" s="22">
        <v>7468</v>
      </c>
      <c r="H215" s="22">
        <v>7468</v>
      </c>
      <c r="I215" s="22">
        <v>7468</v>
      </c>
      <c r="J215" s="22">
        <v>12569</v>
      </c>
      <c r="K215" s="22">
        <v>49909</v>
      </c>
      <c r="L215" s="22">
        <v>1481</v>
      </c>
      <c r="M215" s="22">
        <v>1260</v>
      </c>
      <c r="N215" s="22">
        <v>1037</v>
      </c>
      <c r="O215" s="22">
        <v>815</v>
      </c>
      <c r="P215" s="22">
        <v>594</v>
      </c>
      <c r="Q215" s="22">
        <v>522</v>
      </c>
      <c r="R215" s="22">
        <v>5709</v>
      </c>
    </row>
    <row r="216" spans="1:1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20663</v>
      </c>
      <c r="F232" s="22">
        <v>21524</v>
      </c>
      <c r="G232" s="22">
        <v>22422</v>
      </c>
      <c r="H232" s="22">
        <v>23355</v>
      </c>
      <c r="I232" s="22">
        <v>24328</v>
      </c>
      <c r="J232" s="22">
        <v>234897</v>
      </c>
      <c r="K232" s="22">
        <v>347189</v>
      </c>
      <c r="L232" s="22">
        <v>14108</v>
      </c>
      <c r="M232" s="22">
        <v>13247</v>
      </c>
      <c r="N232" s="22">
        <v>12349</v>
      </c>
      <c r="O232" s="22">
        <v>11416</v>
      </c>
      <c r="P232" s="22">
        <v>10443</v>
      </c>
      <c r="Q232" s="22">
        <v>43267</v>
      </c>
      <c r="R232" s="22">
        <v>104830</v>
      </c>
    </row>
    <row r="233" spans="1:1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3883</v>
      </c>
      <c r="F252" s="22">
        <v>3999</v>
      </c>
      <c r="G252" s="22">
        <v>4119</v>
      </c>
      <c r="H252" s="22">
        <v>4322</v>
      </c>
      <c r="I252" s="22">
        <v>0</v>
      </c>
      <c r="J252" s="22">
        <v>0</v>
      </c>
      <c r="K252" s="22">
        <v>16323</v>
      </c>
      <c r="L252" s="22">
        <v>490</v>
      </c>
      <c r="M252" s="22">
        <v>373</v>
      </c>
      <c r="N252" s="22">
        <v>253</v>
      </c>
      <c r="O252" s="22">
        <v>130</v>
      </c>
      <c r="P252" s="22">
        <v>0</v>
      </c>
      <c r="Q252" s="22">
        <v>0</v>
      </c>
      <c r="R252" s="22">
        <v>1246</v>
      </c>
    </row>
    <row r="253" spans="1:1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20000</v>
      </c>
      <c r="F256" s="22">
        <v>20000</v>
      </c>
      <c r="G256" s="22">
        <v>20000</v>
      </c>
      <c r="H256" s="22">
        <v>20000</v>
      </c>
      <c r="I256" s="22">
        <v>20000</v>
      </c>
      <c r="J256" s="22">
        <v>55307</v>
      </c>
      <c r="K256" s="22">
        <v>155307</v>
      </c>
      <c r="L256" s="22">
        <v>4970</v>
      </c>
      <c r="M256" s="22">
        <v>4330</v>
      </c>
      <c r="N256" s="22">
        <v>3690</v>
      </c>
      <c r="O256" s="22">
        <v>3050</v>
      </c>
      <c r="P256" s="22">
        <v>2410</v>
      </c>
      <c r="Q256" s="22">
        <v>2900</v>
      </c>
      <c r="R256" s="22">
        <v>21350</v>
      </c>
    </row>
    <row r="257" spans="1:1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11753</v>
      </c>
      <c r="F259" s="22">
        <v>12140</v>
      </c>
      <c r="G259" s="22">
        <v>12541</v>
      </c>
      <c r="H259" s="22">
        <v>12954</v>
      </c>
      <c r="I259" s="22">
        <v>13382</v>
      </c>
      <c r="J259" s="22">
        <v>209350</v>
      </c>
      <c r="K259" s="22">
        <v>272120</v>
      </c>
      <c r="L259" s="22">
        <v>8666</v>
      </c>
      <c r="M259" s="22">
        <v>8279</v>
      </c>
      <c r="N259" s="22">
        <v>7878</v>
      </c>
      <c r="O259" s="22">
        <v>7465</v>
      </c>
      <c r="P259" s="22">
        <v>7037</v>
      </c>
      <c r="Q259" s="22">
        <v>45570</v>
      </c>
      <c r="R259" s="22">
        <v>84895</v>
      </c>
    </row>
    <row r="260" spans="1:1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5833</v>
      </c>
      <c r="F267" s="22">
        <v>6017</v>
      </c>
      <c r="G267" s="22">
        <v>6207</v>
      </c>
      <c r="H267" s="22">
        <v>6402</v>
      </c>
      <c r="I267" s="22">
        <v>6652</v>
      </c>
      <c r="J267" s="22">
        <v>218270</v>
      </c>
      <c r="K267" s="22">
        <v>249381</v>
      </c>
      <c r="L267" s="22">
        <v>7753</v>
      </c>
      <c r="M267" s="22">
        <v>7569</v>
      </c>
      <c r="N267" s="22">
        <v>7379</v>
      </c>
      <c r="O267" s="22">
        <v>7184</v>
      </c>
      <c r="P267" s="22">
        <v>6934</v>
      </c>
      <c r="Q267" s="22">
        <v>87377</v>
      </c>
      <c r="R267" s="22">
        <v>124196</v>
      </c>
    </row>
    <row r="268" spans="1:1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33700</v>
      </c>
      <c r="F280" s="22">
        <v>27582</v>
      </c>
      <c r="G280" s="22">
        <v>0</v>
      </c>
      <c r="H280" s="22">
        <v>0</v>
      </c>
      <c r="I280" s="22">
        <v>0</v>
      </c>
      <c r="J280" s="22">
        <v>0</v>
      </c>
      <c r="K280" s="22">
        <v>61282</v>
      </c>
      <c r="L280" s="22">
        <v>1700</v>
      </c>
      <c r="M280" s="22">
        <v>449</v>
      </c>
      <c r="N280" s="22">
        <v>0</v>
      </c>
      <c r="O280" s="22">
        <v>0</v>
      </c>
      <c r="P280" s="22">
        <v>0</v>
      </c>
      <c r="Q280" s="22">
        <v>0</v>
      </c>
      <c r="R280" s="22">
        <v>2149</v>
      </c>
    </row>
    <row r="281" spans="1:1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2982</v>
      </c>
      <c r="F317" s="22">
        <v>3071</v>
      </c>
      <c r="G317" s="22">
        <v>3162</v>
      </c>
      <c r="H317" s="22">
        <v>3256</v>
      </c>
      <c r="I317" s="22">
        <v>3353</v>
      </c>
      <c r="J317" s="22">
        <v>91761</v>
      </c>
      <c r="K317" s="22">
        <v>107585</v>
      </c>
      <c r="L317" s="22">
        <v>3184</v>
      </c>
      <c r="M317" s="22">
        <v>3095</v>
      </c>
      <c r="N317" s="22">
        <v>3004</v>
      </c>
      <c r="O317" s="22">
        <v>2910</v>
      </c>
      <c r="P317" s="22">
        <v>2813</v>
      </c>
      <c r="Q317" s="22">
        <v>30752</v>
      </c>
      <c r="R317" s="22">
        <v>45758</v>
      </c>
    </row>
    <row r="318" spans="1:1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167891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167891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2522549</v>
      </c>
      <c r="F345" s="22">
        <v>1837218</v>
      </c>
      <c r="G345" s="22">
        <v>605356</v>
      </c>
      <c r="H345" s="22">
        <v>159608</v>
      </c>
      <c r="I345" s="22">
        <v>0</v>
      </c>
      <c r="J345" s="22">
        <v>0</v>
      </c>
      <c r="K345" s="22">
        <v>5124731</v>
      </c>
      <c r="L345" s="22">
        <v>152238</v>
      </c>
      <c r="M345" s="22">
        <v>71590</v>
      </c>
      <c r="N345" s="22">
        <v>17532</v>
      </c>
      <c r="O345" s="22">
        <v>2506</v>
      </c>
      <c r="P345" s="22">
        <v>0</v>
      </c>
      <c r="Q345" s="22">
        <v>0</v>
      </c>
      <c r="R345" s="22">
        <v>243866</v>
      </c>
    </row>
    <row r="346" spans="1:1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D50B7-E3CC-495F-8989-7BE72DFD41A3}">
  <dimension ref="A1:R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1259</v>
      </c>
      <c r="D1" s="20" t="s">
        <v>1283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1261</v>
      </c>
      <c r="F2" s="21" t="s">
        <v>1262</v>
      </c>
      <c r="G2" s="21" t="s">
        <v>1263</v>
      </c>
      <c r="H2" s="21" t="s">
        <v>1264</v>
      </c>
      <c r="I2" s="21" t="s">
        <v>1265</v>
      </c>
      <c r="J2" s="21" t="s">
        <v>1266</v>
      </c>
      <c r="K2" s="21" t="s">
        <v>1267</v>
      </c>
      <c r="L2" s="21" t="s">
        <v>1261</v>
      </c>
      <c r="M2" s="21" t="s">
        <v>1262</v>
      </c>
      <c r="N2" s="21" t="s">
        <v>1263</v>
      </c>
      <c r="O2" s="21" t="s">
        <v>1264</v>
      </c>
      <c r="P2" s="21" t="s">
        <v>1265</v>
      </c>
      <c r="Q2" s="21" t="s">
        <v>1266</v>
      </c>
      <c r="R2" s="21" t="s">
        <v>1268</v>
      </c>
    </row>
    <row r="3" spans="1:18" x14ac:dyDescent="0.25">
      <c r="A3" s="21"/>
      <c r="B3" s="21"/>
      <c r="C3" s="21"/>
      <c r="D3" s="21" t="s">
        <v>88</v>
      </c>
      <c r="E3" s="21" t="s">
        <v>1269</v>
      </c>
      <c r="F3" s="21" t="s">
        <v>1270</v>
      </c>
      <c r="G3" s="21" t="s">
        <v>1271</v>
      </c>
      <c r="H3" s="21" t="s">
        <v>1272</v>
      </c>
      <c r="I3" s="21" t="s">
        <v>1273</v>
      </c>
      <c r="J3" s="21" t="s">
        <v>1274</v>
      </c>
      <c r="K3" s="21" t="s">
        <v>1275</v>
      </c>
      <c r="L3" s="21" t="s">
        <v>1276</v>
      </c>
      <c r="M3" s="21" t="s">
        <v>1277</v>
      </c>
      <c r="N3" s="21" t="s">
        <v>1278</v>
      </c>
      <c r="O3" s="21" t="s">
        <v>1279</v>
      </c>
      <c r="P3" s="21" t="s">
        <v>1280</v>
      </c>
      <c r="Q3" s="21" t="s">
        <v>1281</v>
      </c>
      <c r="R3" s="21" t="s">
        <v>1282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5374322</v>
      </c>
      <c r="F4" s="22">
        <v>5150995</v>
      </c>
      <c r="G4" s="22">
        <v>5081594</v>
      </c>
      <c r="H4" s="22">
        <v>5253069</v>
      </c>
      <c r="I4" s="22">
        <v>5430765</v>
      </c>
      <c r="J4" s="22">
        <v>37002146</v>
      </c>
      <c r="K4" s="22">
        <v>63292891</v>
      </c>
      <c r="L4" s="22">
        <v>1955306</v>
      </c>
      <c r="M4" s="22">
        <v>1771788</v>
      </c>
      <c r="N4" s="22">
        <v>1593293</v>
      </c>
      <c r="O4" s="22">
        <v>1420946</v>
      </c>
      <c r="P4" s="22">
        <v>1242379</v>
      </c>
      <c r="Q4" s="22">
        <v>4792984</v>
      </c>
      <c r="R4" s="22">
        <v>12776696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2737679</v>
      </c>
      <c r="F5" s="22">
        <v>2789258</v>
      </c>
      <c r="G5" s="22">
        <v>2639350</v>
      </c>
      <c r="H5" s="22">
        <v>518136</v>
      </c>
      <c r="I5" s="22">
        <v>544002</v>
      </c>
      <c r="J5" s="22">
        <v>3188925</v>
      </c>
      <c r="K5" s="22">
        <v>12417350</v>
      </c>
      <c r="L5" s="22">
        <v>332789</v>
      </c>
      <c r="M5" s="22">
        <v>281210</v>
      </c>
      <c r="N5" s="22">
        <v>229708</v>
      </c>
      <c r="O5" s="22">
        <v>187579</v>
      </c>
      <c r="P5" s="22">
        <v>161712</v>
      </c>
      <c r="Q5" s="22">
        <v>719113</v>
      </c>
      <c r="R5" s="22">
        <v>1912111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311736000</v>
      </c>
      <c r="F6" s="22">
        <v>299740000</v>
      </c>
      <c r="G6" s="22">
        <v>223177000</v>
      </c>
      <c r="H6" s="22">
        <v>208364000</v>
      </c>
      <c r="I6" s="22">
        <v>194156000</v>
      </c>
      <c r="J6" s="22">
        <v>1829090000</v>
      </c>
      <c r="K6" s="22">
        <v>3066263000</v>
      </c>
      <c r="L6" s="22">
        <v>104834000</v>
      </c>
      <c r="M6" s="22">
        <v>94816000</v>
      </c>
      <c r="N6" s="22">
        <v>86561000</v>
      </c>
      <c r="O6" s="22">
        <v>78835000</v>
      </c>
      <c r="P6" s="22">
        <v>71237000</v>
      </c>
      <c r="Q6" s="22">
        <v>451372000</v>
      </c>
      <c r="R6" s="22">
        <v>887655000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1369476</v>
      </c>
      <c r="F7" s="22">
        <v>1404323</v>
      </c>
      <c r="G7" s="22">
        <v>1378978</v>
      </c>
      <c r="H7" s="22">
        <v>1439014</v>
      </c>
      <c r="I7" s="22">
        <v>1292708</v>
      </c>
      <c r="J7" s="22">
        <v>5180526</v>
      </c>
      <c r="K7" s="22">
        <v>12065025</v>
      </c>
      <c r="L7" s="22">
        <v>522947</v>
      </c>
      <c r="M7" s="22">
        <v>463576</v>
      </c>
      <c r="N7" s="22">
        <v>402980</v>
      </c>
      <c r="O7" s="22">
        <v>342723</v>
      </c>
      <c r="P7" s="22">
        <v>280420</v>
      </c>
      <c r="Q7" s="22">
        <v>594550</v>
      </c>
      <c r="R7" s="22">
        <v>2607196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915550</v>
      </c>
      <c r="F8" s="22">
        <v>950557</v>
      </c>
      <c r="G8" s="22">
        <v>987006</v>
      </c>
      <c r="H8" s="22">
        <v>1024960</v>
      </c>
      <c r="I8" s="22">
        <v>1043621</v>
      </c>
      <c r="J8" s="22">
        <v>2639661</v>
      </c>
      <c r="K8" s="22">
        <v>7561355</v>
      </c>
      <c r="L8" s="22">
        <v>257654</v>
      </c>
      <c r="M8" s="22">
        <v>222646</v>
      </c>
      <c r="N8" s="22">
        <v>186197</v>
      </c>
      <c r="O8" s="22">
        <v>148243</v>
      </c>
      <c r="P8" s="22">
        <v>129582</v>
      </c>
      <c r="Q8" s="22">
        <v>399979</v>
      </c>
      <c r="R8" s="22">
        <v>1344301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1825050</v>
      </c>
      <c r="F9" s="22">
        <v>1899698</v>
      </c>
      <c r="G9" s="22">
        <v>1977520</v>
      </c>
      <c r="H9" s="22">
        <v>2058654</v>
      </c>
      <c r="I9" s="22">
        <v>2143248</v>
      </c>
      <c r="J9" s="22">
        <v>24359217</v>
      </c>
      <c r="K9" s="22">
        <v>34263387</v>
      </c>
      <c r="L9" s="22">
        <v>1257481</v>
      </c>
      <c r="M9" s="22">
        <v>1182833</v>
      </c>
      <c r="N9" s="22">
        <v>1105011</v>
      </c>
      <c r="O9" s="22">
        <v>1023877</v>
      </c>
      <c r="P9" s="22">
        <v>939283</v>
      </c>
      <c r="Q9" s="22">
        <v>5870777</v>
      </c>
      <c r="R9" s="22">
        <v>11379262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240305000</v>
      </c>
      <c r="F10" s="22">
        <v>145358000</v>
      </c>
      <c r="G10" s="22">
        <v>146687000</v>
      </c>
      <c r="H10" s="22">
        <v>150988000</v>
      </c>
      <c r="I10" s="22">
        <v>152636000</v>
      </c>
      <c r="J10" s="22">
        <v>2076156000</v>
      </c>
      <c r="K10" s="22">
        <v>2912130000</v>
      </c>
      <c r="L10" s="22">
        <v>101217000</v>
      </c>
      <c r="M10" s="22">
        <v>95360000</v>
      </c>
      <c r="N10" s="22">
        <v>89757000</v>
      </c>
      <c r="O10" s="22">
        <v>87650000</v>
      </c>
      <c r="P10" s="22">
        <v>81621000</v>
      </c>
      <c r="Q10" s="22">
        <v>626068000</v>
      </c>
      <c r="R10" s="22">
        <v>1081673000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2993000</v>
      </c>
      <c r="F11" s="22">
        <v>3112000</v>
      </c>
      <c r="G11" s="22">
        <v>3237000</v>
      </c>
      <c r="H11" s="22">
        <v>3183000</v>
      </c>
      <c r="I11" s="22">
        <v>3308000</v>
      </c>
      <c r="J11" s="22">
        <v>24016000</v>
      </c>
      <c r="K11" s="22">
        <v>39849000</v>
      </c>
      <c r="L11" s="22">
        <v>1424000</v>
      </c>
      <c r="M11" s="22">
        <v>1304000</v>
      </c>
      <c r="N11" s="22">
        <v>1179000</v>
      </c>
      <c r="O11" s="22">
        <v>1049000</v>
      </c>
      <c r="P11" s="22">
        <v>925000</v>
      </c>
      <c r="Q11" s="22">
        <v>4523000</v>
      </c>
      <c r="R11" s="22">
        <v>10404000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9270673</v>
      </c>
      <c r="F12" s="22">
        <v>9679161</v>
      </c>
      <c r="G12" s="22">
        <v>10106603</v>
      </c>
      <c r="H12" s="22">
        <v>10206381</v>
      </c>
      <c r="I12" s="22">
        <v>10188965</v>
      </c>
      <c r="J12" s="22">
        <v>80812396</v>
      </c>
      <c r="K12" s="22">
        <v>130264179</v>
      </c>
      <c r="L12" s="22">
        <v>5270312</v>
      </c>
      <c r="M12" s="22">
        <v>4861825</v>
      </c>
      <c r="N12" s="22">
        <v>4434383</v>
      </c>
      <c r="O12" s="22">
        <v>3987065</v>
      </c>
      <c r="P12" s="22">
        <v>3542631</v>
      </c>
      <c r="Q12" s="22">
        <v>14422360</v>
      </c>
      <c r="R12" s="22">
        <v>36518576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1228269</v>
      </c>
      <c r="F13" s="22">
        <v>1079630</v>
      </c>
      <c r="G13" s="22">
        <v>963523</v>
      </c>
      <c r="H13" s="22">
        <v>973229</v>
      </c>
      <c r="I13" s="22">
        <v>920990</v>
      </c>
      <c r="J13" s="22">
        <v>11010978</v>
      </c>
      <c r="K13" s="22">
        <v>16176619</v>
      </c>
      <c r="L13" s="22">
        <v>470174</v>
      </c>
      <c r="M13" s="22">
        <v>465725</v>
      </c>
      <c r="N13" s="22">
        <v>430188</v>
      </c>
      <c r="O13" s="22">
        <v>397629</v>
      </c>
      <c r="P13" s="22">
        <v>365001</v>
      </c>
      <c r="Q13" s="22">
        <v>2294068</v>
      </c>
      <c r="R13" s="22">
        <v>4422785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3485141</v>
      </c>
      <c r="F14" s="22">
        <v>3512184</v>
      </c>
      <c r="G14" s="22">
        <v>3368586</v>
      </c>
      <c r="H14" s="22">
        <v>2666753</v>
      </c>
      <c r="I14" s="22">
        <v>2571652</v>
      </c>
      <c r="J14" s="22">
        <v>33038814</v>
      </c>
      <c r="K14" s="22">
        <v>48643130</v>
      </c>
      <c r="L14" s="22">
        <v>1956737</v>
      </c>
      <c r="M14" s="22">
        <v>1832186</v>
      </c>
      <c r="N14" s="22">
        <v>1708829</v>
      </c>
      <c r="O14" s="22">
        <v>1592593</v>
      </c>
      <c r="P14" s="22">
        <v>1479879</v>
      </c>
      <c r="Q14" s="22">
        <v>8042743</v>
      </c>
      <c r="R14" s="22">
        <v>16612967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15788000</v>
      </c>
      <c r="F15" s="22">
        <v>15205000</v>
      </c>
      <c r="G15" s="22">
        <v>15200000</v>
      </c>
      <c r="H15" s="22">
        <v>13295000</v>
      </c>
      <c r="I15" s="22">
        <v>12350000</v>
      </c>
      <c r="J15" s="22">
        <v>102156000</v>
      </c>
      <c r="K15" s="22">
        <v>173994000</v>
      </c>
      <c r="L15" s="22">
        <v>4898000</v>
      </c>
      <c r="M15" s="22">
        <v>4462000</v>
      </c>
      <c r="N15" s="22">
        <v>4028000</v>
      </c>
      <c r="O15" s="22">
        <v>3598000</v>
      </c>
      <c r="P15" s="22">
        <v>3201000</v>
      </c>
      <c r="Q15" s="22">
        <v>13862000</v>
      </c>
      <c r="R15" s="22">
        <v>34049000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2198348</v>
      </c>
      <c r="F16" s="22">
        <v>2218362</v>
      </c>
      <c r="G16" s="22">
        <v>2279125</v>
      </c>
      <c r="H16" s="22">
        <v>2341595</v>
      </c>
      <c r="I16" s="22">
        <v>2405820</v>
      </c>
      <c r="J16" s="22">
        <v>25827265</v>
      </c>
      <c r="K16" s="22">
        <v>37270515</v>
      </c>
      <c r="L16" s="22">
        <v>1040301</v>
      </c>
      <c r="M16" s="22">
        <v>978884</v>
      </c>
      <c r="N16" s="22">
        <v>918121</v>
      </c>
      <c r="O16" s="22">
        <v>855651</v>
      </c>
      <c r="P16" s="22">
        <v>791426</v>
      </c>
      <c r="Q16" s="22">
        <v>4448360</v>
      </c>
      <c r="R16" s="22">
        <v>9032743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25158000</v>
      </c>
      <c r="F17" s="22">
        <v>24018000</v>
      </c>
      <c r="G17" s="22">
        <v>20808000</v>
      </c>
      <c r="H17" s="22">
        <v>20666000</v>
      </c>
      <c r="I17" s="22">
        <v>21066000</v>
      </c>
      <c r="J17" s="22">
        <v>209591000</v>
      </c>
      <c r="K17" s="22">
        <v>321307000</v>
      </c>
      <c r="L17" s="22">
        <v>11032000</v>
      </c>
      <c r="M17" s="22">
        <v>10047000</v>
      </c>
      <c r="N17" s="22">
        <v>9160000</v>
      </c>
      <c r="O17" s="22">
        <v>8370000</v>
      </c>
      <c r="P17" s="22">
        <v>7568000</v>
      </c>
      <c r="Q17" s="22">
        <v>48562000</v>
      </c>
      <c r="R17" s="22">
        <v>94739000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19790860</v>
      </c>
      <c r="F18" s="22">
        <v>17545217</v>
      </c>
      <c r="G18" s="22">
        <v>16542891</v>
      </c>
      <c r="H18" s="22">
        <v>17126122</v>
      </c>
      <c r="I18" s="22">
        <v>16127649</v>
      </c>
      <c r="J18" s="22">
        <v>170509687</v>
      </c>
      <c r="K18" s="22">
        <v>257642426</v>
      </c>
      <c r="L18" s="22">
        <v>9394659</v>
      </c>
      <c r="M18" s="22">
        <v>8717680</v>
      </c>
      <c r="N18" s="22">
        <v>8117023</v>
      </c>
      <c r="O18" s="22">
        <v>7533792</v>
      </c>
      <c r="P18" s="22">
        <v>6936931</v>
      </c>
      <c r="Q18" s="22">
        <v>56900908</v>
      </c>
      <c r="R18" s="22">
        <v>97600993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1188270</v>
      </c>
      <c r="F19" s="22">
        <v>1433780</v>
      </c>
      <c r="G19" s="22">
        <v>1491480</v>
      </c>
      <c r="H19" s="22">
        <v>1551690</v>
      </c>
      <c r="I19" s="22">
        <v>1349400</v>
      </c>
      <c r="J19" s="22">
        <v>17065990</v>
      </c>
      <c r="K19" s="22">
        <v>24080610</v>
      </c>
      <c r="L19" s="22">
        <v>736820</v>
      </c>
      <c r="M19" s="22">
        <v>814500</v>
      </c>
      <c r="N19" s="22">
        <v>756790</v>
      </c>
      <c r="O19" s="22">
        <v>696580</v>
      </c>
      <c r="P19" s="22">
        <v>633760</v>
      </c>
      <c r="Q19" s="22">
        <v>4837000</v>
      </c>
      <c r="R19" s="22">
        <v>8475450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4302099</v>
      </c>
      <c r="F20" s="22">
        <v>4501942</v>
      </c>
      <c r="G20" s="22">
        <v>4256806</v>
      </c>
      <c r="H20" s="22">
        <v>4460549</v>
      </c>
      <c r="I20" s="22">
        <v>4674074</v>
      </c>
      <c r="J20" s="22">
        <v>15279551</v>
      </c>
      <c r="K20" s="22">
        <v>37475021</v>
      </c>
      <c r="L20" s="22">
        <v>1698318</v>
      </c>
      <c r="M20" s="22">
        <v>1498484</v>
      </c>
      <c r="N20" s="22">
        <v>1293010</v>
      </c>
      <c r="O20" s="22">
        <v>1089267</v>
      </c>
      <c r="P20" s="22">
        <v>875742</v>
      </c>
      <c r="Q20" s="22">
        <v>1599820</v>
      </c>
      <c r="R20" s="22">
        <v>8054641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1625794</v>
      </c>
      <c r="F21" s="22">
        <v>1685045</v>
      </c>
      <c r="G21" s="22">
        <v>1716019</v>
      </c>
      <c r="H21" s="22">
        <v>1778561</v>
      </c>
      <c r="I21" s="22">
        <v>1843650</v>
      </c>
      <c r="J21" s="22">
        <v>17199463</v>
      </c>
      <c r="K21" s="22">
        <v>25848532</v>
      </c>
      <c r="L21" s="22">
        <v>944982</v>
      </c>
      <c r="M21" s="22">
        <v>884904</v>
      </c>
      <c r="N21" s="22">
        <v>822418</v>
      </c>
      <c r="O21" s="22">
        <v>759030</v>
      </c>
      <c r="P21" s="22">
        <v>693123</v>
      </c>
      <c r="Q21" s="22">
        <v>4643072</v>
      </c>
      <c r="R21" s="22">
        <v>8747529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301149</v>
      </c>
      <c r="F22" s="22">
        <v>279853</v>
      </c>
      <c r="G22" s="22">
        <v>287361</v>
      </c>
      <c r="H22" s="22">
        <v>295075</v>
      </c>
      <c r="I22" s="22">
        <v>304480</v>
      </c>
      <c r="J22" s="22">
        <v>4593759</v>
      </c>
      <c r="K22" s="22">
        <v>6061677</v>
      </c>
      <c r="L22" s="22">
        <v>175210</v>
      </c>
      <c r="M22" s="22">
        <v>167906</v>
      </c>
      <c r="N22" s="22">
        <v>160399</v>
      </c>
      <c r="O22" s="22">
        <v>152687</v>
      </c>
      <c r="P22" s="22">
        <v>143289</v>
      </c>
      <c r="Q22" s="22">
        <v>1035163</v>
      </c>
      <c r="R22" s="22">
        <v>1834654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499460</v>
      </c>
      <c r="F23" s="22">
        <v>525559</v>
      </c>
      <c r="G23" s="22">
        <v>458580</v>
      </c>
      <c r="H23" s="22">
        <v>483049</v>
      </c>
      <c r="I23" s="22">
        <v>508831</v>
      </c>
      <c r="J23" s="22">
        <v>300267</v>
      </c>
      <c r="K23" s="22">
        <v>2775746</v>
      </c>
      <c r="L23" s="22">
        <v>141954</v>
      </c>
      <c r="M23" s="22">
        <v>115855</v>
      </c>
      <c r="N23" s="22">
        <v>89470</v>
      </c>
      <c r="O23" s="22">
        <v>65001</v>
      </c>
      <c r="P23" s="22">
        <v>39219</v>
      </c>
      <c r="Q23" s="22">
        <v>14513</v>
      </c>
      <c r="R23" s="22">
        <v>466012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1926225</v>
      </c>
      <c r="F24" s="22">
        <v>1632478</v>
      </c>
      <c r="G24" s="22">
        <v>1215985</v>
      </c>
      <c r="H24" s="22">
        <v>1032971</v>
      </c>
      <c r="I24" s="22">
        <v>805962</v>
      </c>
      <c r="J24" s="22">
        <v>7934566</v>
      </c>
      <c r="K24" s="22">
        <v>14548187</v>
      </c>
      <c r="L24" s="22">
        <v>471783</v>
      </c>
      <c r="M24" s="22">
        <v>411034</v>
      </c>
      <c r="N24" s="22">
        <v>363984</v>
      </c>
      <c r="O24" s="22">
        <v>327457</v>
      </c>
      <c r="P24" s="22">
        <v>299019</v>
      </c>
      <c r="Q24" s="22">
        <v>1678012</v>
      </c>
      <c r="R24" s="22">
        <v>3551289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11080325</v>
      </c>
      <c r="F25" s="22">
        <v>10488510</v>
      </c>
      <c r="G25" s="22">
        <v>10640197</v>
      </c>
      <c r="H25" s="22">
        <v>10707307</v>
      </c>
      <c r="I25" s="22">
        <v>10639676</v>
      </c>
      <c r="J25" s="22">
        <v>111297190</v>
      </c>
      <c r="K25" s="22">
        <v>164853205</v>
      </c>
      <c r="L25" s="22">
        <v>6384966</v>
      </c>
      <c r="M25" s="22">
        <v>5922290</v>
      </c>
      <c r="N25" s="22">
        <v>5498620</v>
      </c>
      <c r="O25" s="22">
        <v>5069978</v>
      </c>
      <c r="P25" s="22">
        <v>4637961</v>
      </c>
      <c r="Q25" s="22">
        <v>29254779</v>
      </c>
      <c r="R25" s="22">
        <v>56768594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21186970</v>
      </c>
      <c r="F26" s="22">
        <v>21538858</v>
      </c>
      <c r="G26" s="22">
        <v>22033020</v>
      </c>
      <c r="H26" s="22">
        <v>20846654</v>
      </c>
      <c r="I26" s="22">
        <v>21609695</v>
      </c>
      <c r="J26" s="22">
        <v>278120969</v>
      </c>
      <c r="K26" s="22">
        <v>385336166</v>
      </c>
      <c r="L26" s="22">
        <v>16166063</v>
      </c>
      <c r="M26" s="22">
        <v>15259598</v>
      </c>
      <c r="N26" s="22">
        <v>14288160</v>
      </c>
      <c r="O26" s="22">
        <v>13348773</v>
      </c>
      <c r="P26" s="22">
        <v>12437812</v>
      </c>
      <c r="Q26" s="22">
        <v>73695170</v>
      </c>
      <c r="R26" s="22">
        <v>145195576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754871</v>
      </c>
      <c r="F31" s="22">
        <v>783446</v>
      </c>
      <c r="G31" s="22">
        <v>451197</v>
      </c>
      <c r="H31" s="22">
        <v>469809</v>
      </c>
      <c r="I31" s="22">
        <v>489196</v>
      </c>
      <c r="J31" s="22">
        <v>1026549</v>
      </c>
      <c r="K31" s="22">
        <v>3975068</v>
      </c>
      <c r="L31" s="22">
        <v>150757</v>
      </c>
      <c r="M31" s="22">
        <v>122182</v>
      </c>
      <c r="N31" s="22">
        <v>95509</v>
      </c>
      <c r="O31" s="22">
        <v>76896</v>
      </c>
      <c r="P31" s="22">
        <v>57509</v>
      </c>
      <c r="Q31" s="22">
        <v>56148</v>
      </c>
      <c r="R31" s="22">
        <v>559001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681091</v>
      </c>
      <c r="F32" s="22">
        <v>705435</v>
      </c>
      <c r="G32" s="22">
        <v>402248</v>
      </c>
      <c r="H32" s="22">
        <v>82590</v>
      </c>
      <c r="I32" s="22">
        <v>85796</v>
      </c>
      <c r="J32" s="22">
        <v>817775</v>
      </c>
      <c r="K32" s="22">
        <v>2774935</v>
      </c>
      <c r="L32" s="22">
        <v>95433</v>
      </c>
      <c r="M32" s="22">
        <v>71089</v>
      </c>
      <c r="N32" s="22">
        <v>45874</v>
      </c>
      <c r="O32" s="22">
        <v>37130</v>
      </c>
      <c r="P32" s="22">
        <v>33924</v>
      </c>
      <c r="Q32" s="22">
        <v>139979</v>
      </c>
      <c r="R32" s="22">
        <v>423429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49575</v>
      </c>
      <c r="F34" s="22">
        <v>52735</v>
      </c>
      <c r="G34" s="22">
        <v>56097</v>
      </c>
      <c r="H34" s="22">
        <v>59673</v>
      </c>
      <c r="I34" s="22">
        <v>63477</v>
      </c>
      <c r="J34" s="22">
        <v>297038</v>
      </c>
      <c r="K34" s="22">
        <v>578595</v>
      </c>
      <c r="L34" s="22">
        <v>36885</v>
      </c>
      <c r="M34" s="22">
        <v>33725</v>
      </c>
      <c r="N34" s="22">
        <v>30363</v>
      </c>
      <c r="O34" s="22">
        <v>26787</v>
      </c>
      <c r="P34" s="22">
        <v>22983</v>
      </c>
      <c r="Q34" s="22">
        <v>48802</v>
      </c>
      <c r="R34" s="22">
        <v>199545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877992</v>
      </c>
      <c r="F35" s="22">
        <v>900748</v>
      </c>
      <c r="G35" s="22">
        <v>924106</v>
      </c>
      <c r="H35" s="22">
        <v>948082</v>
      </c>
      <c r="I35" s="22">
        <v>972693</v>
      </c>
      <c r="J35" s="22">
        <v>3329868</v>
      </c>
      <c r="K35" s="22">
        <v>7953489</v>
      </c>
      <c r="L35" s="22">
        <v>201089</v>
      </c>
      <c r="M35" s="22">
        <v>178193</v>
      </c>
      <c r="N35" s="22">
        <v>154696</v>
      </c>
      <c r="O35" s="22">
        <v>130582</v>
      </c>
      <c r="P35" s="22">
        <v>105834</v>
      </c>
      <c r="Q35" s="22">
        <v>239145</v>
      </c>
      <c r="R35" s="22">
        <v>1009539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638412</v>
      </c>
      <c r="F36" s="22">
        <v>617474</v>
      </c>
      <c r="G36" s="22">
        <v>377646</v>
      </c>
      <c r="H36" s="22">
        <v>378178</v>
      </c>
      <c r="I36" s="22">
        <v>378735</v>
      </c>
      <c r="J36" s="22">
        <v>3587428</v>
      </c>
      <c r="K36" s="22">
        <v>5977873</v>
      </c>
      <c r="L36" s="22">
        <v>181965</v>
      </c>
      <c r="M36" s="22">
        <v>166002</v>
      </c>
      <c r="N36" s="22">
        <v>151390</v>
      </c>
      <c r="O36" s="22">
        <v>142285</v>
      </c>
      <c r="P36" s="22">
        <v>130725</v>
      </c>
      <c r="Q36" s="22">
        <v>906661</v>
      </c>
      <c r="R36" s="22">
        <v>1679028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710209</v>
      </c>
      <c r="F40" s="22">
        <v>730334</v>
      </c>
      <c r="G40" s="22">
        <v>751031</v>
      </c>
      <c r="H40" s="22">
        <v>772313</v>
      </c>
      <c r="I40" s="22">
        <v>794199</v>
      </c>
      <c r="J40" s="22">
        <v>6226573</v>
      </c>
      <c r="K40" s="22">
        <v>9984659</v>
      </c>
      <c r="L40" s="22">
        <v>276007</v>
      </c>
      <c r="M40" s="22">
        <v>255882</v>
      </c>
      <c r="N40" s="22">
        <v>235185</v>
      </c>
      <c r="O40" s="22">
        <v>213903</v>
      </c>
      <c r="P40" s="22">
        <v>192017</v>
      </c>
      <c r="Q40" s="22">
        <v>676937</v>
      </c>
      <c r="R40" s="22">
        <v>1849931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48880</v>
      </c>
      <c r="F42" s="22">
        <v>29455</v>
      </c>
      <c r="G42" s="22">
        <v>15746</v>
      </c>
      <c r="H42" s="22">
        <v>15744</v>
      </c>
      <c r="I42" s="22">
        <v>0</v>
      </c>
      <c r="J42" s="22">
        <v>0</v>
      </c>
      <c r="K42" s="22">
        <v>109825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764069</v>
      </c>
      <c r="F43" s="22">
        <v>785111</v>
      </c>
      <c r="G43" s="22">
        <v>507139</v>
      </c>
      <c r="H43" s="22">
        <v>524444</v>
      </c>
      <c r="I43" s="22">
        <v>542420</v>
      </c>
      <c r="J43" s="22">
        <v>4423494</v>
      </c>
      <c r="K43" s="22">
        <v>7546677</v>
      </c>
      <c r="L43" s="22">
        <v>236376</v>
      </c>
      <c r="M43" s="22">
        <v>215334</v>
      </c>
      <c r="N43" s="22">
        <v>194870</v>
      </c>
      <c r="O43" s="22">
        <v>177565</v>
      </c>
      <c r="P43" s="22">
        <v>159589</v>
      </c>
      <c r="Q43" s="22">
        <v>815164</v>
      </c>
      <c r="R43" s="22">
        <v>1798898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13226</v>
      </c>
      <c r="F44" s="22">
        <v>14130</v>
      </c>
      <c r="G44" s="22">
        <v>15095</v>
      </c>
      <c r="H44" s="22">
        <v>16128</v>
      </c>
      <c r="I44" s="22">
        <v>10520</v>
      </c>
      <c r="J44" s="22">
        <v>23134</v>
      </c>
      <c r="K44" s="22">
        <v>92233</v>
      </c>
      <c r="L44" s="22">
        <v>6192</v>
      </c>
      <c r="M44" s="22">
        <v>5289</v>
      </c>
      <c r="N44" s="22">
        <v>4323</v>
      </c>
      <c r="O44" s="22">
        <v>3291</v>
      </c>
      <c r="P44" s="22">
        <v>2188</v>
      </c>
      <c r="Q44" s="22">
        <v>2279</v>
      </c>
      <c r="R44" s="22">
        <v>23562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3765359</v>
      </c>
      <c r="F45" s="22">
        <v>3894261</v>
      </c>
      <c r="G45" s="22">
        <v>4041351</v>
      </c>
      <c r="H45" s="22">
        <v>4194312</v>
      </c>
      <c r="I45" s="22">
        <v>4110656</v>
      </c>
      <c r="J45" s="22">
        <v>18916541</v>
      </c>
      <c r="K45" s="22">
        <v>38922480</v>
      </c>
      <c r="L45" s="22">
        <v>1334479</v>
      </c>
      <c r="M45" s="22">
        <v>1193025</v>
      </c>
      <c r="N45" s="22">
        <v>1045935</v>
      </c>
      <c r="O45" s="22">
        <v>892976</v>
      </c>
      <c r="P45" s="22">
        <v>736462</v>
      </c>
      <c r="Q45" s="22">
        <v>2323643</v>
      </c>
      <c r="R45" s="22">
        <v>7526520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34256</v>
      </c>
      <c r="F46" s="22">
        <v>35978</v>
      </c>
      <c r="G46" s="22">
        <v>37787</v>
      </c>
      <c r="H46" s="22">
        <v>39685</v>
      </c>
      <c r="I46" s="22">
        <v>41680</v>
      </c>
      <c r="J46" s="22">
        <v>946420</v>
      </c>
      <c r="K46" s="22">
        <v>1135806</v>
      </c>
      <c r="L46" s="22">
        <v>55961</v>
      </c>
      <c r="M46" s="22">
        <v>54240</v>
      </c>
      <c r="N46" s="22">
        <v>52432</v>
      </c>
      <c r="O46" s="22">
        <v>50533</v>
      </c>
      <c r="P46" s="22">
        <v>48538</v>
      </c>
      <c r="Q46" s="22">
        <v>406856</v>
      </c>
      <c r="R46" s="22">
        <v>668560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5839489</v>
      </c>
      <c r="F48" s="22">
        <v>5914273</v>
      </c>
      <c r="G48" s="22">
        <v>3193069</v>
      </c>
      <c r="H48" s="22">
        <v>288936</v>
      </c>
      <c r="I48" s="22">
        <v>302830</v>
      </c>
      <c r="J48" s="22">
        <v>204595</v>
      </c>
      <c r="K48" s="22">
        <v>15743192</v>
      </c>
      <c r="L48" s="22">
        <v>627667</v>
      </c>
      <c r="M48" s="22">
        <v>370103</v>
      </c>
      <c r="N48" s="22">
        <v>110979</v>
      </c>
      <c r="O48" s="22">
        <v>34783</v>
      </c>
      <c r="P48" s="22">
        <v>20888</v>
      </c>
      <c r="Q48" s="22">
        <v>7660</v>
      </c>
      <c r="R48" s="22">
        <v>1172080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633636</v>
      </c>
      <c r="F49" s="22">
        <v>565053</v>
      </c>
      <c r="G49" s="22">
        <v>492277</v>
      </c>
      <c r="H49" s="22">
        <v>492900</v>
      </c>
      <c r="I49" s="22">
        <v>332362</v>
      </c>
      <c r="J49" s="22">
        <v>68738</v>
      </c>
      <c r="K49" s="22">
        <v>2584966</v>
      </c>
      <c r="L49" s="22">
        <v>78620</v>
      </c>
      <c r="M49" s="22">
        <v>57701</v>
      </c>
      <c r="N49" s="22">
        <v>40346</v>
      </c>
      <c r="O49" s="22">
        <v>24190</v>
      </c>
      <c r="P49" s="22">
        <v>8748</v>
      </c>
      <c r="Q49" s="22">
        <v>13131</v>
      </c>
      <c r="R49" s="22">
        <v>222736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232620</v>
      </c>
      <c r="F51" s="22">
        <v>238969</v>
      </c>
      <c r="G51" s="22">
        <v>245491</v>
      </c>
      <c r="H51" s="22">
        <v>252192</v>
      </c>
      <c r="I51" s="22">
        <v>259075</v>
      </c>
      <c r="J51" s="22">
        <v>4657671</v>
      </c>
      <c r="K51" s="22">
        <v>5886018</v>
      </c>
      <c r="L51" s="22">
        <v>158004</v>
      </c>
      <c r="M51" s="22">
        <v>151655</v>
      </c>
      <c r="N51" s="22">
        <v>145133</v>
      </c>
      <c r="O51" s="22">
        <v>138432</v>
      </c>
      <c r="P51" s="22">
        <v>131549</v>
      </c>
      <c r="Q51" s="22">
        <v>1006373</v>
      </c>
      <c r="R51" s="22">
        <v>1731146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2022677</v>
      </c>
      <c r="F52" s="22">
        <v>2097398</v>
      </c>
      <c r="G52" s="22">
        <v>2175019</v>
      </c>
      <c r="H52" s="22">
        <v>2255656</v>
      </c>
      <c r="I52" s="22">
        <v>2282761</v>
      </c>
      <c r="J52" s="22">
        <v>23735792</v>
      </c>
      <c r="K52" s="22">
        <v>34569303</v>
      </c>
      <c r="L52" s="22">
        <v>1140641</v>
      </c>
      <c r="M52" s="22">
        <v>1065920</v>
      </c>
      <c r="N52" s="22">
        <v>988299</v>
      </c>
      <c r="O52" s="22">
        <v>907662</v>
      </c>
      <c r="P52" s="22">
        <v>823887</v>
      </c>
      <c r="Q52" s="22">
        <v>4456256</v>
      </c>
      <c r="R52" s="22">
        <v>9382665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86878</v>
      </c>
      <c r="F53" s="22">
        <v>91433</v>
      </c>
      <c r="G53" s="22">
        <v>96225</v>
      </c>
      <c r="H53" s="22">
        <v>101269</v>
      </c>
      <c r="I53" s="22">
        <v>106578</v>
      </c>
      <c r="J53" s="22">
        <v>230208</v>
      </c>
      <c r="K53" s="22">
        <v>712591</v>
      </c>
      <c r="L53" s="22">
        <v>35767</v>
      </c>
      <c r="M53" s="22">
        <v>31213</v>
      </c>
      <c r="N53" s="22">
        <v>26420</v>
      </c>
      <c r="O53" s="22">
        <v>21376</v>
      </c>
      <c r="P53" s="22">
        <v>16067</v>
      </c>
      <c r="Q53" s="22">
        <v>15082</v>
      </c>
      <c r="R53" s="22">
        <v>145925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566464</v>
      </c>
      <c r="F54" s="22">
        <v>565000</v>
      </c>
      <c r="G54" s="22">
        <v>625088</v>
      </c>
      <c r="H54" s="22">
        <v>656820</v>
      </c>
      <c r="I54" s="22">
        <v>682107</v>
      </c>
      <c r="J54" s="22">
        <v>7328003</v>
      </c>
      <c r="K54" s="22">
        <v>10423482</v>
      </c>
      <c r="L54" s="22">
        <v>432470</v>
      </c>
      <c r="M54" s="22">
        <v>403933</v>
      </c>
      <c r="N54" s="22">
        <v>373920</v>
      </c>
      <c r="O54" s="22">
        <v>341885</v>
      </c>
      <c r="P54" s="22">
        <v>308680</v>
      </c>
      <c r="Q54" s="22">
        <v>2614239</v>
      </c>
      <c r="R54" s="22">
        <v>4475127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5138389</v>
      </c>
      <c r="F57" s="22">
        <v>5233923</v>
      </c>
      <c r="G57" s="22">
        <v>3651630</v>
      </c>
      <c r="H57" s="22">
        <v>2482572</v>
      </c>
      <c r="I57" s="22">
        <v>1845476</v>
      </c>
      <c r="J57" s="22">
        <v>1668654</v>
      </c>
      <c r="K57" s="22">
        <v>20020644</v>
      </c>
      <c r="L57" s="22">
        <v>395760</v>
      </c>
      <c r="M57" s="22">
        <v>300227</v>
      </c>
      <c r="N57" s="22">
        <v>209611</v>
      </c>
      <c r="O57" s="22">
        <v>141265</v>
      </c>
      <c r="P57" s="22">
        <v>81869</v>
      </c>
      <c r="Q57" s="22">
        <v>333370</v>
      </c>
      <c r="R57" s="22">
        <v>1462102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1012040</v>
      </c>
      <c r="F58" s="22">
        <v>1041761</v>
      </c>
      <c r="G58" s="22">
        <v>1072370</v>
      </c>
      <c r="H58" s="22">
        <v>1103887</v>
      </c>
      <c r="I58" s="22">
        <v>1141967</v>
      </c>
      <c r="J58" s="22">
        <v>9026952</v>
      </c>
      <c r="K58" s="22">
        <v>14398977</v>
      </c>
      <c r="L58" s="22">
        <v>408385</v>
      </c>
      <c r="M58" s="22">
        <v>378664</v>
      </c>
      <c r="N58" s="22">
        <v>348055</v>
      </c>
      <c r="O58" s="22">
        <v>316538</v>
      </c>
      <c r="P58" s="22">
        <v>278458</v>
      </c>
      <c r="Q58" s="22">
        <v>1067010</v>
      </c>
      <c r="R58" s="22">
        <v>2797110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1008706</v>
      </c>
      <c r="F59" s="22">
        <v>1044195</v>
      </c>
      <c r="G59" s="22">
        <v>1080935</v>
      </c>
      <c r="H59" s="22">
        <v>1118967</v>
      </c>
      <c r="I59" s="22">
        <v>1158335</v>
      </c>
      <c r="J59" s="22">
        <v>3725326</v>
      </c>
      <c r="K59" s="22">
        <v>9136464</v>
      </c>
      <c r="L59" s="22">
        <v>309960</v>
      </c>
      <c r="M59" s="22">
        <v>274470</v>
      </c>
      <c r="N59" s="22">
        <v>237730</v>
      </c>
      <c r="O59" s="22">
        <v>199699</v>
      </c>
      <c r="P59" s="22">
        <v>160329</v>
      </c>
      <c r="Q59" s="22">
        <v>230670</v>
      </c>
      <c r="R59" s="22">
        <v>1412858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747657</v>
      </c>
      <c r="F60" s="22">
        <v>770544</v>
      </c>
      <c r="G60" s="22">
        <v>794133</v>
      </c>
      <c r="H60" s="22">
        <v>818445</v>
      </c>
      <c r="I60" s="22">
        <v>843503</v>
      </c>
      <c r="J60" s="22">
        <v>22421980</v>
      </c>
      <c r="K60" s="22">
        <v>26396262</v>
      </c>
      <c r="L60" s="22">
        <v>792796</v>
      </c>
      <c r="M60" s="22">
        <v>769908</v>
      </c>
      <c r="N60" s="22">
        <v>746319</v>
      </c>
      <c r="O60" s="22">
        <v>722007</v>
      </c>
      <c r="P60" s="22">
        <v>696950</v>
      </c>
      <c r="Q60" s="22">
        <v>7470599</v>
      </c>
      <c r="R60" s="22">
        <v>11198579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1713440</v>
      </c>
      <c r="F62" s="22">
        <v>1704400</v>
      </c>
      <c r="G62" s="22">
        <v>1719300</v>
      </c>
      <c r="H62" s="22">
        <v>1773680</v>
      </c>
      <c r="I62" s="22">
        <v>1582450</v>
      </c>
      <c r="J62" s="22">
        <v>16196134</v>
      </c>
      <c r="K62" s="22">
        <v>24689404</v>
      </c>
      <c r="L62" s="22">
        <v>652700</v>
      </c>
      <c r="M62" s="22">
        <v>599210</v>
      </c>
      <c r="N62" s="22">
        <v>545520</v>
      </c>
      <c r="O62" s="22">
        <v>491150</v>
      </c>
      <c r="P62" s="22">
        <v>435210</v>
      </c>
      <c r="Q62" s="22">
        <v>2324030</v>
      </c>
      <c r="R62" s="22">
        <v>5047820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549563</v>
      </c>
      <c r="F64" s="22">
        <v>563340</v>
      </c>
      <c r="G64" s="22">
        <v>361791</v>
      </c>
      <c r="H64" s="22">
        <v>368779</v>
      </c>
      <c r="I64" s="22">
        <v>375974</v>
      </c>
      <c r="J64" s="22">
        <v>3071760</v>
      </c>
      <c r="K64" s="22">
        <v>5291207</v>
      </c>
      <c r="L64" s="22">
        <v>154563</v>
      </c>
      <c r="M64" s="22">
        <v>137171</v>
      </c>
      <c r="N64" s="22">
        <v>126677</v>
      </c>
      <c r="O64" s="22">
        <v>115982</v>
      </c>
      <c r="P64" s="22">
        <v>105080</v>
      </c>
      <c r="Q64" s="22">
        <v>1028597</v>
      </c>
      <c r="R64" s="22">
        <v>1668070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3985183</v>
      </c>
      <c r="F69" s="22">
        <v>3918504</v>
      </c>
      <c r="G69" s="22">
        <v>3417522</v>
      </c>
      <c r="H69" s="22">
        <v>3428340</v>
      </c>
      <c r="I69" s="22">
        <v>3439539</v>
      </c>
      <c r="J69" s="22">
        <v>35911200</v>
      </c>
      <c r="K69" s="22">
        <v>54100288</v>
      </c>
      <c r="L69" s="22">
        <v>1383328</v>
      </c>
      <c r="M69" s="22">
        <v>1284321</v>
      </c>
      <c r="N69" s="22">
        <v>1191441</v>
      </c>
      <c r="O69" s="22">
        <v>1104533</v>
      </c>
      <c r="P69" s="22">
        <v>1017244</v>
      </c>
      <c r="Q69" s="22">
        <v>7528170</v>
      </c>
      <c r="R69" s="22">
        <v>13509037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189452</v>
      </c>
      <c r="F72" s="22">
        <v>193627</v>
      </c>
      <c r="G72" s="22">
        <v>197898</v>
      </c>
      <c r="H72" s="22">
        <v>195110</v>
      </c>
      <c r="I72" s="22">
        <v>199577</v>
      </c>
      <c r="J72" s="22">
        <v>956189</v>
      </c>
      <c r="K72" s="22">
        <v>1931853</v>
      </c>
      <c r="L72" s="22">
        <v>42468</v>
      </c>
      <c r="M72" s="22">
        <v>38293</v>
      </c>
      <c r="N72" s="22">
        <v>34023</v>
      </c>
      <c r="O72" s="22">
        <v>29655</v>
      </c>
      <c r="P72" s="22">
        <v>25187</v>
      </c>
      <c r="Q72" s="22">
        <v>55253</v>
      </c>
      <c r="R72" s="22">
        <v>224879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715470</v>
      </c>
      <c r="F74" s="22">
        <v>740955</v>
      </c>
      <c r="G74" s="22">
        <v>767357</v>
      </c>
      <c r="H74" s="22">
        <v>794710</v>
      </c>
      <c r="I74" s="22">
        <v>823048</v>
      </c>
      <c r="J74" s="22">
        <v>5640680</v>
      </c>
      <c r="K74" s="22">
        <v>9482220</v>
      </c>
      <c r="L74" s="22">
        <v>316885</v>
      </c>
      <c r="M74" s="22">
        <v>289555</v>
      </c>
      <c r="N74" s="22">
        <v>263153</v>
      </c>
      <c r="O74" s="22">
        <v>235801</v>
      </c>
      <c r="P74" s="22">
        <v>206248</v>
      </c>
      <c r="Q74" s="22">
        <v>941292</v>
      </c>
      <c r="R74" s="22">
        <v>2252934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2949039</v>
      </c>
      <c r="F77" s="22">
        <v>2736322</v>
      </c>
      <c r="G77" s="22">
        <v>2757202</v>
      </c>
      <c r="H77" s="22">
        <v>2653294</v>
      </c>
      <c r="I77" s="22">
        <v>2704892</v>
      </c>
      <c r="J77" s="22">
        <v>14694951</v>
      </c>
      <c r="K77" s="22">
        <v>28495700</v>
      </c>
      <c r="L77" s="22">
        <v>834119</v>
      </c>
      <c r="M77" s="22">
        <v>734036</v>
      </c>
      <c r="N77" s="22">
        <v>647802</v>
      </c>
      <c r="O77" s="22">
        <v>562709</v>
      </c>
      <c r="P77" s="22">
        <v>467645</v>
      </c>
      <c r="Q77" s="22">
        <v>1938583</v>
      </c>
      <c r="R77" s="22">
        <v>5184894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273644</v>
      </c>
      <c r="F78" s="22">
        <v>289429</v>
      </c>
      <c r="G78" s="22">
        <v>306126</v>
      </c>
      <c r="H78" s="22">
        <v>323787</v>
      </c>
      <c r="I78" s="22">
        <v>342465</v>
      </c>
      <c r="J78" s="22">
        <v>1013962</v>
      </c>
      <c r="K78" s="22">
        <v>2549413</v>
      </c>
      <c r="L78" s="22">
        <v>147358</v>
      </c>
      <c r="M78" s="22">
        <v>131572</v>
      </c>
      <c r="N78" s="22">
        <v>114875</v>
      </c>
      <c r="O78" s="22">
        <v>97215</v>
      </c>
      <c r="P78" s="22">
        <v>78537</v>
      </c>
      <c r="Q78" s="22">
        <v>137242</v>
      </c>
      <c r="R78" s="22">
        <v>706799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36053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36053</v>
      </c>
      <c r="L79" s="22">
        <v>2028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2028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439945</v>
      </c>
      <c r="F81" s="22">
        <v>444904</v>
      </c>
      <c r="G81" s="22">
        <v>449918</v>
      </c>
      <c r="H81" s="22">
        <v>0</v>
      </c>
      <c r="I81" s="22">
        <v>0</v>
      </c>
      <c r="J81" s="22">
        <v>0</v>
      </c>
      <c r="K81" s="22">
        <v>1334767</v>
      </c>
      <c r="L81" s="22">
        <v>13770</v>
      </c>
      <c r="M81" s="22">
        <v>8811</v>
      </c>
      <c r="N81" s="22">
        <v>3796</v>
      </c>
      <c r="O81" s="22">
        <v>0</v>
      </c>
      <c r="P81" s="22">
        <v>0</v>
      </c>
      <c r="Q81" s="22">
        <v>0</v>
      </c>
      <c r="R81" s="22">
        <v>26377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12442</v>
      </c>
      <c r="F82" s="22">
        <v>13229</v>
      </c>
      <c r="G82" s="22">
        <v>14066</v>
      </c>
      <c r="H82" s="22">
        <v>1212</v>
      </c>
      <c r="I82" s="22">
        <v>0</v>
      </c>
      <c r="J82" s="22">
        <v>0</v>
      </c>
      <c r="K82" s="22">
        <v>40949</v>
      </c>
      <c r="L82" s="22">
        <v>2097</v>
      </c>
      <c r="M82" s="22">
        <v>1310</v>
      </c>
      <c r="N82" s="22">
        <v>473</v>
      </c>
      <c r="O82" s="22">
        <v>0</v>
      </c>
      <c r="P82" s="22">
        <v>0</v>
      </c>
      <c r="Q82" s="22">
        <v>0</v>
      </c>
      <c r="R82" s="22">
        <v>3880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300000</v>
      </c>
      <c r="F84" s="22">
        <v>300000</v>
      </c>
      <c r="G84" s="22">
        <v>300000</v>
      </c>
      <c r="H84" s="22">
        <v>300000</v>
      </c>
      <c r="I84" s="22">
        <v>300000</v>
      </c>
      <c r="J84" s="22">
        <v>0</v>
      </c>
      <c r="K84" s="22">
        <v>1500000</v>
      </c>
      <c r="L84" s="22">
        <v>40500</v>
      </c>
      <c r="M84" s="22">
        <v>32400</v>
      </c>
      <c r="N84" s="22">
        <v>24300</v>
      </c>
      <c r="O84" s="22">
        <v>16200</v>
      </c>
      <c r="P84" s="22">
        <v>8100</v>
      </c>
      <c r="Q84" s="22">
        <v>0</v>
      </c>
      <c r="R84" s="22">
        <v>121500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920186</v>
      </c>
      <c r="F85" s="22">
        <v>766154</v>
      </c>
      <c r="G85" s="22">
        <v>782934</v>
      </c>
      <c r="H85" s="22">
        <v>746383</v>
      </c>
      <c r="I85" s="22">
        <v>369938</v>
      </c>
      <c r="J85" s="22">
        <v>624745</v>
      </c>
      <c r="K85" s="22">
        <v>4210340</v>
      </c>
      <c r="L85" s="22">
        <v>98326</v>
      </c>
      <c r="M85" s="22">
        <v>79509</v>
      </c>
      <c r="N85" s="22">
        <v>62730</v>
      </c>
      <c r="O85" s="22">
        <v>45473</v>
      </c>
      <c r="P85" s="22">
        <v>29662</v>
      </c>
      <c r="Q85" s="22">
        <v>66210</v>
      </c>
      <c r="R85" s="22">
        <v>381910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343941</v>
      </c>
      <c r="F86" s="22">
        <v>349869</v>
      </c>
      <c r="G86" s="22">
        <v>356011</v>
      </c>
      <c r="H86" s="22">
        <v>31986</v>
      </c>
      <c r="I86" s="22">
        <v>33460</v>
      </c>
      <c r="J86" s="22">
        <v>500961</v>
      </c>
      <c r="K86" s="22">
        <v>1616228</v>
      </c>
      <c r="L86" s="22">
        <v>41683</v>
      </c>
      <c r="M86" s="22">
        <v>35755</v>
      </c>
      <c r="N86" s="22">
        <v>29614</v>
      </c>
      <c r="O86" s="22">
        <v>24086</v>
      </c>
      <c r="P86" s="22">
        <v>33460</v>
      </c>
      <c r="Q86" s="22">
        <v>156960</v>
      </c>
      <c r="R86" s="22">
        <v>321558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45975</v>
      </c>
      <c r="F87" s="22">
        <v>48432</v>
      </c>
      <c r="G87" s="22">
        <v>51025</v>
      </c>
      <c r="H87" s="22">
        <v>44068</v>
      </c>
      <c r="I87" s="22">
        <v>46318</v>
      </c>
      <c r="J87" s="22">
        <v>186141</v>
      </c>
      <c r="K87" s="22">
        <v>421959</v>
      </c>
      <c r="L87" s="22">
        <v>19461</v>
      </c>
      <c r="M87" s="22">
        <v>17005</v>
      </c>
      <c r="N87" s="22">
        <v>14412</v>
      </c>
      <c r="O87" s="22">
        <v>11672</v>
      </c>
      <c r="P87" s="22">
        <v>9422</v>
      </c>
      <c r="Q87" s="22">
        <v>28464</v>
      </c>
      <c r="R87" s="22">
        <v>100436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848500</v>
      </c>
      <c r="F89" s="22">
        <v>868091</v>
      </c>
      <c r="G89" s="22">
        <v>888166</v>
      </c>
      <c r="H89" s="22">
        <v>908736</v>
      </c>
      <c r="I89" s="22">
        <v>825984</v>
      </c>
      <c r="J89" s="22">
        <v>5020471</v>
      </c>
      <c r="K89" s="22">
        <v>9359948</v>
      </c>
      <c r="L89" s="22">
        <v>223414</v>
      </c>
      <c r="M89" s="22">
        <v>203834</v>
      </c>
      <c r="N89" s="22">
        <v>183749</v>
      </c>
      <c r="O89" s="22">
        <v>163179</v>
      </c>
      <c r="P89" s="22">
        <v>142396</v>
      </c>
      <c r="Q89" s="22">
        <v>595082</v>
      </c>
      <c r="R89" s="22">
        <v>1511654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178787</v>
      </c>
      <c r="F90" s="22">
        <v>186968</v>
      </c>
      <c r="G90" s="22">
        <v>195525</v>
      </c>
      <c r="H90" s="22">
        <v>204476</v>
      </c>
      <c r="I90" s="22">
        <v>213839</v>
      </c>
      <c r="J90" s="22">
        <v>1624449</v>
      </c>
      <c r="K90" s="22">
        <v>2604044</v>
      </c>
      <c r="L90" s="22">
        <v>118473</v>
      </c>
      <c r="M90" s="22">
        <v>110292</v>
      </c>
      <c r="N90" s="22">
        <v>101735</v>
      </c>
      <c r="O90" s="22">
        <v>92784</v>
      </c>
      <c r="P90" s="22">
        <v>83422</v>
      </c>
      <c r="Q90" s="22">
        <v>347419</v>
      </c>
      <c r="R90" s="22">
        <v>854125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166453</v>
      </c>
      <c r="F91" s="22">
        <v>172490</v>
      </c>
      <c r="G91" s="22">
        <v>178755</v>
      </c>
      <c r="H91" s="22">
        <v>176590</v>
      </c>
      <c r="I91" s="22">
        <v>803330</v>
      </c>
      <c r="J91" s="22">
        <v>0</v>
      </c>
      <c r="K91" s="22">
        <v>1497618</v>
      </c>
      <c r="L91" s="22">
        <v>45283</v>
      </c>
      <c r="M91" s="22">
        <v>39245</v>
      </c>
      <c r="N91" s="22">
        <v>32980</v>
      </c>
      <c r="O91" s="22">
        <v>26476</v>
      </c>
      <c r="P91" s="22">
        <v>116706</v>
      </c>
      <c r="Q91" s="22">
        <v>0</v>
      </c>
      <c r="R91" s="22">
        <v>260690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1600692</v>
      </c>
      <c r="F92" s="22">
        <v>1648134</v>
      </c>
      <c r="G92" s="22">
        <v>376508</v>
      </c>
      <c r="H92" s="22">
        <v>351387</v>
      </c>
      <c r="I92" s="22">
        <v>356429</v>
      </c>
      <c r="J92" s="22">
        <v>7649772</v>
      </c>
      <c r="K92" s="22">
        <v>11982922</v>
      </c>
      <c r="L92" s="22">
        <v>348435</v>
      </c>
      <c r="M92" s="22">
        <v>296330</v>
      </c>
      <c r="N92" s="22">
        <v>253220</v>
      </c>
      <c r="O92" s="22">
        <v>243942</v>
      </c>
      <c r="P92" s="22">
        <v>234931</v>
      </c>
      <c r="Q92" s="22">
        <v>2823901</v>
      </c>
      <c r="R92" s="22">
        <v>4200759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140403</v>
      </c>
      <c r="F93" s="22">
        <v>144865</v>
      </c>
      <c r="G93" s="22">
        <v>149468</v>
      </c>
      <c r="H93" s="22">
        <v>154218</v>
      </c>
      <c r="I93" s="22">
        <v>159119</v>
      </c>
      <c r="J93" s="22">
        <v>4049389</v>
      </c>
      <c r="K93" s="22">
        <v>4797462</v>
      </c>
      <c r="L93" s="22">
        <v>150166</v>
      </c>
      <c r="M93" s="22">
        <v>145704</v>
      </c>
      <c r="N93" s="22">
        <v>141100</v>
      </c>
      <c r="O93" s="22">
        <v>136351</v>
      </c>
      <c r="P93" s="22">
        <v>131450</v>
      </c>
      <c r="Q93" s="22">
        <v>1326139</v>
      </c>
      <c r="R93" s="22">
        <v>2030910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93474</v>
      </c>
      <c r="F95" s="22">
        <v>98841</v>
      </c>
      <c r="G95" s="22">
        <v>104517</v>
      </c>
      <c r="H95" s="22">
        <v>110519</v>
      </c>
      <c r="I95" s="22">
        <v>116864</v>
      </c>
      <c r="J95" s="22">
        <v>187997</v>
      </c>
      <c r="K95" s="22">
        <v>712212</v>
      </c>
      <c r="L95" s="22">
        <v>39021</v>
      </c>
      <c r="M95" s="22">
        <v>33654</v>
      </c>
      <c r="N95" s="22">
        <v>27978</v>
      </c>
      <c r="O95" s="22">
        <v>21976</v>
      </c>
      <c r="P95" s="22">
        <v>15631</v>
      </c>
      <c r="Q95" s="22">
        <v>10745</v>
      </c>
      <c r="R95" s="22">
        <v>149005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1376327</v>
      </c>
      <c r="F96" s="22">
        <v>1355968</v>
      </c>
      <c r="G96" s="22">
        <v>5964305</v>
      </c>
      <c r="H96" s="22">
        <v>896529</v>
      </c>
      <c r="I96" s="22">
        <v>793376</v>
      </c>
      <c r="J96" s="22">
        <v>5629700</v>
      </c>
      <c r="K96" s="22">
        <v>16016205</v>
      </c>
      <c r="L96" s="22">
        <v>539052</v>
      </c>
      <c r="M96" s="22">
        <v>479200</v>
      </c>
      <c r="N96" s="22">
        <v>368662</v>
      </c>
      <c r="O96" s="22">
        <v>300565</v>
      </c>
      <c r="P96" s="22">
        <v>233257</v>
      </c>
      <c r="Q96" s="22">
        <v>1277537</v>
      </c>
      <c r="R96" s="22">
        <v>3198273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402202</v>
      </c>
      <c r="F97" s="22">
        <v>187782</v>
      </c>
      <c r="G97" s="22">
        <v>196356</v>
      </c>
      <c r="H97" s="22">
        <v>205355</v>
      </c>
      <c r="I97" s="22">
        <v>194195</v>
      </c>
      <c r="J97" s="22">
        <v>4701135</v>
      </c>
      <c r="K97" s="22">
        <v>5887025</v>
      </c>
      <c r="L97" s="22">
        <v>233451</v>
      </c>
      <c r="M97" s="22">
        <v>221581</v>
      </c>
      <c r="N97" s="22">
        <v>213008</v>
      </c>
      <c r="O97" s="22">
        <v>204008</v>
      </c>
      <c r="P97" s="22">
        <v>194558</v>
      </c>
      <c r="Q97" s="22">
        <v>1861188</v>
      </c>
      <c r="R97" s="22">
        <v>2927794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200132</v>
      </c>
      <c r="F98" s="22">
        <v>178449</v>
      </c>
      <c r="G98" s="22">
        <v>142000</v>
      </c>
      <c r="H98" s="22">
        <v>143600</v>
      </c>
      <c r="I98" s="22">
        <v>0</v>
      </c>
      <c r="J98" s="22">
        <v>0</v>
      </c>
      <c r="K98" s="22">
        <v>664181</v>
      </c>
      <c r="L98" s="22">
        <v>29294</v>
      </c>
      <c r="M98" s="22">
        <v>20172</v>
      </c>
      <c r="N98" s="22">
        <v>13060</v>
      </c>
      <c r="O98" s="22">
        <v>6552</v>
      </c>
      <c r="P98" s="22">
        <v>0</v>
      </c>
      <c r="Q98" s="22">
        <v>0</v>
      </c>
      <c r="R98" s="22">
        <v>69078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1702130</v>
      </c>
      <c r="F99" s="22">
        <v>1733067</v>
      </c>
      <c r="G99" s="22">
        <v>1557146</v>
      </c>
      <c r="H99" s="22">
        <v>1322861</v>
      </c>
      <c r="I99" s="22">
        <v>1364373</v>
      </c>
      <c r="J99" s="22">
        <v>2417052</v>
      </c>
      <c r="K99" s="22">
        <v>10096629</v>
      </c>
      <c r="L99" s="22">
        <v>324189</v>
      </c>
      <c r="M99" s="22">
        <v>254893</v>
      </c>
      <c r="N99" s="22">
        <v>187137</v>
      </c>
      <c r="O99" s="22">
        <v>149171</v>
      </c>
      <c r="P99" s="22">
        <v>106661</v>
      </c>
      <c r="Q99" s="22">
        <v>126126</v>
      </c>
      <c r="R99" s="22">
        <v>1148177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206205</v>
      </c>
      <c r="F100" s="22">
        <v>118460</v>
      </c>
      <c r="G100" s="22">
        <v>121669</v>
      </c>
      <c r="H100" s="22">
        <v>124967</v>
      </c>
      <c r="I100" s="22">
        <v>100272</v>
      </c>
      <c r="J100" s="22">
        <v>858293</v>
      </c>
      <c r="K100" s="22">
        <v>1529866</v>
      </c>
      <c r="L100" s="22">
        <v>42430</v>
      </c>
      <c r="M100" s="22">
        <v>37805</v>
      </c>
      <c r="N100" s="22">
        <v>34596</v>
      </c>
      <c r="O100" s="22">
        <v>31298</v>
      </c>
      <c r="P100" s="22">
        <v>27909</v>
      </c>
      <c r="Q100" s="22">
        <v>142679</v>
      </c>
      <c r="R100" s="22">
        <v>316717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1102192</v>
      </c>
      <c r="F101" s="22">
        <v>1129575</v>
      </c>
      <c r="G101" s="22">
        <v>890020</v>
      </c>
      <c r="H101" s="22">
        <v>918510</v>
      </c>
      <c r="I101" s="22">
        <v>947922</v>
      </c>
      <c r="J101" s="22">
        <v>13258908</v>
      </c>
      <c r="K101" s="22">
        <v>18247127</v>
      </c>
      <c r="L101" s="22">
        <v>577617</v>
      </c>
      <c r="M101" s="22">
        <v>538788</v>
      </c>
      <c r="N101" s="22">
        <v>501829</v>
      </c>
      <c r="O101" s="22">
        <v>473338</v>
      </c>
      <c r="P101" s="22">
        <v>443926</v>
      </c>
      <c r="Q101" s="22">
        <v>2727081</v>
      </c>
      <c r="R101" s="22">
        <v>5262579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241043</v>
      </c>
      <c r="F102" s="22">
        <v>188269</v>
      </c>
      <c r="G102" s="22">
        <v>132157</v>
      </c>
      <c r="H102" s="22">
        <v>136167</v>
      </c>
      <c r="I102" s="22">
        <v>140303</v>
      </c>
      <c r="J102" s="22">
        <v>2571377</v>
      </c>
      <c r="K102" s="22">
        <v>3409316</v>
      </c>
      <c r="L102" s="22">
        <v>56549</v>
      </c>
      <c r="M102" s="22">
        <v>49527</v>
      </c>
      <c r="N102" s="22">
        <v>45638</v>
      </c>
      <c r="O102" s="22">
        <v>41628</v>
      </c>
      <c r="P102" s="22">
        <v>37493</v>
      </c>
      <c r="Q102" s="22">
        <v>174535</v>
      </c>
      <c r="R102" s="22">
        <v>405370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39428</v>
      </c>
      <c r="F103" s="22">
        <v>41123</v>
      </c>
      <c r="G103" s="22">
        <v>42892</v>
      </c>
      <c r="H103" s="22">
        <v>44738</v>
      </c>
      <c r="I103" s="22">
        <v>46663</v>
      </c>
      <c r="J103" s="22">
        <v>416095</v>
      </c>
      <c r="K103" s="22">
        <v>630939</v>
      </c>
      <c r="L103" s="22">
        <v>26362</v>
      </c>
      <c r="M103" s="22">
        <v>24666</v>
      </c>
      <c r="N103" s="22">
        <v>22898</v>
      </c>
      <c r="O103" s="22">
        <v>21052</v>
      </c>
      <c r="P103" s="22">
        <v>19126</v>
      </c>
      <c r="Q103" s="22">
        <v>73282</v>
      </c>
      <c r="R103" s="22">
        <v>187386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52408</v>
      </c>
      <c r="F104" s="22">
        <v>54130</v>
      </c>
      <c r="G104" s="22">
        <v>55909</v>
      </c>
      <c r="H104" s="22">
        <v>57747</v>
      </c>
      <c r="I104" s="22">
        <v>59646</v>
      </c>
      <c r="J104" s="22">
        <v>1271944</v>
      </c>
      <c r="K104" s="22">
        <v>1551784</v>
      </c>
      <c r="L104" s="22">
        <v>50462</v>
      </c>
      <c r="M104" s="22">
        <v>48740</v>
      </c>
      <c r="N104" s="22">
        <v>46961</v>
      </c>
      <c r="O104" s="22">
        <v>45123</v>
      </c>
      <c r="P104" s="22">
        <v>43224</v>
      </c>
      <c r="Q104" s="22">
        <v>488307</v>
      </c>
      <c r="R104" s="22">
        <v>722817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151305</v>
      </c>
      <c r="F105" s="22">
        <v>150242</v>
      </c>
      <c r="G105" s="22">
        <v>138723</v>
      </c>
      <c r="H105" s="22">
        <v>91751</v>
      </c>
      <c r="I105" s="22">
        <v>97113</v>
      </c>
      <c r="J105" s="22">
        <v>422473</v>
      </c>
      <c r="K105" s="22">
        <v>1051607</v>
      </c>
      <c r="L105" s="22">
        <v>48744</v>
      </c>
      <c r="M105" s="22">
        <v>43038</v>
      </c>
      <c r="N105" s="22">
        <v>37416</v>
      </c>
      <c r="O105" s="22">
        <v>31947</v>
      </c>
      <c r="P105" s="22">
        <v>26585</v>
      </c>
      <c r="Q105" s="22">
        <v>75333</v>
      </c>
      <c r="R105" s="22">
        <v>263063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231270</v>
      </c>
      <c r="F106" s="22">
        <v>240859</v>
      </c>
      <c r="G106" s="22">
        <v>250863</v>
      </c>
      <c r="H106" s="22">
        <v>196279</v>
      </c>
      <c r="I106" s="22">
        <v>187000</v>
      </c>
      <c r="J106" s="22">
        <v>1175511</v>
      </c>
      <c r="K106" s="22">
        <v>2281782</v>
      </c>
      <c r="L106" s="22">
        <v>87365</v>
      </c>
      <c r="M106" s="22">
        <v>77695</v>
      </c>
      <c r="N106" s="22">
        <v>68151</v>
      </c>
      <c r="O106" s="22">
        <v>59842</v>
      </c>
      <c r="P106" s="22">
        <v>51682</v>
      </c>
      <c r="Q106" s="22">
        <v>195552</v>
      </c>
      <c r="R106" s="22">
        <v>540287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2381890</v>
      </c>
      <c r="F107" s="22">
        <v>3818288</v>
      </c>
      <c r="G107" s="22">
        <v>5844555</v>
      </c>
      <c r="H107" s="22">
        <v>3930986</v>
      </c>
      <c r="I107" s="22">
        <v>1669045</v>
      </c>
      <c r="J107" s="22">
        <v>15041640</v>
      </c>
      <c r="K107" s="22">
        <v>32686404</v>
      </c>
      <c r="L107" s="22">
        <v>1236588</v>
      </c>
      <c r="M107" s="22">
        <v>1133331</v>
      </c>
      <c r="N107" s="22">
        <v>1030666</v>
      </c>
      <c r="O107" s="22">
        <v>791872</v>
      </c>
      <c r="P107" s="22">
        <v>622665</v>
      </c>
      <c r="Q107" s="22">
        <v>4052375</v>
      </c>
      <c r="R107" s="22">
        <v>8867497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169862</v>
      </c>
      <c r="F108" s="22">
        <v>173771</v>
      </c>
      <c r="G108" s="22">
        <v>177762</v>
      </c>
      <c r="H108" s="22">
        <v>181870</v>
      </c>
      <c r="I108" s="22">
        <v>11111</v>
      </c>
      <c r="J108" s="22">
        <v>124223</v>
      </c>
      <c r="K108" s="22">
        <v>838599</v>
      </c>
      <c r="L108" s="22">
        <v>17786</v>
      </c>
      <c r="M108" s="22">
        <v>13878</v>
      </c>
      <c r="N108" s="22">
        <v>12879</v>
      </c>
      <c r="O108" s="22">
        <v>5788</v>
      </c>
      <c r="P108" s="22">
        <v>2605</v>
      </c>
      <c r="Q108" s="22">
        <v>12939</v>
      </c>
      <c r="R108" s="22">
        <v>65875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340785</v>
      </c>
      <c r="F109" s="22">
        <v>335081</v>
      </c>
      <c r="G109" s="22">
        <v>249607</v>
      </c>
      <c r="H109" s="22">
        <v>252321</v>
      </c>
      <c r="I109" s="22">
        <v>215380</v>
      </c>
      <c r="J109" s="22">
        <v>121211</v>
      </c>
      <c r="K109" s="22">
        <v>1514385</v>
      </c>
      <c r="L109" s="22">
        <v>51012</v>
      </c>
      <c r="M109" s="22">
        <v>41365</v>
      </c>
      <c r="N109" s="22">
        <v>30217</v>
      </c>
      <c r="O109" s="22">
        <v>21366</v>
      </c>
      <c r="P109" s="22">
        <v>12390</v>
      </c>
      <c r="Q109" s="22">
        <v>5100</v>
      </c>
      <c r="R109" s="22">
        <v>161450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136225</v>
      </c>
      <c r="F110" s="22">
        <v>140637</v>
      </c>
      <c r="G110" s="22">
        <v>134485</v>
      </c>
      <c r="H110" s="22">
        <v>139011</v>
      </c>
      <c r="I110" s="22">
        <v>93783</v>
      </c>
      <c r="J110" s="22">
        <v>771605</v>
      </c>
      <c r="K110" s="22">
        <v>1415746</v>
      </c>
      <c r="L110" s="22">
        <v>63332</v>
      </c>
      <c r="M110" s="22">
        <v>57446</v>
      </c>
      <c r="N110" s="22">
        <v>51416</v>
      </c>
      <c r="O110" s="22">
        <v>45415</v>
      </c>
      <c r="P110" s="22">
        <v>40519</v>
      </c>
      <c r="Q110" s="22">
        <v>224867</v>
      </c>
      <c r="R110" s="22">
        <v>482995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389365</v>
      </c>
      <c r="F111" s="22">
        <v>402079</v>
      </c>
      <c r="G111" s="22">
        <v>415418</v>
      </c>
      <c r="H111" s="22">
        <v>329417</v>
      </c>
      <c r="I111" s="22">
        <v>234310</v>
      </c>
      <c r="J111" s="22">
        <v>2473478</v>
      </c>
      <c r="K111" s="22">
        <v>4244067</v>
      </c>
      <c r="L111" s="22">
        <v>194974</v>
      </c>
      <c r="M111" s="22">
        <v>182260</v>
      </c>
      <c r="N111" s="22">
        <v>168921</v>
      </c>
      <c r="O111" s="22">
        <v>154922</v>
      </c>
      <c r="P111" s="22">
        <v>140860</v>
      </c>
      <c r="Q111" s="22">
        <v>790375</v>
      </c>
      <c r="R111" s="22">
        <v>1632312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239613</v>
      </c>
      <c r="F112" s="22">
        <v>250624</v>
      </c>
      <c r="G112" s="22">
        <v>262173</v>
      </c>
      <c r="H112" s="22">
        <v>267700</v>
      </c>
      <c r="I112" s="22">
        <v>273466</v>
      </c>
      <c r="J112" s="22">
        <v>1567671</v>
      </c>
      <c r="K112" s="22">
        <v>2861247</v>
      </c>
      <c r="L112" s="22">
        <v>130108</v>
      </c>
      <c r="M112" s="22">
        <v>119097</v>
      </c>
      <c r="N112" s="22">
        <v>107549</v>
      </c>
      <c r="O112" s="22">
        <v>95435</v>
      </c>
      <c r="P112" s="22">
        <v>83082</v>
      </c>
      <c r="Q112" s="22">
        <v>270141</v>
      </c>
      <c r="R112" s="22">
        <v>805412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53193</v>
      </c>
      <c r="F113" s="22">
        <v>55366</v>
      </c>
      <c r="G113" s="22">
        <v>57630</v>
      </c>
      <c r="H113" s="22">
        <v>59992</v>
      </c>
      <c r="I113" s="22">
        <v>62556</v>
      </c>
      <c r="J113" s="22">
        <v>1070637</v>
      </c>
      <c r="K113" s="22">
        <v>1359374</v>
      </c>
      <c r="L113" s="22">
        <v>51118</v>
      </c>
      <c r="M113" s="22">
        <v>48945</v>
      </c>
      <c r="N113" s="22">
        <v>46681</v>
      </c>
      <c r="O113" s="22">
        <v>44319</v>
      </c>
      <c r="P113" s="22">
        <v>41756</v>
      </c>
      <c r="Q113" s="22">
        <v>360646</v>
      </c>
      <c r="R113" s="22">
        <v>593465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7736798</v>
      </c>
      <c r="F114" s="22">
        <v>7908399</v>
      </c>
      <c r="G114" s="22">
        <v>1532125</v>
      </c>
      <c r="H114" s="22">
        <v>1523161</v>
      </c>
      <c r="I114" s="22">
        <v>1603675</v>
      </c>
      <c r="J114" s="22">
        <v>10975407</v>
      </c>
      <c r="K114" s="22">
        <v>31279565</v>
      </c>
      <c r="L114" s="22">
        <v>1162298</v>
      </c>
      <c r="M114" s="22">
        <v>990697</v>
      </c>
      <c r="N114" s="22">
        <v>841869</v>
      </c>
      <c r="O114" s="22">
        <v>773143</v>
      </c>
      <c r="P114" s="22">
        <v>710743</v>
      </c>
      <c r="Q114" s="22">
        <v>5221691</v>
      </c>
      <c r="R114" s="22">
        <v>9700441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85630</v>
      </c>
      <c r="F115" s="22">
        <v>88109</v>
      </c>
      <c r="G115" s="22">
        <v>90660</v>
      </c>
      <c r="H115" s="22">
        <v>0</v>
      </c>
      <c r="I115" s="22">
        <v>0</v>
      </c>
      <c r="J115" s="22">
        <v>0</v>
      </c>
      <c r="K115" s="22">
        <v>264399</v>
      </c>
      <c r="L115" s="22">
        <v>6990</v>
      </c>
      <c r="M115" s="22">
        <v>4511</v>
      </c>
      <c r="N115" s="22">
        <v>1960</v>
      </c>
      <c r="O115" s="22">
        <v>0</v>
      </c>
      <c r="P115" s="22">
        <v>0</v>
      </c>
      <c r="Q115" s="22">
        <v>0</v>
      </c>
      <c r="R115" s="22">
        <v>13461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288267</v>
      </c>
      <c r="F116" s="22">
        <v>296034</v>
      </c>
      <c r="G116" s="22">
        <v>278443</v>
      </c>
      <c r="H116" s="22">
        <v>278847</v>
      </c>
      <c r="I116" s="22">
        <v>287055</v>
      </c>
      <c r="J116" s="22">
        <v>3185572</v>
      </c>
      <c r="K116" s="22">
        <v>4614218</v>
      </c>
      <c r="L116" s="22">
        <v>132855</v>
      </c>
      <c r="M116" s="22">
        <v>124179</v>
      </c>
      <c r="N116" s="22">
        <v>115623</v>
      </c>
      <c r="O116" s="22">
        <v>107596</v>
      </c>
      <c r="P116" s="22">
        <v>99388</v>
      </c>
      <c r="Q116" s="22">
        <v>585026</v>
      </c>
      <c r="R116" s="22">
        <v>1164667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52367</v>
      </c>
      <c r="F117" s="22">
        <v>54582</v>
      </c>
      <c r="G117" s="22">
        <v>56891</v>
      </c>
      <c r="H117" s="22">
        <v>39321</v>
      </c>
      <c r="I117" s="22">
        <v>40939</v>
      </c>
      <c r="J117" s="22">
        <v>1022078</v>
      </c>
      <c r="K117" s="22">
        <v>1266178</v>
      </c>
      <c r="L117" s="22">
        <v>46178</v>
      </c>
      <c r="M117" s="22">
        <v>43963</v>
      </c>
      <c r="N117" s="22">
        <v>41654</v>
      </c>
      <c r="O117" s="22">
        <v>39463</v>
      </c>
      <c r="P117" s="22">
        <v>37844</v>
      </c>
      <c r="Q117" s="22">
        <v>527092</v>
      </c>
      <c r="R117" s="22">
        <v>736194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232971</v>
      </c>
      <c r="F118" s="22">
        <v>194446</v>
      </c>
      <c r="G118" s="22">
        <v>167845</v>
      </c>
      <c r="H118" s="22">
        <v>173260</v>
      </c>
      <c r="I118" s="22">
        <v>175589</v>
      </c>
      <c r="J118" s="22">
        <v>3982115</v>
      </c>
      <c r="K118" s="22">
        <v>4926226</v>
      </c>
      <c r="L118" s="22">
        <v>160587</v>
      </c>
      <c r="M118" s="22">
        <v>153790</v>
      </c>
      <c r="N118" s="22">
        <v>146433</v>
      </c>
      <c r="O118" s="22">
        <v>141019</v>
      </c>
      <c r="P118" s="22">
        <v>135424</v>
      </c>
      <c r="Q118" s="22">
        <v>1422585</v>
      </c>
      <c r="R118" s="22">
        <v>2159838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694919</v>
      </c>
      <c r="F119" s="22">
        <v>493801</v>
      </c>
      <c r="G119" s="22">
        <v>513056</v>
      </c>
      <c r="H119" s="22">
        <v>533134</v>
      </c>
      <c r="I119" s="22">
        <v>478884</v>
      </c>
      <c r="J119" s="22">
        <v>3018934</v>
      </c>
      <c r="K119" s="22">
        <v>5732728</v>
      </c>
      <c r="L119" s="22">
        <v>209746</v>
      </c>
      <c r="M119" s="22">
        <v>184574</v>
      </c>
      <c r="N119" s="22">
        <v>165319</v>
      </c>
      <c r="O119" s="22">
        <v>145241</v>
      </c>
      <c r="P119" s="22">
        <v>125151</v>
      </c>
      <c r="Q119" s="22">
        <v>515526</v>
      </c>
      <c r="R119" s="22">
        <v>1345557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1133095</v>
      </c>
      <c r="F120" s="22">
        <v>1263084</v>
      </c>
      <c r="G120" s="22">
        <v>1265006</v>
      </c>
      <c r="H120" s="22">
        <v>1296342</v>
      </c>
      <c r="I120" s="22">
        <v>1253866</v>
      </c>
      <c r="J120" s="22">
        <v>6384572</v>
      </c>
      <c r="K120" s="22">
        <v>12595965</v>
      </c>
      <c r="L120" s="22">
        <v>473389</v>
      </c>
      <c r="M120" s="22">
        <v>516114</v>
      </c>
      <c r="N120" s="22">
        <v>470356</v>
      </c>
      <c r="O120" s="22">
        <v>423659</v>
      </c>
      <c r="P120" s="22">
        <v>375899</v>
      </c>
      <c r="Q120" s="22">
        <v>1929100</v>
      </c>
      <c r="R120" s="22">
        <v>4188517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891001</v>
      </c>
      <c r="F121" s="22">
        <v>650176</v>
      </c>
      <c r="G121" s="22">
        <v>680283</v>
      </c>
      <c r="H121" s="22">
        <v>705826</v>
      </c>
      <c r="I121" s="22">
        <v>710103</v>
      </c>
      <c r="J121" s="22">
        <v>5967815</v>
      </c>
      <c r="K121" s="22">
        <v>9605204</v>
      </c>
      <c r="L121" s="22">
        <v>403785</v>
      </c>
      <c r="M121" s="22">
        <v>373503</v>
      </c>
      <c r="N121" s="22">
        <v>344796</v>
      </c>
      <c r="O121" s="22">
        <v>313403</v>
      </c>
      <c r="P121" s="22">
        <v>281764</v>
      </c>
      <c r="Q121" s="22">
        <v>912850</v>
      </c>
      <c r="R121" s="22">
        <v>2630101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52392</v>
      </c>
      <c r="F122" s="22">
        <v>54512</v>
      </c>
      <c r="G122" s="22">
        <v>56718</v>
      </c>
      <c r="H122" s="22">
        <v>59013</v>
      </c>
      <c r="I122" s="22">
        <v>61400</v>
      </c>
      <c r="J122" s="22">
        <v>662637</v>
      </c>
      <c r="K122" s="22">
        <v>946672</v>
      </c>
      <c r="L122" s="22">
        <v>33389</v>
      </c>
      <c r="M122" s="22">
        <v>31269</v>
      </c>
      <c r="N122" s="22">
        <v>29063</v>
      </c>
      <c r="O122" s="22">
        <v>26768</v>
      </c>
      <c r="P122" s="22">
        <v>24381</v>
      </c>
      <c r="Q122" s="22">
        <v>10021</v>
      </c>
      <c r="R122" s="22">
        <v>154891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793258</v>
      </c>
      <c r="F123" s="22">
        <v>823719</v>
      </c>
      <c r="G123" s="22">
        <v>855444</v>
      </c>
      <c r="H123" s="22">
        <v>866584</v>
      </c>
      <c r="I123" s="22">
        <v>885432</v>
      </c>
      <c r="J123" s="22">
        <v>9983666</v>
      </c>
      <c r="K123" s="22">
        <v>14208103</v>
      </c>
      <c r="L123" s="22">
        <v>497482</v>
      </c>
      <c r="M123" s="22">
        <v>467021</v>
      </c>
      <c r="N123" s="22">
        <v>435296</v>
      </c>
      <c r="O123" s="22">
        <v>402325</v>
      </c>
      <c r="P123" s="22">
        <v>369260</v>
      </c>
      <c r="Q123" s="22">
        <v>2306745</v>
      </c>
      <c r="R123" s="22">
        <v>4478129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196959</v>
      </c>
      <c r="F124" s="22">
        <v>199561</v>
      </c>
      <c r="G124" s="22">
        <v>202233</v>
      </c>
      <c r="H124" s="22">
        <v>204977</v>
      </c>
      <c r="I124" s="22">
        <v>1007794</v>
      </c>
      <c r="J124" s="22">
        <v>460895</v>
      </c>
      <c r="K124" s="22">
        <v>2272419</v>
      </c>
      <c r="L124" s="22">
        <v>61256</v>
      </c>
      <c r="M124" s="22">
        <v>55814</v>
      </c>
      <c r="N124" s="22">
        <v>50302</v>
      </c>
      <c r="O124" s="22">
        <v>44718</v>
      </c>
      <c r="P124" s="22">
        <v>33381</v>
      </c>
      <c r="Q124" s="22">
        <v>28074</v>
      </c>
      <c r="R124" s="22">
        <v>273545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688050</v>
      </c>
      <c r="F125" s="22">
        <v>477146</v>
      </c>
      <c r="G125" s="22">
        <v>235704</v>
      </c>
      <c r="H125" s="22">
        <v>229116</v>
      </c>
      <c r="I125" s="22">
        <v>240170</v>
      </c>
      <c r="J125" s="22">
        <v>1231071</v>
      </c>
      <c r="K125" s="22">
        <v>3101257</v>
      </c>
      <c r="L125" s="22">
        <v>118698</v>
      </c>
      <c r="M125" s="22">
        <v>99050</v>
      </c>
      <c r="N125" s="22">
        <v>84630</v>
      </c>
      <c r="O125" s="22">
        <v>73027</v>
      </c>
      <c r="P125" s="22">
        <v>61973</v>
      </c>
      <c r="Q125" s="22">
        <v>193642</v>
      </c>
      <c r="R125" s="22">
        <v>631020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46808</v>
      </c>
      <c r="F126" s="22">
        <v>48309</v>
      </c>
      <c r="G126" s="22">
        <v>49871</v>
      </c>
      <c r="H126" s="22">
        <v>51496</v>
      </c>
      <c r="I126" s="22">
        <v>32421</v>
      </c>
      <c r="J126" s="22">
        <v>106534</v>
      </c>
      <c r="K126" s="22">
        <v>335439</v>
      </c>
      <c r="L126" s="22">
        <v>12297</v>
      </c>
      <c r="M126" s="22">
        <v>10796</v>
      </c>
      <c r="N126" s="22">
        <v>9234</v>
      </c>
      <c r="O126" s="22">
        <v>7609</v>
      </c>
      <c r="P126" s="22">
        <v>5983</v>
      </c>
      <c r="Q126" s="22">
        <v>8678</v>
      </c>
      <c r="R126" s="22">
        <v>54597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100866</v>
      </c>
      <c r="F127" s="22">
        <v>104165</v>
      </c>
      <c r="G127" s="22">
        <v>107586</v>
      </c>
      <c r="H127" s="22">
        <v>111133</v>
      </c>
      <c r="I127" s="22">
        <v>114813</v>
      </c>
      <c r="J127" s="22">
        <v>941309</v>
      </c>
      <c r="K127" s="22">
        <v>1479872</v>
      </c>
      <c r="L127" s="22">
        <v>56835</v>
      </c>
      <c r="M127" s="22">
        <v>53537</v>
      </c>
      <c r="N127" s="22">
        <v>50116</v>
      </c>
      <c r="O127" s="22">
        <v>46569</v>
      </c>
      <c r="P127" s="22">
        <v>42889</v>
      </c>
      <c r="Q127" s="22">
        <v>304481</v>
      </c>
      <c r="R127" s="22">
        <v>554427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121006</v>
      </c>
      <c r="F128" s="22">
        <v>102297</v>
      </c>
      <c r="G128" s="22">
        <v>108140</v>
      </c>
      <c r="H128" s="22">
        <v>114322</v>
      </c>
      <c r="I128" s="22">
        <v>61851</v>
      </c>
      <c r="J128" s="22">
        <v>512148</v>
      </c>
      <c r="K128" s="22">
        <v>1019764</v>
      </c>
      <c r="L128" s="22">
        <v>53645</v>
      </c>
      <c r="M128" s="22">
        <v>46727</v>
      </c>
      <c r="N128" s="22">
        <v>40884</v>
      </c>
      <c r="O128" s="22">
        <v>34702</v>
      </c>
      <c r="P128" s="22">
        <v>28164</v>
      </c>
      <c r="Q128" s="22">
        <v>99775</v>
      </c>
      <c r="R128" s="22">
        <v>303897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515866</v>
      </c>
      <c r="F129" s="22">
        <v>529047</v>
      </c>
      <c r="G129" s="22">
        <v>442047</v>
      </c>
      <c r="H129" s="22">
        <v>353467</v>
      </c>
      <c r="I129" s="22">
        <v>365252</v>
      </c>
      <c r="J129" s="22">
        <v>2781822</v>
      </c>
      <c r="K129" s="22">
        <v>4987501</v>
      </c>
      <c r="L129" s="22">
        <v>165002</v>
      </c>
      <c r="M129" s="22">
        <v>151822</v>
      </c>
      <c r="N129" s="22">
        <v>138214</v>
      </c>
      <c r="O129" s="22">
        <v>126186</v>
      </c>
      <c r="P129" s="22">
        <v>114401</v>
      </c>
      <c r="Q129" s="22">
        <v>489450</v>
      </c>
      <c r="R129" s="22">
        <v>1185075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408069</v>
      </c>
      <c r="F131" s="22">
        <v>398931</v>
      </c>
      <c r="G131" s="22">
        <v>396423</v>
      </c>
      <c r="H131" s="22">
        <v>414225</v>
      </c>
      <c r="I131" s="22">
        <v>432865</v>
      </c>
      <c r="J131" s="22">
        <v>969488</v>
      </c>
      <c r="K131" s="22">
        <v>3020001</v>
      </c>
      <c r="L131" s="22">
        <v>127134</v>
      </c>
      <c r="M131" s="22">
        <v>108544</v>
      </c>
      <c r="N131" s="22">
        <v>91247</v>
      </c>
      <c r="O131" s="22">
        <v>73445</v>
      </c>
      <c r="P131" s="22">
        <v>54805</v>
      </c>
      <c r="Q131" s="22">
        <v>59334</v>
      </c>
      <c r="R131" s="22">
        <v>514509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12742</v>
      </c>
      <c r="F134" s="22">
        <v>13360</v>
      </c>
      <c r="G134" s="22">
        <v>14008</v>
      </c>
      <c r="H134" s="22">
        <v>14688</v>
      </c>
      <c r="I134" s="22">
        <v>15401</v>
      </c>
      <c r="J134" s="22">
        <v>24513</v>
      </c>
      <c r="K134" s="22">
        <v>94712</v>
      </c>
      <c r="L134" s="22">
        <v>4391</v>
      </c>
      <c r="M134" s="22">
        <v>3772</v>
      </c>
      <c r="N134" s="22">
        <v>3124</v>
      </c>
      <c r="O134" s="22">
        <v>2444</v>
      </c>
      <c r="P134" s="22">
        <v>1731</v>
      </c>
      <c r="Q134" s="22">
        <v>1185</v>
      </c>
      <c r="R134" s="22">
        <v>16647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449102</v>
      </c>
      <c r="F135" s="22">
        <v>466220</v>
      </c>
      <c r="G135" s="22">
        <v>484112</v>
      </c>
      <c r="H135" s="22">
        <v>502816</v>
      </c>
      <c r="I135" s="22">
        <v>365082</v>
      </c>
      <c r="J135" s="22">
        <v>1611748</v>
      </c>
      <c r="K135" s="22">
        <v>3879080</v>
      </c>
      <c r="L135" s="22">
        <v>156372</v>
      </c>
      <c r="M135" s="22">
        <v>139254</v>
      </c>
      <c r="N135" s="22">
        <v>121362</v>
      </c>
      <c r="O135" s="22">
        <v>102658</v>
      </c>
      <c r="P135" s="22">
        <v>83725</v>
      </c>
      <c r="Q135" s="22">
        <v>312078</v>
      </c>
      <c r="R135" s="22">
        <v>915449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365697</v>
      </c>
      <c r="F136" s="22">
        <v>385272</v>
      </c>
      <c r="G136" s="22">
        <v>405900</v>
      </c>
      <c r="H136" s="22">
        <v>427637</v>
      </c>
      <c r="I136" s="22">
        <v>330997</v>
      </c>
      <c r="J136" s="22">
        <v>1316509</v>
      </c>
      <c r="K136" s="22">
        <v>3232012</v>
      </c>
      <c r="L136" s="22">
        <v>163605</v>
      </c>
      <c r="M136" s="22">
        <v>144030</v>
      </c>
      <c r="N136" s="22">
        <v>123402</v>
      </c>
      <c r="O136" s="22">
        <v>101665</v>
      </c>
      <c r="P136" s="22">
        <v>78759</v>
      </c>
      <c r="Q136" s="22">
        <v>185118</v>
      </c>
      <c r="R136" s="22">
        <v>796579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890236</v>
      </c>
      <c r="F137" s="22">
        <v>916567</v>
      </c>
      <c r="G137" s="22">
        <v>943737</v>
      </c>
      <c r="H137" s="22">
        <v>971774</v>
      </c>
      <c r="I137" s="22">
        <v>1000709</v>
      </c>
      <c r="J137" s="22">
        <v>5592781</v>
      </c>
      <c r="K137" s="22">
        <v>10315804</v>
      </c>
      <c r="L137" s="22">
        <v>309432</v>
      </c>
      <c r="M137" s="22">
        <v>283101</v>
      </c>
      <c r="N137" s="22">
        <v>255931</v>
      </c>
      <c r="O137" s="22">
        <v>227893</v>
      </c>
      <c r="P137" s="22">
        <v>198959</v>
      </c>
      <c r="Q137" s="22">
        <v>1221915</v>
      </c>
      <c r="R137" s="22">
        <v>2497231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2439134</v>
      </c>
      <c r="F138" s="22">
        <v>1287677</v>
      </c>
      <c r="G138" s="22">
        <v>965833</v>
      </c>
      <c r="H138" s="22">
        <v>862404</v>
      </c>
      <c r="I138" s="22">
        <v>394335</v>
      </c>
      <c r="J138" s="22">
        <v>822519</v>
      </c>
      <c r="K138" s="22">
        <v>6771902</v>
      </c>
      <c r="L138" s="22">
        <v>270124</v>
      </c>
      <c r="M138" s="22">
        <v>179279</v>
      </c>
      <c r="N138" s="22">
        <v>134209</v>
      </c>
      <c r="O138" s="22">
        <v>95468</v>
      </c>
      <c r="P138" s="22">
        <v>67498</v>
      </c>
      <c r="Q138" s="22">
        <v>102389</v>
      </c>
      <c r="R138" s="22">
        <v>848967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60083</v>
      </c>
      <c r="F140" s="22">
        <v>62687</v>
      </c>
      <c r="G140" s="22">
        <v>65411</v>
      </c>
      <c r="H140" s="22">
        <v>68261</v>
      </c>
      <c r="I140" s="22">
        <v>369066</v>
      </c>
      <c r="J140" s="22">
        <v>181465</v>
      </c>
      <c r="K140" s="22">
        <v>806973</v>
      </c>
      <c r="L140" s="22">
        <v>34678</v>
      </c>
      <c r="M140" s="22">
        <v>32073</v>
      </c>
      <c r="N140" s="22">
        <v>29349</v>
      </c>
      <c r="O140" s="22">
        <v>26500</v>
      </c>
      <c r="P140" s="22">
        <v>21731</v>
      </c>
      <c r="Q140" s="22">
        <v>39085</v>
      </c>
      <c r="R140" s="22">
        <v>183416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144664</v>
      </c>
      <c r="F141" s="22">
        <v>106395</v>
      </c>
      <c r="G141" s="22">
        <v>100800</v>
      </c>
      <c r="H141" s="22">
        <v>103725</v>
      </c>
      <c r="I141" s="22">
        <v>106739</v>
      </c>
      <c r="J141" s="22">
        <v>305812</v>
      </c>
      <c r="K141" s="22">
        <v>868135</v>
      </c>
      <c r="L141" s="22">
        <v>59645</v>
      </c>
      <c r="M141" s="22">
        <v>60983</v>
      </c>
      <c r="N141" s="22">
        <v>62354</v>
      </c>
      <c r="O141" s="22">
        <v>56520</v>
      </c>
      <c r="P141" s="22">
        <v>50582</v>
      </c>
      <c r="Q141" s="22">
        <v>275764</v>
      </c>
      <c r="R141" s="22">
        <v>565848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89652</v>
      </c>
      <c r="F142" s="22">
        <v>93015</v>
      </c>
      <c r="G142" s="22">
        <v>96509</v>
      </c>
      <c r="H142" s="22">
        <v>100140</v>
      </c>
      <c r="I142" s="22">
        <v>103913</v>
      </c>
      <c r="J142" s="22">
        <v>938969</v>
      </c>
      <c r="K142" s="22">
        <v>1422198</v>
      </c>
      <c r="L142" s="22">
        <v>55450</v>
      </c>
      <c r="M142" s="22">
        <v>52087</v>
      </c>
      <c r="N142" s="22">
        <v>48593</v>
      </c>
      <c r="O142" s="22">
        <v>44962</v>
      </c>
      <c r="P142" s="22">
        <v>41189</v>
      </c>
      <c r="Q142" s="22">
        <v>195165</v>
      </c>
      <c r="R142" s="22">
        <v>437446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432892</v>
      </c>
      <c r="F143" s="22">
        <v>437335</v>
      </c>
      <c r="G143" s="22">
        <v>0</v>
      </c>
      <c r="H143" s="22">
        <v>0</v>
      </c>
      <c r="I143" s="22">
        <v>0</v>
      </c>
      <c r="J143" s="22">
        <v>0</v>
      </c>
      <c r="K143" s="22">
        <v>870227</v>
      </c>
      <c r="L143" s="22">
        <v>7806</v>
      </c>
      <c r="M143" s="22">
        <v>3361</v>
      </c>
      <c r="N143" s="22">
        <v>0</v>
      </c>
      <c r="O143" s="22">
        <v>0</v>
      </c>
      <c r="P143" s="22">
        <v>0</v>
      </c>
      <c r="Q143" s="22">
        <v>0</v>
      </c>
      <c r="R143" s="22">
        <v>11167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65937</v>
      </c>
      <c r="F144" s="22">
        <v>69528</v>
      </c>
      <c r="G144" s="22">
        <v>73331</v>
      </c>
      <c r="H144" s="22">
        <v>61733</v>
      </c>
      <c r="I144" s="22">
        <v>64642</v>
      </c>
      <c r="J144" s="22">
        <v>275164</v>
      </c>
      <c r="K144" s="22">
        <v>610335</v>
      </c>
      <c r="L144" s="22">
        <v>29764</v>
      </c>
      <c r="M144" s="22">
        <v>26173</v>
      </c>
      <c r="N144" s="22">
        <v>22370</v>
      </c>
      <c r="O144" s="22">
        <v>18341</v>
      </c>
      <c r="P144" s="22">
        <v>15432</v>
      </c>
      <c r="Q144" s="22">
        <v>32050</v>
      </c>
      <c r="R144" s="22">
        <v>144130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212183</v>
      </c>
      <c r="F145" s="22">
        <v>77083</v>
      </c>
      <c r="G145" s="22">
        <v>80794</v>
      </c>
      <c r="H145" s="22">
        <v>84684</v>
      </c>
      <c r="I145" s="22">
        <v>88761</v>
      </c>
      <c r="J145" s="22">
        <v>1160098</v>
      </c>
      <c r="K145" s="22">
        <v>1703603</v>
      </c>
      <c r="L145" s="22">
        <v>75990</v>
      </c>
      <c r="M145" s="22">
        <v>70056</v>
      </c>
      <c r="N145" s="22">
        <v>66344</v>
      </c>
      <c r="O145" s="22">
        <v>62455</v>
      </c>
      <c r="P145" s="22">
        <v>58377</v>
      </c>
      <c r="Q145" s="22">
        <v>299635</v>
      </c>
      <c r="R145" s="22">
        <v>632857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204974</v>
      </c>
      <c r="F146" s="22">
        <v>181547</v>
      </c>
      <c r="G146" s="22">
        <v>187742</v>
      </c>
      <c r="H146" s="22">
        <v>194160</v>
      </c>
      <c r="I146" s="22">
        <v>200812</v>
      </c>
      <c r="J146" s="22">
        <v>2651641</v>
      </c>
      <c r="K146" s="22">
        <v>3620876</v>
      </c>
      <c r="L146" s="22">
        <v>125433</v>
      </c>
      <c r="M146" s="22">
        <v>117894</v>
      </c>
      <c r="N146" s="22">
        <v>111600</v>
      </c>
      <c r="O146" s="22">
        <v>105200</v>
      </c>
      <c r="P146" s="22">
        <v>98506</v>
      </c>
      <c r="Q146" s="22">
        <v>678826</v>
      </c>
      <c r="R146" s="22">
        <v>1237459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15773</v>
      </c>
      <c r="F147" s="22">
        <v>16738</v>
      </c>
      <c r="G147" s="22">
        <v>0</v>
      </c>
      <c r="H147" s="22">
        <v>0</v>
      </c>
      <c r="I147" s="22">
        <v>0</v>
      </c>
      <c r="J147" s="22">
        <v>0</v>
      </c>
      <c r="K147" s="22">
        <v>32511</v>
      </c>
      <c r="L147" s="22">
        <v>1991</v>
      </c>
      <c r="M147" s="22">
        <v>1025</v>
      </c>
      <c r="N147" s="22">
        <v>0</v>
      </c>
      <c r="O147" s="22">
        <v>0</v>
      </c>
      <c r="P147" s="22">
        <v>0</v>
      </c>
      <c r="Q147" s="22">
        <v>0</v>
      </c>
      <c r="R147" s="22">
        <v>3016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40843</v>
      </c>
      <c r="F149" s="22">
        <v>42983</v>
      </c>
      <c r="G149" s="22">
        <v>39398</v>
      </c>
      <c r="H149" s="22">
        <v>23300</v>
      </c>
      <c r="I149" s="22">
        <v>24300</v>
      </c>
      <c r="J149" s="22">
        <v>354385</v>
      </c>
      <c r="K149" s="22">
        <v>525209</v>
      </c>
      <c r="L149" s="22">
        <v>21056</v>
      </c>
      <c r="M149" s="22">
        <v>18916</v>
      </c>
      <c r="N149" s="22">
        <v>16659</v>
      </c>
      <c r="O149" s="22">
        <v>14658</v>
      </c>
      <c r="P149" s="22">
        <v>13658</v>
      </c>
      <c r="Q149" s="22">
        <v>109983</v>
      </c>
      <c r="R149" s="22">
        <v>194930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278104</v>
      </c>
      <c r="F150" s="22">
        <v>288765</v>
      </c>
      <c r="G150" s="22">
        <v>247649</v>
      </c>
      <c r="H150" s="22">
        <v>256159</v>
      </c>
      <c r="I150" s="22">
        <v>265011</v>
      </c>
      <c r="J150" s="22">
        <v>966653</v>
      </c>
      <c r="K150" s="22">
        <v>2302341</v>
      </c>
      <c r="L150" s="22">
        <v>72494</v>
      </c>
      <c r="M150" s="22">
        <v>61833</v>
      </c>
      <c r="N150" s="22">
        <v>50692</v>
      </c>
      <c r="O150" s="22">
        <v>42182</v>
      </c>
      <c r="P150" s="22">
        <v>33330</v>
      </c>
      <c r="Q150" s="22">
        <v>64764</v>
      </c>
      <c r="R150" s="22">
        <v>325295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72748</v>
      </c>
      <c r="F151" s="22">
        <v>76160</v>
      </c>
      <c r="G151" s="22">
        <v>79735</v>
      </c>
      <c r="H151" s="22">
        <v>83481</v>
      </c>
      <c r="I151" s="22">
        <v>87407</v>
      </c>
      <c r="J151" s="22">
        <v>1015233</v>
      </c>
      <c r="K151" s="22">
        <v>1414764</v>
      </c>
      <c r="L151" s="22">
        <v>65380</v>
      </c>
      <c r="M151" s="22">
        <v>61968</v>
      </c>
      <c r="N151" s="22">
        <v>58393</v>
      </c>
      <c r="O151" s="22">
        <v>54647</v>
      </c>
      <c r="P151" s="22">
        <v>50721</v>
      </c>
      <c r="Q151" s="22">
        <v>319605</v>
      </c>
      <c r="R151" s="22">
        <v>610714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188706</v>
      </c>
      <c r="F152" s="22">
        <v>198116</v>
      </c>
      <c r="G152" s="22">
        <v>7150</v>
      </c>
      <c r="H152" s="22">
        <v>7457</v>
      </c>
      <c r="I152" s="22">
        <v>7778</v>
      </c>
      <c r="J152" s="22">
        <v>70040</v>
      </c>
      <c r="K152" s="22">
        <v>479247</v>
      </c>
      <c r="L152" s="22">
        <v>20692</v>
      </c>
      <c r="M152" s="22">
        <v>11281</v>
      </c>
      <c r="N152" s="22">
        <v>3855</v>
      </c>
      <c r="O152" s="22">
        <v>3547</v>
      </c>
      <c r="P152" s="22">
        <v>3227</v>
      </c>
      <c r="Q152" s="22">
        <v>12496</v>
      </c>
      <c r="R152" s="22">
        <v>55098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3189759</v>
      </c>
      <c r="F153" s="22">
        <v>3335526</v>
      </c>
      <c r="G153" s="22">
        <v>3154696</v>
      </c>
      <c r="H153" s="22">
        <v>839716</v>
      </c>
      <c r="I153" s="22">
        <v>835290</v>
      </c>
      <c r="J153" s="22">
        <v>6093880</v>
      </c>
      <c r="K153" s="22">
        <v>17448867</v>
      </c>
      <c r="L153" s="22">
        <v>665462</v>
      </c>
      <c r="M153" s="22">
        <v>519695</v>
      </c>
      <c r="N153" s="22">
        <v>368647</v>
      </c>
      <c r="O153" s="22">
        <v>253083</v>
      </c>
      <c r="P153" s="22">
        <v>257508</v>
      </c>
      <c r="Q153" s="22">
        <v>3478053</v>
      </c>
      <c r="R153" s="22">
        <v>5542448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1592899</v>
      </c>
      <c r="F154" s="22">
        <v>1646540</v>
      </c>
      <c r="G154" s="22">
        <v>1702295</v>
      </c>
      <c r="H154" s="22">
        <v>1760262</v>
      </c>
      <c r="I154" s="22">
        <v>1340396</v>
      </c>
      <c r="J154" s="22">
        <v>7864447</v>
      </c>
      <c r="K154" s="22">
        <v>15906839</v>
      </c>
      <c r="L154" s="22">
        <v>529002</v>
      </c>
      <c r="M154" s="22">
        <v>475361</v>
      </c>
      <c r="N154" s="22">
        <v>419605</v>
      </c>
      <c r="O154" s="22">
        <v>361639</v>
      </c>
      <c r="P154" s="22">
        <v>302981</v>
      </c>
      <c r="Q154" s="22">
        <v>1512106</v>
      </c>
      <c r="R154" s="22">
        <v>3600694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74158</v>
      </c>
      <c r="F155" s="22">
        <v>77667</v>
      </c>
      <c r="G155" s="22">
        <v>81341</v>
      </c>
      <c r="H155" s="22">
        <v>85188</v>
      </c>
      <c r="I155" s="22">
        <v>89219</v>
      </c>
      <c r="J155" s="22">
        <v>1308943</v>
      </c>
      <c r="K155" s="22">
        <v>1716516</v>
      </c>
      <c r="L155" s="22">
        <v>79407</v>
      </c>
      <c r="M155" s="22">
        <v>75899</v>
      </c>
      <c r="N155" s="22">
        <v>72225</v>
      </c>
      <c r="O155" s="22">
        <v>68377</v>
      </c>
      <c r="P155" s="22">
        <v>64347</v>
      </c>
      <c r="Q155" s="22">
        <v>443627</v>
      </c>
      <c r="R155" s="22">
        <v>803882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70684</v>
      </c>
      <c r="F156" s="22">
        <v>69089</v>
      </c>
      <c r="G156" s="22">
        <v>70795</v>
      </c>
      <c r="H156" s="22">
        <v>54901</v>
      </c>
      <c r="I156" s="22">
        <v>56455</v>
      </c>
      <c r="J156" s="22">
        <v>1135149</v>
      </c>
      <c r="K156" s="22">
        <v>1457073</v>
      </c>
      <c r="L156" s="22">
        <v>42882</v>
      </c>
      <c r="M156" s="22">
        <v>40727</v>
      </c>
      <c r="N156" s="22">
        <v>38835</v>
      </c>
      <c r="O156" s="22">
        <v>37095</v>
      </c>
      <c r="P156" s="22">
        <v>35541</v>
      </c>
      <c r="Q156" s="22">
        <v>339530</v>
      </c>
      <c r="R156" s="22">
        <v>534610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851442</v>
      </c>
      <c r="F157" s="22">
        <v>868615</v>
      </c>
      <c r="G157" s="22">
        <v>873772</v>
      </c>
      <c r="H157" s="22">
        <v>902269</v>
      </c>
      <c r="I157" s="22">
        <v>860864</v>
      </c>
      <c r="J157" s="22">
        <v>6498140</v>
      </c>
      <c r="K157" s="22">
        <v>10855102</v>
      </c>
      <c r="L157" s="22">
        <v>339153</v>
      </c>
      <c r="M157" s="22">
        <v>311678</v>
      </c>
      <c r="N157" s="22">
        <v>284596</v>
      </c>
      <c r="O157" s="22">
        <v>254166</v>
      </c>
      <c r="P157" s="22">
        <v>228415</v>
      </c>
      <c r="Q157" s="22">
        <v>990532</v>
      </c>
      <c r="R157" s="22">
        <v>2408540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286675</v>
      </c>
      <c r="F158" s="22">
        <v>245453</v>
      </c>
      <c r="G158" s="22">
        <v>204496</v>
      </c>
      <c r="H158" s="22">
        <v>212061</v>
      </c>
      <c r="I158" s="22">
        <v>219911</v>
      </c>
      <c r="J158" s="22">
        <v>2321116</v>
      </c>
      <c r="K158" s="22">
        <v>3489712</v>
      </c>
      <c r="L158" s="22">
        <v>119708</v>
      </c>
      <c r="M158" s="22">
        <v>112685</v>
      </c>
      <c r="N158" s="22">
        <v>105397</v>
      </c>
      <c r="O158" s="22">
        <v>97833</v>
      </c>
      <c r="P158" s="22">
        <v>89983</v>
      </c>
      <c r="Q158" s="22">
        <v>408273</v>
      </c>
      <c r="R158" s="22">
        <v>933879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106020</v>
      </c>
      <c r="F159" s="22">
        <v>109311</v>
      </c>
      <c r="G159" s="22">
        <v>112734</v>
      </c>
      <c r="H159" s="22">
        <v>116295</v>
      </c>
      <c r="I159" s="22">
        <v>119998</v>
      </c>
      <c r="J159" s="22">
        <v>323706</v>
      </c>
      <c r="K159" s="22">
        <v>888064</v>
      </c>
      <c r="L159" s="22">
        <v>39641</v>
      </c>
      <c r="M159" s="22">
        <v>34880</v>
      </c>
      <c r="N159" s="22">
        <v>29987</v>
      </c>
      <c r="O159" s="22">
        <v>24956</v>
      </c>
      <c r="P159" s="22">
        <v>16843</v>
      </c>
      <c r="Q159" s="22">
        <v>41086</v>
      </c>
      <c r="R159" s="22">
        <v>187393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107847</v>
      </c>
      <c r="F160" s="22">
        <v>113150</v>
      </c>
      <c r="G160" s="22">
        <v>118715</v>
      </c>
      <c r="H160" s="22">
        <v>124553</v>
      </c>
      <c r="I160" s="22">
        <v>130680</v>
      </c>
      <c r="J160" s="22">
        <v>1648138</v>
      </c>
      <c r="K160" s="22">
        <v>2243083</v>
      </c>
      <c r="L160" s="22">
        <v>107688</v>
      </c>
      <c r="M160" s="22">
        <v>102385</v>
      </c>
      <c r="N160" s="22">
        <v>96819</v>
      </c>
      <c r="O160" s="22">
        <v>90982</v>
      </c>
      <c r="P160" s="22">
        <v>84855</v>
      </c>
      <c r="Q160" s="22">
        <v>437300</v>
      </c>
      <c r="R160" s="22">
        <v>920029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508645</v>
      </c>
      <c r="F161" s="22">
        <v>472597</v>
      </c>
      <c r="G161" s="22">
        <v>291225</v>
      </c>
      <c r="H161" s="22">
        <v>305102</v>
      </c>
      <c r="I161" s="22">
        <v>198284</v>
      </c>
      <c r="J161" s="22">
        <v>5104393</v>
      </c>
      <c r="K161" s="22">
        <v>6880246</v>
      </c>
      <c r="L161" s="22">
        <v>260295</v>
      </c>
      <c r="M161" s="22">
        <v>236450</v>
      </c>
      <c r="N161" s="22">
        <v>217140</v>
      </c>
      <c r="O161" s="22">
        <v>203263</v>
      </c>
      <c r="P161" s="22">
        <v>188693</v>
      </c>
      <c r="Q161" s="22">
        <v>3338943</v>
      </c>
      <c r="R161" s="22">
        <v>4444784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155477</v>
      </c>
      <c r="F162" s="22">
        <v>116180</v>
      </c>
      <c r="G162" s="22">
        <v>96683</v>
      </c>
      <c r="H162" s="22">
        <v>99326</v>
      </c>
      <c r="I162" s="22">
        <v>102041</v>
      </c>
      <c r="J162" s="22">
        <v>355998</v>
      </c>
      <c r="K162" s="22">
        <v>925705</v>
      </c>
      <c r="L162" s="22">
        <v>27809</v>
      </c>
      <c r="M162" s="22">
        <v>21658</v>
      </c>
      <c r="N162" s="22">
        <v>17898</v>
      </c>
      <c r="O162" s="22">
        <v>15255</v>
      </c>
      <c r="P162" s="22">
        <v>12540</v>
      </c>
      <c r="Q162" s="22">
        <v>21496</v>
      </c>
      <c r="R162" s="22">
        <v>116656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223043</v>
      </c>
      <c r="F163" s="22">
        <v>233535</v>
      </c>
      <c r="G163" s="22">
        <v>150070</v>
      </c>
      <c r="H163" s="22">
        <v>157126</v>
      </c>
      <c r="I163" s="22">
        <v>164514</v>
      </c>
      <c r="J163" s="22">
        <v>661443</v>
      </c>
      <c r="K163" s="22">
        <v>1589731</v>
      </c>
      <c r="L163" s="22">
        <v>71396</v>
      </c>
      <c r="M163" s="22">
        <v>60904</v>
      </c>
      <c r="N163" s="22">
        <v>51004</v>
      </c>
      <c r="O163" s="22">
        <v>43948</v>
      </c>
      <c r="P163" s="22">
        <v>36561</v>
      </c>
      <c r="Q163" s="22">
        <v>66047</v>
      </c>
      <c r="R163" s="22">
        <v>329860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421848</v>
      </c>
      <c r="F164" s="22">
        <v>439273</v>
      </c>
      <c r="G164" s="22">
        <v>439966</v>
      </c>
      <c r="H164" s="22">
        <v>391184</v>
      </c>
      <c r="I164" s="22">
        <v>320678</v>
      </c>
      <c r="J164" s="22">
        <v>2056807</v>
      </c>
      <c r="K164" s="22">
        <v>4069756</v>
      </c>
      <c r="L164" s="22">
        <v>134629</v>
      </c>
      <c r="M164" s="22">
        <v>120740</v>
      </c>
      <c r="N164" s="22">
        <v>106765</v>
      </c>
      <c r="O164" s="22">
        <v>93174</v>
      </c>
      <c r="P164" s="22">
        <v>81857</v>
      </c>
      <c r="Q164" s="22">
        <v>334648</v>
      </c>
      <c r="R164" s="22">
        <v>871813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484534</v>
      </c>
      <c r="F165" s="22">
        <v>418012</v>
      </c>
      <c r="G165" s="22">
        <v>427440</v>
      </c>
      <c r="H165" s="22">
        <v>434297</v>
      </c>
      <c r="I165" s="22">
        <v>387573</v>
      </c>
      <c r="J165" s="22">
        <v>4620764</v>
      </c>
      <c r="K165" s="22">
        <v>6772620</v>
      </c>
      <c r="L165" s="22">
        <v>239143</v>
      </c>
      <c r="M165" s="22">
        <v>217411</v>
      </c>
      <c r="N165" s="22">
        <v>199917</v>
      </c>
      <c r="O165" s="22">
        <v>181896</v>
      </c>
      <c r="P165" s="22">
        <v>163849</v>
      </c>
      <c r="Q165" s="22">
        <v>1046875</v>
      </c>
      <c r="R165" s="22">
        <v>2049091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372132</v>
      </c>
      <c r="F166" s="22">
        <v>252066</v>
      </c>
      <c r="G166" s="22">
        <v>263003</v>
      </c>
      <c r="H166" s="22">
        <v>274416</v>
      </c>
      <c r="I166" s="22">
        <v>286325</v>
      </c>
      <c r="J166" s="22">
        <v>1510922</v>
      </c>
      <c r="K166" s="22">
        <v>2958864</v>
      </c>
      <c r="L166" s="22">
        <v>120986</v>
      </c>
      <c r="M166" s="22">
        <v>108742</v>
      </c>
      <c r="N166" s="22">
        <v>97805</v>
      </c>
      <c r="O166" s="22">
        <v>86392</v>
      </c>
      <c r="P166" s="22">
        <v>74483</v>
      </c>
      <c r="Q166" s="22">
        <v>201188</v>
      </c>
      <c r="R166" s="22">
        <v>689596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341305</v>
      </c>
      <c r="F167" s="22">
        <v>297096</v>
      </c>
      <c r="G167" s="22">
        <v>309356</v>
      </c>
      <c r="H167" s="22">
        <v>322125</v>
      </c>
      <c r="I167" s="22">
        <v>335425</v>
      </c>
      <c r="J167" s="22">
        <v>752672</v>
      </c>
      <c r="K167" s="22">
        <v>2357979</v>
      </c>
      <c r="L167" s="22">
        <v>93840</v>
      </c>
      <c r="M167" s="22">
        <v>79869</v>
      </c>
      <c r="N167" s="22">
        <v>67609</v>
      </c>
      <c r="O167" s="22">
        <v>54840</v>
      </c>
      <c r="P167" s="22">
        <v>43702</v>
      </c>
      <c r="Q167" s="22">
        <v>74976</v>
      </c>
      <c r="R167" s="22">
        <v>414836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741700</v>
      </c>
      <c r="F168" s="22">
        <v>770319</v>
      </c>
      <c r="G168" s="22">
        <v>656501</v>
      </c>
      <c r="H168" s="22">
        <v>678379</v>
      </c>
      <c r="I168" s="22">
        <v>701048</v>
      </c>
      <c r="J168" s="22">
        <v>2546317</v>
      </c>
      <c r="K168" s="22">
        <v>6094264</v>
      </c>
      <c r="L168" s="22">
        <v>221142</v>
      </c>
      <c r="M168" s="22">
        <v>192522</v>
      </c>
      <c r="N168" s="22">
        <v>162635</v>
      </c>
      <c r="O168" s="22">
        <v>140756</v>
      </c>
      <c r="P168" s="22">
        <v>118087</v>
      </c>
      <c r="Q168" s="22">
        <v>309619</v>
      </c>
      <c r="R168" s="22">
        <v>1144761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335808</v>
      </c>
      <c r="F170" s="22">
        <v>346922</v>
      </c>
      <c r="G170" s="22">
        <v>295856</v>
      </c>
      <c r="H170" s="22">
        <v>304249</v>
      </c>
      <c r="I170" s="22">
        <v>191714</v>
      </c>
      <c r="J170" s="22">
        <v>717466</v>
      </c>
      <c r="K170" s="22">
        <v>2192015</v>
      </c>
      <c r="L170" s="22">
        <v>75747</v>
      </c>
      <c r="M170" s="22">
        <v>64633</v>
      </c>
      <c r="N170" s="22">
        <v>53064</v>
      </c>
      <c r="O170" s="22">
        <v>44670</v>
      </c>
      <c r="P170" s="22">
        <v>36407</v>
      </c>
      <c r="Q170" s="22">
        <v>138192</v>
      </c>
      <c r="R170" s="22">
        <v>412713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1782974</v>
      </c>
      <c r="F171" s="22">
        <v>1864027</v>
      </c>
      <c r="G171" s="22">
        <v>1948810</v>
      </c>
      <c r="H171" s="22">
        <v>1965217</v>
      </c>
      <c r="I171" s="22">
        <v>1965029</v>
      </c>
      <c r="J171" s="22">
        <v>16626996</v>
      </c>
      <c r="K171" s="22">
        <v>26153053</v>
      </c>
      <c r="L171" s="22">
        <v>1158394</v>
      </c>
      <c r="M171" s="22">
        <v>1077341</v>
      </c>
      <c r="N171" s="22">
        <v>992558</v>
      </c>
      <c r="O171" s="22">
        <v>904476</v>
      </c>
      <c r="P171" s="22">
        <v>815120</v>
      </c>
      <c r="Q171" s="22">
        <v>3280723</v>
      </c>
      <c r="R171" s="22">
        <v>8228612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72791</v>
      </c>
      <c r="F172" s="22">
        <v>73364</v>
      </c>
      <c r="G172" s="22">
        <v>73952</v>
      </c>
      <c r="H172" s="22">
        <v>73374</v>
      </c>
      <c r="I172" s="22">
        <v>25171</v>
      </c>
      <c r="J172" s="22">
        <v>241170</v>
      </c>
      <c r="K172" s="22">
        <v>559822</v>
      </c>
      <c r="L172" s="22">
        <v>14741</v>
      </c>
      <c r="M172" s="22">
        <v>12520</v>
      </c>
      <c r="N172" s="22">
        <v>10334</v>
      </c>
      <c r="O172" s="22">
        <v>7114</v>
      </c>
      <c r="P172" s="22">
        <v>6497</v>
      </c>
      <c r="Q172" s="22">
        <v>27989</v>
      </c>
      <c r="R172" s="22">
        <v>79195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13198</v>
      </c>
      <c r="F173" s="22">
        <v>13635</v>
      </c>
      <c r="G173" s="22">
        <v>14089</v>
      </c>
      <c r="H173" s="22">
        <v>13502</v>
      </c>
      <c r="I173" s="22">
        <v>13903</v>
      </c>
      <c r="J173" s="22">
        <v>163878</v>
      </c>
      <c r="K173" s="22">
        <v>232205</v>
      </c>
      <c r="L173" s="22">
        <v>6900</v>
      </c>
      <c r="M173" s="22">
        <v>6463</v>
      </c>
      <c r="N173" s="22">
        <v>6009</v>
      </c>
      <c r="O173" s="22">
        <v>5538</v>
      </c>
      <c r="P173" s="22">
        <v>5138</v>
      </c>
      <c r="Q173" s="22">
        <v>26527</v>
      </c>
      <c r="R173" s="22">
        <v>56575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477263</v>
      </c>
      <c r="F174" s="22">
        <v>489407</v>
      </c>
      <c r="G174" s="22">
        <v>502227</v>
      </c>
      <c r="H174" s="22">
        <v>515561</v>
      </c>
      <c r="I174" s="22">
        <v>529429</v>
      </c>
      <c r="J174" s="22">
        <v>1864123</v>
      </c>
      <c r="K174" s="22">
        <v>4378010</v>
      </c>
      <c r="L174" s="22">
        <v>116260</v>
      </c>
      <c r="M174" s="22">
        <v>104116</v>
      </c>
      <c r="N174" s="22">
        <v>91296</v>
      </c>
      <c r="O174" s="22">
        <v>77962</v>
      </c>
      <c r="P174" s="22">
        <v>64094</v>
      </c>
      <c r="Q174" s="22">
        <v>227780</v>
      </c>
      <c r="R174" s="22">
        <v>681508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157500</v>
      </c>
      <c r="F175" s="22">
        <v>162282</v>
      </c>
      <c r="G175" s="22">
        <v>27700</v>
      </c>
      <c r="H175" s="22">
        <v>27700</v>
      </c>
      <c r="I175" s="22">
        <v>27700</v>
      </c>
      <c r="J175" s="22">
        <v>97715</v>
      </c>
      <c r="K175" s="22">
        <v>500597</v>
      </c>
      <c r="L175" s="22">
        <v>16202</v>
      </c>
      <c r="M175" s="22">
        <v>10158</v>
      </c>
      <c r="N175" s="22">
        <v>5569</v>
      </c>
      <c r="O175" s="22">
        <v>4656</v>
      </c>
      <c r="P175" s="22">
        <v>3754</v>
      </c>
      <c r="Q175" s="22">
        <v>6432</v>
      </c>
      <c r="R175" s="22">
        <v>46771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498536</v>
      </c>
      <c r="F176" s="22">
        <v>521568</v>
      </c>
      <c r="G176" s="22">
        <v>478163</v>
      </c>
      <c r="H176" s="22">
        <v>499514</v>
      </c>
      <c r="I176" s="22">
        <v>488528</v>
      </c>
      <c r="J176" s="22">
        <v>4016317</v>
      </c>
      <c r="K176" s="22">
        <v>6502626</v>
      </c>
      <c r="L176" s="22">
        <v>268523</v>
      </c>
      <c r="M176" s="22">
        <v>245491</v>
      </c>
      <c r="N176" s="22">
        <v>221356</v>
      </c>
      <c r="O176" s="22">
        <v>200004</v>
      </c>
      <c r="P176" s="22">
        <v>177683</v>
      </c>
      <c r="Q176" s="22">
        <v>745636</v>
      </c>
      <c r="R176" s="22">
        <v>1858693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1142841</v>
      </c>
      <c r="F177" s="22">
        <v>1188611</v>
      </c>
      <c r="G177" s="22">
        <v>1236410</v>
      </c>
      <c r="H177" s="22">
        <v>1286336</v>
      </c>
      <c r="I177" s="22">
        <v>1115652</v>
      </c>
      <c r="J177" s="22">
        <v>14279662</v>
      </c>
      <c r="K177" s="22">
        <v>20249512</v>
      </c>
      <c r="L177" s="22">
        <v>670724</v>
      </c>
      <c r="M177" s="22">
        <v>624954</v>
      </c>
      <c r="N177" s="22">
        <v>577155</v>
      </c>
      <c r="O177" s="22">
        <v>527228</v>
      </c>
      <c r="P177" s="22">
        <v>475072</v>
      </c>
      <c r="Q177" s="22">
        <v>3179863</v>
      </c>
      <c r="R177" s="22">
        <v>6054996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1488955</v>
      </c>
      <c r="F178" s="22">
        <v>919793</v>
      </c>
      <c r="G178" s="22">
        <v>942230</v>
      </c>
      <c r="H178" s="22">
        <v>965491</v>
      </c>
      <c r="I178" s="22">
        <v>989607</v>
      </c>
      <c r="J178" s="22">
        <v>6864232</v>
      </c>
      <c r="K178" s="22">
        <v>12170308</v>
      </c>
      <c r="L178" s="22">
        <v>392136</v>
      </c>
      <c r="M178" s="22">
        <v>343381</v>
      </c>
      <c r="N178" s="22">
        <v>312970</v>
      </c>
      <c r="O178" s="22">
        <v>281043</v>
      </c>
      <c r="P178" s="22">
        <v>248607</v>
      </c>
      <c r="Q178" s="22">
        <v>745135</v>
      </c>
      <c r="R178" s="22">
        <v>2323272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405234</v>
      </c>
      <c r="F179" s="22">
        <v>400027</v>
      </c>
      <c r="G179" s="22">
        <v>367107</v>
      </c>
      <c r="H179" s="22">
        <v>355228</v>
      </c>
      <c r="I179" s="22">
        <v>216519</v>
      </c>
      <c r="J179" s="22">
        <v>2634981</v>
      </c>
      <c r="K179" s="22">
        <v>4379096</v>
      </c>
      <c r="L179" s="22">
        <v>176034</v>
      </c>
      <c r="M179" s="22">
        <v>158933</v>
      </c>
      <c r="N179" s="22">
        <v>142688</v>
      </c>
      <c r="O179" s="22">
        <v>127710</v>
      </c>
      <c r="P179" s="22">
        <v>114193</v>
      </c>
      <c r="Q179" s="22">
        <v>614346</v>
      </c>
      <c r="R179" s="22">
        <v>1333904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158125</v>
      </c>
      <c r="F180" s="22">
        <v>161398</v>
      </c>
      <c r="G180" s="22">
        <v>164738</v>
      </c>
      <c r="H180" s="22">
        <v>168147</v>
      </c>
      <c r="I180" s="22">
        <v>171627</v>
      </c>
      <c r="J180" s="22">
        <v>444769</v>
      </c>
      <c r="K180" s="22">
        <v>1268804</v>
      </c>
      <c r="L180" s="22">
        <v>25315</v>
      </c>
      <c r="M180" s="22">
        <v>22042</v>
      </c>
      <c r="N180" s="22">
        <v>18702</v>
      </c>
      <c r="O180" s="22">
        <v>15293</v>
      </c>
      <c r="P180" s="22">
        <v>11813</v>
      </c>
      <c r="Q180" s="22">
        <v>13830</v>
      </c>
      <c r="R180" s="22">
        <v>106995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1411756</v>
      </c>
      <c r="F181" s="22">
        <v>1426309</v>
      </c>
      <c r="G181" s="22">
        <v>1404673</v>
      </c>
      <c r="H181" s="22">
        <v>1178121</v>
      </c>
      <c r="I181" s="22">
        <v>1223480</v>
      </c>
      <c r="J181" s="22">
        <v>21149747</v>
      </c>
      <c r="K181" s="22">
        <v>27794086</v>
      </c>
      <c r="L181" s="22">
        <v>915623</v>
      </c>
      <c r="M181" s="22">
        <v>868609</v>
      </c>
      <c r="N181" s="22">
        <v>821129</v>
      </c>
      <c r="O181" s="22">
        <v>777681</v>
      </c>
      <c r="P181" s="22">
        <v>732323</v>
      </c>
      <c r="Q181" s="22">
        <v>5736819</v>
      </c>
      <c r="R181" s="22">
        <v>9852184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793567</v>
      </c>
      <c r="F182" s="22">
        <v>799406</v>
      </c>
      <c r="G182" s="22">
        <v>805453</v>
      </c>
      <c r="H182" s="22">
        <v>811716</v>
      </c>
      <c r="I182" s="22">
        <v>818204</v>
      </c>
      <c r="J182" s="22">
        <v>3756255</v>
      </c>
      <c r="K182" s="22">
        <v>7784601</v>
      </c>
      <c r="L182" s="22">
        <v>195843</v>
      </c>
      <c r="M182" s="22">
        <v>175199</v>
      </c>
      <c r="N182" s="22">
        <v>154347</v>
      </c>
      <c r="O182" s="22">
        <v>133278</v>
      </c>
      <c r="P182" s="22">
        <v>111985</v>
      </c>
      <c r="Q182" s="22">
        <v>340298</v>
      </c>
      <c r="R182" s="22">
        <v>1110950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280254</v>
      </c>
      <c r="F183" s="22">
        <v>163859</v>
      </c>
      <c r="G183" s="22">
        <v>170799</v>
      </c>
      <c r="H183" s="22">
        <v>144205</v>
      </c>
      <c r="I183" s="22">
        <v>148804</v>
      </c>
      <c r="J183" s="22">
        <v>570948</v>
      </c>
      <c r="K183" s="22">
        <v>1478869</v>
      </c>
      <c r="L183" s="22">
        <v>47783</v>
      </c>
      <c r="M183" s="22">
        <v>40314</v>
      </c>
      <c r="N183" s="22">
        <v>33373</v>
      </c>
      <c r="O183" s="22">
        <v>26041</v>
      </c>
      <c r="P183" s="22">
        <v>21442</v>
      </c>
      <c r="Q183" s="22">
        <v>38360</v>
      </c>
      <c r="R183" s="22">
        <v>207313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309424</v>
      </c>
      <c r="F184" s="22">
        <v>267033</v>
      </c>
      <c r="G184" s="22">
        <v>265078</v>
      </c>
      <c r="H184" s="22">
        <v>221189</v>
      </c>
      <c r="I184" s="22">
        <v>197089</v>
      </c>
      <c r="J184" s="22">
        <v>1222677</v>
      </c>
      <c r="K184" s="22">
        <v>2482490</v>
      </c>
      <c r="L184" s="22">
        <v>83474</v>
      </c>
      <c r="M184" s="22">
        <v>72704</v>
      </c>
      <c r="N184" s="22">
        <v>63494</v>
      </c>
      <c r="O184" s="22">
        <v>54603</v>
      </c>
      <c r="P184" s="22">
        <v>47626</v>
      </c>
      <c r="Q184" s="22">
        <v>146880</v>
      </c>
      <c r="R184" s="22">
        <v>468781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148341</v>
      </c>
      <c r="F185" s="22">
        <v>154004</v>
      </c>
      <c r="G185" s="22">
        <v>159892</v>
      </c>
      <c r="H185" s="22">
        <v>166016</v>
      </c>
      <c r="I185" s="22">
        <v>172381</v>
      </c>
      <c r="J185" s="22">
        <v>1998013</v>
      </c>
      <c r="K185" s="22">
        <v>2798647</v>
      </c>
      <c r="L185" s="22">
        <v>101456</v>
      </c>
      <c r="M185" s="22">
        <v>95793</v>
      </c>
      <c r="N185" s="22">
        <v>89905</v>
      </c>
      <c r="O185" s="22">
        <v>83782</v>
      </c>
      <c r="P185" s="22">
        <v>83110</v>
      </c>
      <c r="Q185" s="22">
        <v>384569</v>
      </c>
      <c r="R185" s="22">
        <v>838615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85301</v>
      </c>
      <c r="F186" s="22">
        <v>69094</v>
      </c>
      <c r="G186" s="22">
        <v>78375</v>
      </c>
      <c r="H186" s="22">
        <v>51000</v>
      </c>
      <c r="I186" s="22">
        <v>16000</v>
      </c>
      <c r="J186" s="22">
        <v>160001</v>
      </c>
      <c r="K186" s="22">
        <v>459771</v>
      </c>
      <c r="L186" s="22">
        <v>13867</v>
      </c>
      <c r="M186" s="22">
        <v>11530</v>
      </c>
      <c r="N186" s="22">
        <v>9443</v>
      </c>
      <c r="O186" s="22">
        <v>7382</v>
      </c>
      <c r="P186" s="22">
        <v>5928</v>
      </c>
      <c r="Q186" s="22">
        <v>25080</v>
      </c>
      <c r="R186" s="22">
        <v>73230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148220</v>
      </c>
      <c r="F187" s="22">
        <v>141968</v>
      </c>
      <c r="G187" s="22">
        <v>94011</v>
      </c>
      <c r="H187" s="22">
        <v>97639</v>
      </c>
      <c r="I187" s="22">
        <v>105670</v>
      </c>
      <c r="J187" s="22">
        <v>1942800</v>
      </c>
      <c r="K187" s="22">
        <v>2530308</v>
      </c>
      <c r="L187" s="22">
        <v>93908</v>
      </c>
      <c r="M187" s="22">
        <v>89977</v>
      </c>
      <c r="N187" s="22">
        <v>86328</v>
      </c>
      <c r="O187" s="22">
        <v>82700</v>
      </c>
      <c r="P187" s="22">
        <v>77954</v>
      </c>
      <c r="Q187" s="22">
        <v>674665</v>
      </c>
      <c r="R187" s="22">
        <v>1105532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175428</v>
      </c>
      <c r="F188" s="22">
        <v>177572</v>
      </c>
      <c r="G188" s="22">
        <v>146830</v>
      </c>
      <c r="H188" s="22">
        <v>116449</v>
      </c>
      <c r="I188" s="22">
        <v>120199</v>
      </c>
      <c r="J188" s="22">
        <v>1211727</v>
      </c>
      <c r="K188" s="22">
        <v>1948205</v>
      </c>
      <c r="L188" s="22">
        <v>66522</v>
      </c>
      <c r="M188" s="22">
        <v>61084</v>
      </c>
      <c r="N188" s="22">
        <v>56118</v>
      </c>
      <c r="O188" s="22">
        <v>51767</v>
      </c>
      <c r="P188" s="22">
        <v>48017</v>
      </c>
      <c r="Q188" s="22">
        <v>287157</v>
      </c>
      <c r="R188" s="22">
        <v>570665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940966</v>
      </c>
      <c r="F189" s="22">
        <v>933491</v>
      </c>
      <c r="G189" s="22">
        <v>950778</v>
      </c>
      <c r="H189" s="22">
        <v>702432</v>
      </c>
      <c r="I189" s="22">
        <v>585683</v>
      </c>
      <c r="J189" s="22">
        <v>1171366</v>
      </c>
      <c r="K189" s="22">
        <v>5284716</v>
      </c>
      <c r="L189" s="22">
        <v>57319</v>
      </c>
      <c r="M189" s="22">
        <v>40085</v>
      </c>
      <c r="N189" s="22">
        <v>22799</v>
      </c>
      <c r="O189" s="22">
        <v>4925</v>
      </c>
      <c r="P189" s="22">
        <v>0</v>
      </c>
      <c r="Q189" s="22">
        <v>0</v>
      </c>
      <c r="R189" s="22">
        <v>125128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48106</v>
      </c>
      <c r="F190" s="22">
        <v>49483</v>
      </c>
      <c r="G190" s="22">
        <v>50901</v>
      </c>
      <c r="H190" s="22">
        <v>52360</v>
      </c>
      <c r="I190" s="22">
        <v>53860</v>
      </c>
      <c r="J190" s="22">
        <v>360656</v>
      </c>
      <c r="K190" s="22">
        <v>615366</v>
      </c>
      <c r="L190" s="22">
        <v>17561</v>
      </c>
      <c r="M190" s="22">
        <v>16184</v>
      </c>
      <c r="N190" s="22">
        <v>14766</v>
      </c>
      <c r="O190" s="22">
        <v>13307</v>
      </c>
      <c r="P190" s="22">
        <v>11807</v>
      </c>
      <c r="Q190" s="22">
        <v>56767</v>
      </c>
      <c r="R190" s="22">
        <v>130392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841097</v>
      </c>
      <c r="F191" s="22">
        <v>458034</v>
      </c>
      <c r="G191" s="22">
        <v>471804</v>
      </c>
      <c r="H191" s="22">
        <v>477095</v>
      </c>
      <c r="I191" s="22">
        <v>491456</v>
      </c>
      <c r="J191" s="22">
        <v>5267578</v>
      </c>
      <c r="K191" s="22">
        <v>8007064</v>
      </c>
      <c r="L191" s="22">
        <v>241167</v>
      </c>
      <c r="M191" s="22">
        <v>221326</v>
      </c>
      <c r="N191" s="22">
        <v>207556</v>
      </c>
      <c r="O191" s="22">
        <v>193420</v>
      </c>
      <c r="P191" s="22">
        <v>179059</v>
      </c>
      <c r="Q191" s="22">
        <v>1081109</v>
      </c>
      <c r="R191" s="22">
        <v>2123637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708050</v>
      </c>
      <c r="F192" s="22">
        <v>719803</v>
      </c>
      <c r="G192" s="22">
        <v>691040</v>
      </c>
      <c r="H192" s="22">
        <v>666500</v>
      </c>
      <c r="I192" s="22">
        <v>607352</v>
      </c>
      <c r="J192" s="22">
        <v>2203959</v>
      </c>
      <c r="K192" s="22">
        <v>5596704</v>
      </c>
      <c r="L192" s="22">
        <v>163348</v>
      </c>
      <c r="M192" s="22">
        <v>140545</v>
      </c>
      <c r="N192" s="22">
        <v>117383</v>
      </c>
      <c r="O192" s="22">
        <v>95947</v>
      </c>
      <c r="P192" s="22">
        <v>74560</v>
      </c>
      <c r="Q192" s="22">
        <v>223732</v>
      </c>
      <c r="R192" s="22">
        <v>815515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57732</v>
      </c>
      <c r="F193" s="22">
        <v>60389</v>
      </c>
      <c r="G193" s="22">
        <v>63169</v>
      </c>
      <c r="H193" s="22">
        <v>66076</v>
      </c>
      <c r="I193" s="22">
        <v>69118</v>
      </c>
      <c r="J193" s="22">
        <v>486880</v>
      </c>
      <c r="K193" s="22">
        <v>803364</v>
      </c>
      <c r="L193" s="22">
        <v>35911</v>
      </c>
      <c r="M193" s="22">
        <v>33254</v>
      </c>
      <c r="N193" s="22">
        <v>30474</v>
      </c>
      <c r="O193" s="22">
        <v>27567</v>
      </c>
      <c r="P193" s="22">
        <v>24525</v>
      </c>
      <c r="Q193" s="22">
        <v>74980</v>
      </c>
      <c r="R193" s="22">
        <v>226711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148568</v>
      </c>
      <c r="F194" s="22">
        <v>155713</v>
      </c>
      <c r="G194" s="22">
        <v>163220</v>
      </c>
      <c r="H194" s="22">
        <v>171108</v>
      </c>
      <c r="I194" s="22">
        <v>127603</v>
      </c>
      <c r="J194" s="22">
        <v>2294879</v>
      </c>
      <c r="K194" s="22">
        <v>3061091</v>
      </c>
      <c r="L194" s="22">
        <v>129718</v>
      </c>
      <c r="M194" s="22">
        <v>122573</v>
      </c>
      <c r="N194" s="22">
        <v>115067</v>
      </c>
      <c r="O194" s="22">
        <v>107179</v>
      </c>
      <c r="P194" s="22">
        <v>76115</v>
      </c>
      <c r="Q194" s="22">
        <v>453534</v>
      </c>
      <c r="R194" s="22">
        <v>1004186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1054873</v>
      </c>
      <c r="F197" s="22">
        <v>967238</v>
      </c>
      <c r="G197" s="22">
        <v>895328</v>
      </c>
      <c r="H197" s="22">
        <v>844701</v>
      </c>
      <c r="I197" s="22">
        <v>414640</v>
      </c>
      <c r="J197" s="22">
        <v>4086709</v>
      </c>
      <c r="K197" s="22">
        <v>8263489</v>
      </c>
      <c r="L197" s="22">
        <v>260255</v>
      </c>
      <c r="M197" s="22">
        <v>228376</v>
      </c>
      <c r="N197" s="22">
        <v>203453</v>
      </c>
      <c r="O197" s="22">
        <v>181148</v>
      </c>
      <c r="P197" s="22">
        <v>161999</v>
      </c>
      <c r="Q197" s="22">
        <v>691243</v>
      </c>
      <c r="R197" s="22">
        <v>1726474</v>
      </c>
    </row>
    <row r="198" spans="1:1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1392245</v>
      </c>
      <c r="F198" s="22">
        <v>1382957</v>
      </c>
      <c r="G198" s="22">
        <v>1304721</v>
      </c>
      <c r="H198" s="22">
        <v>1357490</v>
      </c>
      <c r="I198" s="22">
        <v>811989</v>
      </c>
      <c r="J198" s="22">
        <v>8069306</v>
      </c>
      <c r="K198" s="22">
        <v>14318708</v>
      </c>
      <c r="L198" s="22">
        <v>469757</v>
      </c>
      <c r="M198" s="22">
        <v>409663</v>
      </c>
      <c r="N198" s="22">
        <v>350851</v>
      </c>
      <c r="O198" s="22">
        <v>298082</v>
      </c>
      <c r="P198" s="22">
        <v>248364</v>
      </c>
      <c r="Q198" s="22">
        <v>1656743</v>
      </c>
      <c r="R198" s="22">
        <v>3433460</v>
      </c>
    </row>
    <row r="199" spans="1:1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28000</v>
      </c>
      <c r="F199" s="22">
        <v>28000</v>
      </c>
      <c r="G199" s="22">
        <v>12000</v>
      </c>
      <c r="H199" s="22">
        <v>12000</v>
      </c>
      <c r="I199" s="22">
        <v>12000</v>
      </c>
      <c r="J199" s="22">
        <v>0</v>
      </c>
      <c r="K199" s="22">
        <v>92000</v>
      </c>
      <c r="L199" s="22">
        <v>2484</v>
      </c>
      <c r="M199" s="22">
        <v>1728</v>
      </c>
      <c r="N199" s="22">
        <v>972</v>
      </c>
      <c r="O199" s="22">
        <v>648</v>
      </c>
      <c r="P199" s="22">
        <v>324</v>
      </c>
      <c r="Q199" s="22">
        <v>0</v>
      </c>
      <c r="R199" s="22">
        <v>6156</v>
      </c>
    </row>
    <row r="200" spans="1:1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100126</v>
      </c>
      <c r="F201" s="22">
        <v>103785</v>
      </c>
      <c r="G201" s="22">
        <v>107586</v>
      </c>
      <c r="H201" s="22">
        <v>111532</v>
      </c>
      <c r="I201" s="22">
        <v>115629</v>
      </c>
      <c r="J201" s="22">
        <v>1433851</v>
      </c>
      <c r="K201" s="22">
        <v>1972509</v>
      </c>
      <c r="L201" s="22">
        <v>68729</v>
      </c>
      <c r="M201" s="22">
        <v>65070</v>
      </c>
      <c r="N201" s="22">
        <v>61269</v>
      </c>
      <c r="O201" s="22">
        <v>57323</v>
      </c>
      <c r="P201" s="22">
        <v>53226</v>
      </c>
      <c r="Q201" s="22">
        <v>284907</v>
      </c>
      <c r="R201" s="22">
        <v>590524</v>
      </c>
    </row>
    <row r="202" spans="1:1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6981</v>
      </c>
      <c r="F202" s="22">
        <v>7417</v>
      </c>
      <c r="G202" s="22">
        <v>7880</v>
      </c>
      <c r="H202" s="22">
        <v>8373</v>
      </c>
      <c r="I202" s="22">
        <v>0</v>
      </c>
      <c r="J202" s="22">
        <v>0</v>
      </c>
      <c r="K202" s="22">
        <v>30651</v>
      </c>
      <c r="L202" s="22">
        <v>1915</v>
      </c>
      <c r="M202" s="22">
        <v>1479</v>
      </c>
      <c r="N202" s="22">
        <v>1016</v>
      </c>
      <c r="O202" s="22">
        <v>523</v>
      </c>
      <c r="P202" s="22">
        <v>0</v>
      </c>
      <c r="Q202" s="22">
        <v>0</v>
      </c>
      <c r="R202" s="22">
        <v>4933</v>
      </c>
    </row>
    <row r="203" spans="1:1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21322</v>
      </c>
      <c r="F206" s="22">
        <v>22275</v>
      </c>
      <c r="G206" s="22">
        <v>23271</v>
      </c>
      <c r="H206" s="22">
        <v>24312</v>
      </c>
      <c r="I206" s="22">
        <v>25399</v>
      </c>
      <c r="J206" s="22">
        <v>286284</v>
      </c>
      <c r="K206" s="22">
        <v>402863</v>
      </c>
      <c r="L206" s="22">
        <v>17581</v>
      </c>
      <c r="M206" s="22">
        <v>16628</v>
      </c>
      <c r="N206" s="22">
        <v>15632</v>
      </c>
      <c r="O206" s="22">
        <v>14592</v>
      </c>
      <c r="P206" s="22">
        <v>13505</v>
      </c>
      <c r="Q206" s="22">
        <v>63585</v>
      </c>
      <c r="R206" s="22">
        <v>141523</v>
      </c>
    </row>
    <row r="207" spans="1:1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9874</v>
      </c>
      <c r="F207" s="22">
        <v>10346</v>
      </c>
      <c r="G207" s="22">
        <v>10841</v>
      </c>
      <c r="H207" s="22">
        <v>11360</v>
      </c>
      <c r="I207" s="22">
        <v>11903</v>
      </c>
      <c r="J207" s="22">
        <v>68616</v>
      </c>
      <c r="K207" s="22">
        <v>122940</v>
      </c>
      <c r="L207" s="22">
        <v>5695</v>
      </c>
      <c r="M207" s="22">
        <v>5223</v>
      </c>
      <c r="N207" s="22">
        <v>4728</v>
      </c>
      <c r="O207" s="22">
        <v>4209</v>
      </c>
      <c r="P207" s="22">
        <v>3666</v>
      </c>
      <c r="Q207" s="22">
        <v>9230</v>
      </c>
      <c r="R207" s="22">
        <v>32751</v>
      </c>
    </row>
    <row r="208" spans="1:1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34396</v>
      </c>
      <c r="F209" s="22">
        <v>29362</v>
      </c>
      <c r="G209" s="22">
        <v>112303</v>
      </c>
      <c r="H209" s="22">
        <v>12830</v>
      </c>
      <c r="I209" s="22">
        <v>6702</v>
      </c>
      <c r="J209" s="22">
        <v>0</v>
      </c>
      <c r="K209" s="22">
        <v>195593</v>
      </c>
      <c r="L209" s="22">
        <v>5538</v>
      </c>
      <c r="M209" s="22">
        <v>4803</v>
      </c>
      <c r="N209" s="22">
        <v>1794</v>
      </c>
      <c r="O209" s="22">
        <v>0</v>
      </c>
      <c r="P209" s="22">
        <v>0</v>
      </c>
      <c r="Q209" s="22">
        <v>0</v>
      </c>
      <c r="R209" s="22">
        <v>12135</v>
      </c>
    </row>
    <row r="210" spans="1:1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24096</v>
      </c>
      <c r="F210" s="22">
        <v>24853</v>
      </c>
      <c r="G210" s="22">
        <v>25635</v>
      </c>
      <c r="H210" s="22">
        <v>8421</v>
      </c>
      <c r="I210" s="22">
        <v>0</v>
      </c>
      <c r="J210" s="22">
        <v>0</v>
      </c>
      <c r="K210" s="22">
        <v>83005</v>
      </c>
      <c r="L210" s="22">
        <v>2304</v>
      </c>
      <c r="M210" s="22">
        <v>1547</v>
      </c>
      <c r="N210" s="22">
        <v>765</v>
      </c>
      <c r="O210" s="22">
        <v>82</v>
      </c>
      <c r="P210" s="22">
        <v>0</v>
      </c>
      <c r="Q210" s="22">
        <v>0</v>
      </c>
      <c r="R210" s="22">
        <v>4698</v>
      </c>
    </row>
    <row r="211" spans="1:1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2730</v>
      </c>
      <c r="F212" s="22">
        <v>2852</v>
      </c>
      <c r="G212" s="22">
        <v>2980</v>
      </c>
      <c r="H212" s="22">
        <v>0</v>
      </c>
      <c r="I212" s="22">
        <v>0</v>
      </c>
      <c r="J212" s="22">
        <v>0</v>
      </c>
      <c r="K212" s="22">
        <v>8562</v>
      </c>
      <c r="L212" s="22">
        <v>349</v>
      </c>
      <c r="M212" s="22">
        <v>227</v>
      </c>
      <c r="N212" s="22">
        <v>99</v>
      </c>
      <c r="O212" s="22">
        <v>0</v>
      </c>
      <c r="P212" s="22">
        <v>0</v>
      </c>
      <c r="Q212" s="22">
        <v>0</v>
      </c>
      <c r="R212" s="22">
        <v>675</v>
      </c>
    </row>
    <row r="213" spans="1:1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79497</v>
      </c>
      <c r="F213" s="22">
        <v>82002</v>
      </c>
      <c r="G213" s="22">
        <v>84587</v>
      </c>
      <c r="H213" s="22">
        <v>87252</v>
      </c>
      <c r="I213" s="22">
        <v>90002</v>
      </c>
      <c r="J213" s="22">
        <v>2975339</v>
      </c>
      <c r="K213" s="22">
        <v>3398679</v>
      </c>
      <c r="L213" s="22">
        <v>105660</v>
      </c>
      <c r="M213" s="22">
        <v>103155</v>
      </c>
      <c r="N213" s="22">
        <v>100570</v>
      </c>
      <c r="O213" s="22">
        <v>97905</v>
      </c>
      <c r="P213" s="22">
        <v>95155</v>
      </c>
      <c r="Q213" s="22">
        <v>1190696</v>
      </c>
      <c r="R213" s="22">
        <v>1693141</v>
      </c>
    </row>
    <row r="214" spans="1:1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2953</v>
      </c>
      <c r="F214" s="22">
        <v>2953</v>
      </c>
      <c r="G214" s="22">
        <v>2953</v>
      </c>
      <c r="H214" s="22">
        <v>195</v>
      </c>
      <c r="I214" s="22">
        <v>0</v>
      </c>
      <c r="J214" s="22">
        <v>0</v>
      </c>
      <c r="K214" s="22">
        <v>9054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54199</v>
      </c>
      <c r="F215" s="22">
        <v>54199</v>
      </c>
      <c r="G215" s="22">
        <v>54199</v>
      </c>
      <c r="H215" s="22">
        <v>54199</v>
      </c>
      <c r="I215" s="22">
        <v>54199</v>
      </c>
      <c r="J215" s="22">
        <v>90665</v>
      </c>
      <c r="K215" s="22">
        <v>361660</v>
      </c>
      <c r="L215" s="22">
        <v>10866</v>
      </c>
      <c r="M215" s="22">
        <v>9237</v>
      </c>
      <c r="N215" s="22">
        <v>7609</v>
      </c>
      <c r="O215" s="22">
        <v>5981</v>
      </c>
      <c r="P215" s="22">
        <v>4353</v>
      </c>
      <c r="Q215" s="22">
        <v>3824</v>
      </c>
      <c r="R215" s="22">
        <v>41870</v>
      </c>
    </row>
    <row r="216" spans="1:1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37785</v>
      </c>
      <c r="F217" s="22">
        <v>38492</v>
      </c>
      <c r="G217" s="22">
        <v>39211</v>
      </c>
      <c r="H217" s="22">
        <v>39944</v>
      </c>
      <c r="I217" s="22">
        <v>40690</v>
      </c>
      <c r="J217" s="22">
        <v>148495</v>
      </c>
      <c r="K217" s="22">
        <v>344617</v>
      </c>
      <c r="L217" s="22">
        <v>6235</v>
      </c>
      <c r="M217" s="22">
        <v>5529</v>
      </c>
      <c r="N217" s="22">
        <v>4810</v>
      </c>
      <c r="O217" s="22">
        <v>4077</v>
      </c>
      <c r="P217" s="22">
        <v>3331</v>
      </c>
      <c r="Q217" s="22">
        <v>5575</v>
      </c>
      <c r="R217" s="22">
        <v>29557</v>
      </c>
    </row>
    <row r="218" spans="1:1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19456</v>
      </c>
      <c r="F219" s="22">
        <v>19729</v>
      </c>
      <c r="G219" s="22">
        <v>20018</v>
      </c>
      <c r="H219" s="22">
        <v>5326</v>
      </c>
      <c r="I219" s="22">
        <v>0</v>
      </c>
      <c r="J219" s="22">
        <v>0</v>
      </c>
      <c r="K219" s="22">
        <v>64529</v>
      </c>
      <c r="L219" s="22">
        <v>1196</v>
      </c>
      <c r="M219" s="22">
        <v>923</v>
      </c>
      <c r="N219" s="22">
        <v>634</v>
      </c>
      <c r="O219" s="22">
        <v>326</v>
      </c>
      <c r="P219" s="22">
        <v>0</v>
      </c>
      <c r="Q219" s="22">
        <v>0</v>
      </c>
      <c r="R219" s="22">
        <v>3079</v>
      </c>
    </row>
    <row r="220" spans="1:1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35664</v>
      </c>
      <c r="F220" s="22">
        <v>37312</v>
      </c>
      <c r="G220" s="22">
        <v>39037</v>
      </c>
      <c r="H220" s="22">
        <v>40842</v>
      </c>
      <c r="I220" s="22">
        <v>42730</v>
      </c>
      <c r="J220" s="22">
        <v>347738</v>
      </c>
      <c r="K220" s="22">
        <v>543323</v>
      </c>
      <c r="L220" s="22">
        <v>24472</v>
      </c>
      <c r="M220" s="22">
        <v>22823</v>
      </c>
      <c r="N220" s="22">
        <v>21098</v>
      </c>
      <c r="O220" s="22">
        <v>19294</v>
      </c>
      <c r="P220" s="22">
        <v>17405</v>
      </c>
      <c r="Q220" s="22">
        <v>61971</v>
      </c>
      <c r="R220" s="22">
        <v>167063</v>
      </c>
    </row>
    <row r="221" spans="1:1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8750</v>
      </c>
      <c r="F221" s="22">
        <v>8976</v>
      </c>
      <c r="G221" s="22">
        <v>9208</v>
      </c>
      <c r="H221" s="22">
        <v>9446</v>
      </c>
      <c r="I221" s="22">
        <v>9690</v>
      </c>
      <c r="J221" s="22">
        <v>15008</v>
      </c>
      <c r="K221" s="22">
        <v>61078</v>
      </c>
      <c r="L221" s="22">
        <v>1514</v>
      </c>
      <c r="M221" s="22">
        <v>1288</v>
      </c>
      <c r="N221" s="22">
        <v>1055</v>
      </c>
      <c r="O221" s="22">
        <v>817</v>
      </c>
      <c r="P221" s="22">
        <v>573</v>
      </c>
      <c r="Q221" s="22">
        <v>387</v>
      </c>
      <c r="R221" s="22">
        <v>5634</v>
      </c>
    </row>
    <row r="222" spans="1:1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471716</v>
      </c>
      <c r="F223" s="22">
        <v>333601</v>
      </c>
      <c r="G223" s="22">
        <v>257105</v>
      </c>
      <c r="H223" s="22">
        <v>208794</v>
      </c>
      <c r="I223" s="22">
        <v>151490</v>
      </c>
      <c r="J223" s="22">
        <v>907415</v>
      </c>
      <c r="K223" s="22">
        <v>2330121</v>
      </c>
      <c r="L223" s="22">
        <v>38580</v>
      </c>
      <c r="M223" s="22">
        <v>32099</v>
      </c>
      <c r="N223" s="22">
        <v>27602</v>
      </c>
      <c r="O223" s="22">
        <v>24524</v>
      </c>
      <c r="P223" s="22">
        <v>21828</v>
      </c>
      <c r="Q223" s="22">
        <v>103355</v>
      </c>
      <c r="R223" s="22">
        <v>247988</v>
      </c>
    </row>
    <row r="224" spans="1:1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28157</v>
      </c>
      <c r="F226" s="22">
        <v>28661</v>
      </c>
      <c r="G226" s="22">
        <v>29174</v>
      </c>
      <c r="H226" s="22">
        <v>29696</v>
      </c>
      <c r="I226" s="22">
        <v>30228</v>
      </c>
      <c r="J226" s="22">
        <v>132349</v>
      </c>
      <c r="K226" s="22">
        <v>278265</v>
      </c>
      <c r="L226" s="22">
        <v>4728</v>
      </c>
      <c r="M226" s="22">
        <v>4224</v>
      </c>
      <c r="N226" s="22">
        <v>3711</v>
      </c>
      <c r="O226" s="22">
        <v>3189</v>
      </c>
      <c r="P226" s="22">
        <v>2657</v>
      </c>
      <c r="Q226" s="22">
        <v>5122</v>
      </c>
      <c r="R226" s="22">
        <v>23631</v>
      </c>
    </row>
    <row r="227" spans="1:1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21368</v>
      </c>
      <c r="F230" s="22">
        <v>21949</v>
      </c>
      <c r="G230" s="22">
        <v>22545</v>
      </c>
      <c r="H230" s="22">
        <v>21334</v>
      </c>
      <c r="I230" s="22">
        <v>0</v>
      </c>
      <c r="J230" s="22">
        <v>0</v>
      </c>
      <c r="K230" s="22">
        <v>87196</v>
      </c>
      <c r="L230" s="22">
        <v>0</v>
      </c>
      <c r="M230" s="22">
        <v>2211</v>
      </c>
      <c r="N230" s="22">
        <v>1630</v>
      </c>
      <c r="O230" s="22">
        <v>1034</v>
      </c>
      <c r="P230" s="22">
        <v>421</v>
      </c>
      <c r="Q230" s="22">
        <v>0</v>
      </c>
      <c r="R230" s="22">
        <v>5296</v>
      </c>
    </row>
    <row r="231" spans="1:1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10000</v>
      </c>
      <c r="F236" s="22">
        <v>10000</v>
      </c>
      <c r="G236" s="22">
        <v>10000</v>
      </c>
      <c r="H236" s="22">
        <v>10000</v>
      </c>
      <c r="I236" s="22">
        <v>10000</v>
      </c>
      <c r="J236" s="22">
        <v>60000</v>
      </c>
      <c r="K236" s="22">
        <v>110000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28132</v>
      </c>
      <c r="F239" s="22">
        <v>29322</v>
      </c>
      <c r="G239" s="22">
        <v>30563</v>
      </c>
      <c r="H239" s="22">
        <v>31860</v>
      </c>
      <c r="I239" s="22">
        <v>33215</v>
      </c>
      <c r="J239" s="22">
        <v>610526</v>
      </c>
      <c r="K239" s="22">
        <v>763618</v>
      </c>
      <c r="L239" s="22">
        <v>26815</v>
      </c>
      <c r="M239" s="22">
        <v>25626</v>
      </c>
      <c r="N239" s="22">
        <v>24384</v>
      </c>
      <c r="O239" s="22">
        <v>23087</v>
      </c>
      <c r="P239" s="22">
        <v>21733</v>
      </c>
      <c r="Q239" s="22">
        <v>250829</v>
      </c>
      <c r="R239" s="22">
        <v>372474</v>
      </c>
    </row>
    <row r="240" spans="1:1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124487</v>
      </c>
      <c r="F240" s="22">
        <v>128297</v>
      </c>
      <c r="G240" s="22">
        <v>132243</v>
      </c>
      <c r="H240" s="22">
        <v>136333</v>
      </c>
      <c r="I240" s="22">
        <v>140570</v>
      </c>
      <c r="J240" s="22">
        <v>786003</v>
      </c>
      <c r="K240" s="22">
        <v>1447933</v>
      </c>
      <c r="L240" s="22">
        <v>49295</v>
      </c>
      <c r="M240" s="22">
        <v>45486</v>
      </c>
      <c r="N240" s="22">
        <v>41539</v>
      </c>
      <c r="O240" s="22">
        <v>37450</v>
      </c>
      <c r="P240" s="22">
        <v>33212</v>
      </c>
      <c r="Q240" s="22">
        <v>119459</v>
      </c>
      <c r="R240" s="22">
        <v>326441</v>
      </c>
    </row>
    <row r="241" spans="1:1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28633</v>
      </c>
      <c r="F242" s="22">
        <v>30108</v>
      </c>
      <c r="G242" s="22">
        <v>21063</v>
      </c>
      <c r="H242" s="22">
        <v>22081</v>
      </c>
      <c r="I242" s="22">
        <v>23147</v>
      </c>
      <c r="J242" s="22">
        <v>256809</v>
      </c>
      <c r="K242" s="22">
        <v>381841</v>
      </c>
      <c r="L242" s="22">
        <v>17784</v>
      </c>
      <c r="M242" s="22">
        <v>16309</v>
      </c>
      <c r="N242" s="22">
        <v>14804</v>
      </c>
      <c r="O242" s="22">
        <v>13786</v>
      </c>
      <c r="P242" s="22">
        <v>12720</v>
      </c>
      <c r="Q242" s="22">
        <v>108448</v>
      </c>
      <c r="R242" s="22">
        <v>183851</v>
      </c>
    </row>
    <row r="243" spans="1:1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88164</v>
      </c>
      <c r="F247" s="22">
        <v>89458</v>
      </c>
      <c r="G247" s="22">
        <v>90775</v>
      </c>
      <c r="H247" s="22">
        <v>21874</v>
      </c>
      <c r="I247" s="22">
        <v>22473</v>
      </c>
      <c r="J247" s="22">
        <v>354718</v>
      </c>
      <c r="K247" s="22">
        <v>667462</v>
      </c>
      <c r="L247" s="22">
        <v>14460</v>
      </c>
      <c r="M247" s="22">
        <v>13166</v>
      </c>
      <c r="N247" s="22">
        <v>11849</v>
      </c>
      <c r="O247" s="22">
        <v>10699</v>
      </c>
      <c r="P247" s="22">
        <v>10100</v>
      </c>
      <c r="Q247" s="22">
        <v>68731</v>
      </c>
      <c r="R247" s="22">
        <v>129005</v>
      </c>
    </row>
    <row r="248" spans="1:1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48227</v>
      </c>
      <c r="F251" s="22">
        <v>49964</v>
      </c>
      <c r="G251" s="22">
        <v>51763</v>
      </c>
      <c r="H251" s="22">
        <v>53626</v>
      </c>
      <c r="I251" s="22">
        <v>55557</v>
      </c>
      <c r="J251" s="22">
        <v>210685</v>
      </c>
      <c r="K251" s="22">
        <v>469822</v>
      </c>
      <c r="L251" s="22">
        <v>16341</v>
      </c>
      <c r="M251" s="22">
        <v>14604</v>
      </c>
      <c r="N251" s="22">
        <v>12805</v>
      </c>
      <c r="O251" s="22">
        <v>10942</v>
      </c>
      <c r="P251" s="22">
        <v>9011</v>
      </c>
      <c r="Q251" s="22">
        <v>15305</v>
      </c>
      <c r="R251" s="22">
        <v>79008</v>
      </c>
    </row>
    <row r="252" spans="1:1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22350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22350</v>
      </c>
      <c r="L252" s="22">
        <v>1257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1257</v>
      </c>
    </row>
    <row r="253" spans="1:1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6697</v>
      </c>
      <c r="F253" s="22">
        <v>7074</v>
      </c>
      <c r="G253" s="22">
        <v>7472</v>
      </c>
      <c r="H253" s="22">
        <v>7892</v>
      </c>
      <c r="I253" s="22">
        <v>8336</v>
      </c>
      <c r="J253" s="22">
        <v>8806</v>
      </c>
      <c r="K253" s="22">
        <v>46277</v>
      </c>
      <c r="L253" s="22">
        <v>2603</v>
      </c>
      <c r="M253" s="22">
        <v>2226</v>
      </c>
      <c r="N253" s="22">
        <v>1828</v>
      </c>
      <c r="O253" s="22">
        <v>1408</v>
      </c>
      <c r="P253" s="22">
        <v>964</v>
      </c>
      <c r="Q253" s="22">
        <v>494</v>
      </c>
      <c r="R253" s="22">
        <v>9523</v>
      </c>
    </row>
    <row r="254" spans="1:1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8733</v>
      </c>
      <c r="F254" s="22">
        <v>9405</v>
      </c>
      <c r="G254" s="22">
        <v>10108</v>
      </c>
      <c r="H254" s="22">
        <v>10845</v>
      </c>
      <c r="I254" s="22">
        <v>11617</v>
      </c>
      <c r="J254" s="22">
        <v>267225</v>
      </c>
      <c r="K254" s="22">
        <v>317933</v>
      </c>
      <c r="L254" s="22">
        <v>12987</v>
      </c>
      <c r="M254" s="22">
        <v>12631</v>
      </c>
      <c r="N254" s="22">
        <v>12247</v>
      </c>
      <c r="O254" s="22">
        <v>11834</v>
      </c>
      <c r="P254" s="22">
        <v>11931</v>
      </c>
      <c r="Q254" s="22">
        <v>92286</v>
      </c>
      <c r="R254" s="22">
        <v>153916</v>
      </c>
    </row>
    <row r="255" spans="1:1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18000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18000</v>
      </c>
      <c r="L256" s="22">
        <v>576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576</v>
      </c>
    </row>
    <row r="257" spans="1:1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85630</v>
      </c>
      <c r="F257" s="22">
        <v>88109</v>
      </c>
      <c r="G257" s="22">
        <v>90661</v>
      </c>
      <c r="H257" s="22">
        <v>0</v>
      </c>
      <c r="I257" s="22">
        <v>0</v>
      </c>
      <c r="J257" s="22">
        <v>0</v>
      </c>
      <c r="K257" s="22">
        <v>264400</v>
      </c>
      <c r="L257" s="22">
        <v>6990</v>
      </c>
      <c r="M257" s="22">
        <v>4511</v>
      </c>
      <c r="N257" s="22">
        <v>1959</v>
      </c>
      <c r="O257" s="22">
        <v>0</v>
      </c>
      <c r="P257" s="22">
        <v>0</v>
      </c>
      <c r="Q257" s="22">
        <v>0</v>
      </c>
      <c r="R257" s="22">
        <v>13460</v>
      </c>
    </row>
    <row r="258" spans="1:1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541163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541163</v>
      </c>
      <c r="L258" s="22">
        <v>9003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9003</v>
      </c>
    </row>
    <row r="259" spans="1:1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23098</v>
      </c>
      <c r="F260" s="22">
        <v>24041</v>
      </c>
      <c r="G260" s="22">
        <v>25023</v>
      </c>
      <c r="H260" s="22">
        <v>26045</v>
      </c>
      <c r="I260" s="22">
        <v>27108</v>
      </c>
      <c r="J260" s="22">
        <v>495118</v>
      </c>
      <c r="K260" s="22">
        <v>620433</v>
      </c>
      <c r="L260" s="22">
        <v>24853</v>
      </c>
      <c r="M260" s="22">
        <v>23910</v>
      </c>
      <c r="N260" s="22">
        <v>22928</v>
      </c>
      <c r="O260" s="22">
        <v>21906</v>
      </c>
      <c r="P260" s="22">
        <v>20842</v>
      </c>
      <c r="Q260" s="22">
        <v>152219</v>
      </c>
      <c r="R260" s="22">
        <v>266658</v>
      </c>
    </row>
    <row r="261" spans="1:1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8095</v>
      </c>
      <c r="F261" s="22">
        <v>8598</v>
      </c>
      <c r="G261" s="22">
        <v>9133</v>
      </c>
      <c r="H261" s="22">
        <v>2962</v>
      </c>
      <c r="I261" s="22">
        <v>3136</v>
      </c>
      <c r="J261" s="22">
        <v>6836</v>
      </c>
      <c r="K261" s="22">
        <v>38760</v>
      </c>
      <c r="L261" s="22">
        <v>2367</v>
      </c>
      <c r="M261" s="22">
        <v>1863</v>
      </c>
      <c r="N261" s="22">
        <v>1328</v>
      </c>
      <c r="O261" s="22">
        <v>760</v>
      </c>
      <c r="P261" s="22">
        <v>586</v>
      </c>
      <c r="Q261" s="22">
        <v>608</v>
      </c>
      <c r="R261" s="22">
        <v>7512</v>
      </c>
    </row>
    <row r="262" spans="1:1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86274</v>
      </c>
      <c r="F262" s="22">
        <v>88706</v>
      </c>
      <c r="G262" s="22">
        <v>91206</v>
      </c>
      <c r="H262" s="22">
        <v>76871</v>
      </c>
      <c r="I262" s="22">
        <v>79027</v>
      </c>
      <c r="J262" s="22">
        <v>331334</v>
      </c>
      <c r="K262" s="22">
        <v>753418</v>
      </c>
      <c r="L262" s="22">
        <v>21433</v>
      </c>
      <c r="M262" s="22">
        <v>19001</v>
      </c>
      <c r="N262" s="22">
        <v>16501</v>
      </c>
      <c r="O262" s="22">
        <v>14049</v>
      </c>
      <c r="P262" s="22">
        <v>11893</v>
      </c>
      <c r="Q262" s="22">
        <v>32051</v>
      </c>
      <c r="R262" s="22">
        <v>114928</v>
      </c>
    </row>
    <row r="263" spans="1:1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87506</v>
      </c>
      <c r="F263" s="22">
        <v>47884</v>
      </c>
      <c r="G263" s="22">
        <v>50136</v>
      </c>
      <c r="H263" s="22">
        <v>52498</v>
      </c>
      <c r="I263" s="22">
        <v>54978</v>
      </c>
      <c r="J263" s="22">
        <v>479891</v>
      </c>
      <c r="K263" s="22">
        <v>772893</v>
      </c>
      <c r="L263" s="22">
        <v>31327</v>
      </c>
      <c r="M263" s="22">
        <v>28490</v>
      </c>
      <c r="N263" s="22">
        <v>26238</v>
      </c>
      <c r="O263" s="22">
        <v>23876</v>
      </c>
      <c r="P263" s="22">
        <v>24397</v>
      </c>
      <c r="Q263" s="22">
        <v>108371</v>
      </c>
      <c r="R263" s="22">
        <v>242699</v>
      </c>
    </row>
    <row r="264" spans="1:1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5531</v>
      </c>
      <c r="F264" s="22">
        <v>5836</v>
      </c>
      <c r="G264" s="22">
        <v>6159</v>
      </c>
      <c r="H264" s="22">
        <v>6499</v>
      </c>
      <c r="I264" s="22">
        <v>6858</v>
      </c>
      <c r="J264" s="22">
        <v>118772</v>
      </c>
      <c r="K264" s="22">
        <v>149655</v>
      </c>
      <c r="L264" s="22">
        <v>8085</v>
      </c>
      <c r="M264" s="22">
        <v>7779</v>
      </c>
      <c r="N264" s="22">
        <v>7457</v>
      </c>
      <c r="O264" s="22">
        <v>7116</v>
      </c>
      <c r="P264" s="22">
        <v>6757</v>
      </c>
      <c r="Q264" s="22">
        <v>44615</v>
      </c>
      <c r="R264" s="22">
        <v>81809</v>
      </c>
    </row>
    <row r="265" spans="1:1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10884</v>
      </c>
      <c r="F266" s="22">
        <v>10884</v>
      </c>
      <c r="G266" s="22">
        <v>10884</v>
      </c>
      <c r="H266" s="22">
        <v>10884</v>
      </c>
      <c r="I266" s="22">
        <v>10884</v>
      </c>
      <c r="J266" s="22">
        <v>104459</v>
      </c>
      <c r="K266" s="22">
        <v>158879</v>
      </c>
      <c r="L266" s="22">
        <v>4924</v>
      </c>
      <c r="M266" s="22">
        <v>4576</v>
      </c>
      <c r="N266" s="22">
        <v>4228</v>
      </c>
      <c r="O266" s="22">
        <v>3879</v>
      </c>
      <c r="P266" s="22">
        <v>3531</v>
      </c>
      <c r="Q266" s="22">
        <v>16178</v>
      </c>
      <c r="R266" s="22">
        <v>37316</v>
      </c>
    </row>
    <row r="267" spans="1:1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2514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2514</v>
      </c>
      <c r="L267" s="22">
        <v>8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8</v>
      </c>
    </row>
    <row r="268" spans="1:1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147947</v>
      </c>
      <c r="F268" s="22">
        <v>149949</v>
      </c>
      <c r="G268" s="22">
        <v>133897</v>
      </c>
      <c r="H268" s="22">
        <v>134918</v>
      </c>
      <c r="I268" s="22">
        <v>135970</v>
      </c>
      <c r="J268" s="22">
        <v>1289367</v>
      </c>
      <c r="K268" s="22">
        <v>1992048</v>
      </c>
      <c r="L268" s="22">
        <v>49239</v>
      </c>
      <c r="M268" s="22">
        <v>45359</v>
      </c>
      <c r="N268" s="22">
        <v>41356</v>
      </c>
      <c r="O268" s="22">
        <v>34213</v>
      </c>
      <c r="P268" s="22">
        <v>31184</v>
      </c>
      <c r="Q268" s="22">
        <v>176376</v>
      </c>
      <c r="R268" s="22">
        <v>377727</v>
      </c>
    </row>
    <row r="269" spans="1:1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15542</v>
      </c>
      <c r="F269" s="22">
        <v>16252</v>
      </c>
      <c r="G269" s="22">
        <v>16995</v>
      </c>
      <c r="H269" s="22">
        <v>17771</v>
      </c>
      <c r="I269" s="22">
        <v>18583</v>
      </c>
      <c r="J269" s="22">
        <v>169296</v>
      </c>
      <c r="K269" s="22">
        <v>254439</v>
      </c>
      <c r="L269" s="22">
        <v>11322</v>
      </c>
      <c r="M269" s="22">
        <v>10612</v>
      </c>
      <c r="N269" s="22">
        <v>9869</v>
      </c>
      <c r="O269" s="22">
        <v>9093</v>
      </c>
      <c r="P269" s="22">
        <v>8281</v>
      </c>
      <c r="Q269" s="22">
        <v>104339</v>
      </c>
      <c r="R269" s="22">
        <v>153516</v>
      </c>
    </row>
    <row r="270" spans="1:1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39352</v>
      </c>
      <c r="F271" s="22">
        <v>41177</v>
      </c>
      <c r="G271" s="22">
        <v>43091</v>
      </c>
      <c r="H271" s="22">
        <v>45098</v>
      </c>
      <c r="I271" s="22">
        <v>37514</v>
      </c>
      <c r="J271" s="22">
        <v>438466</v>
      </c>
      <c r="K271" s="22">
        <v>644698</v>
      </c>
      <c r="L271" s="22">
        <v>24600</v>
      </c>
      <c r="M271" s="22">
        <v>22775</v>
      </c>
      <c r="N271" s="22">
        <v>20861</v>
      </c>
      <c r="O271" s="22">
        <v>18855</v>
      </c>
      <c r="P271" s="22">
        <v>16750</v>
      </c>
      <c r="Q271" s="22">
        <v>131909</v>
      </c>
      <c r="R271" s="22">
        <v>235750</v>
      </c>
    </row>
    <row r="272" spans="1:1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4368</v>
      </c>
      <c r="F273" s="22">
        <v>4630</v>
      </c>
      <c r="G273" s="22">
        <v>4909</v>
      </c>
      <c r="H273" s="22">
        <v>5203</v>
      </c>
      <c r="I273" s="22">
        <v>5515</v>
      </c>
      <c r="J273" s="22">
        <v>32951</v>
      </c>
      <c r="K273" s="22">
        <v>57576</v>
      </c>
      <c r="L273" s="22">
        <v>3455</v>
      </c>
      <c r="M273" s="22">
        <v>3193</v>
      </c>
      <c r="N273" s="22">
        <v>2914</v>
      </c>
      <c r="O273" s="22">
        <v>2620</v>
      </c>
      <c r="P273" s="22">
        <v>2308</v>
      </c>
      <c r="Q273" s="22">
        <v>6161</v>
      </c>
      <c r="R273" s="22">
        <v>20651</v>
      </c>
    </row>
    <row r="274" spans="1:1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78831</v>
      </c>
      <c r="F274" s="22">
        <v>81553</v>
      </c>
      <c r="G274" s="22">
        <v>84372</v>
      </c>
      <c r="H274" s="22">
        <v>85810</v>
      </c>
      <c r="I274" s="22">
        <v>72081</v>
      </c>
      <c r="J274" s="22">
        <v>1101347</v>
      </c>
      <c r="K274" s="22">
        <v>1503994</v>
      </c>
      <c r="L274" s="22">
        <v>47430</v>
      </c>
      <c r="M274" s="22">
        <v>44708</v>
      </c>
      <c r="N274" s="22">
        <v>41888</v>
      </c>
      <c r="O274" s="22">
        <v>38970</v>
      </c>
      <c r="P274" s="22">
        <v>36381</v>
      </c>
      <c r="Q274" s="22">
        <v>235690</v>
      </c>
      <c r="R274" s="22">
        <v>445067</v>
      </c>
    </row>
    <row r="275" spans="1:1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196794</v>
      </c>
      <c r="F275" s="22">
        <v>199949</v>
      </c>
      <c r="G275" s="22">
        <v>203155</v>
      </c>
      <c r="H275" s="22">
        <v>206413</v>
      </c>
      <c r="I275" s="22">
        <v>0</v>
      </c>
      <c r="J275" s="22">
        <v>0</v>
      </c>
      <c r="K275" s="22">
        <v>806311</v>
      </c>
      <c r="L275" s="22">
        <v>12094</v>
      </c>
      <c r="M275" s="22">
        <v>8939</v>
      </c>
      <c r="N275" s="22">
        <v>5732</v>
      </c>
      <c r="O275" s="22">
        <v>2475</v>
      </c>
      <c r="P275" s="22">
        <v>0</v>
      </c>
      <c r="Q275" s="22">
        <v>0</v>
      </c>
      <c r="R275" s="22">
        <v>29240</v>
      </c>
    </row>
    <row r="276" spans="1:1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56569</v>
      </c>
      <c r="F277" s="22">
        <v>16494</v>
      </c>
      <c r="G277" s="22">
        <v>17349</v>
      </c>
      <c r="H277" s="22">
        <v>18249</v>
      </c>
      <c r="I277" s="22">
        <v>19196</v>
      </c>
      <c r="J277" s="22">
        <v>507416</v>
      </c>
      <c r="K277" s="22">
        <v>635273</v>
      </c>
      <c r="L277" s="22">
        <v>32495</v>
      </c>
      <c r="M277" s="22">
        <v>29433</v>
      </c>
      <c r="N277" s="22">
        <v>28577</v>
      </c>
      <c r="O277" s="22">
        <v>27677</v>
      </c>
      <c r="P277" s="22">
        <v>26730</v>
      </c>
      <c r="Q277" s="22">
        <v>250367</v>
      </c>
      <c r="R277" s="22">
        <v>395279</v>
      </c>
    </row>
    <row r="278" spans="1:1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30763</v>
      </c>
      <c r="F278" s="22">
        <v>32182</v>
      </c>
      <c r="G278" s="22">
        <v>33668</v>
      </c>
      <c r="H278" s="22">
        <v>35221</v>
      </c>
      <c r="I278" s="22">
        <v>36846</v>
      </c>
      <c r="J278" s="22">
        <v>174257</v>
      </c>
      <c r="K278" s="22">
        <v>342937</v>
      </c>
      <c r="L278" s="22">
        <v>15292</v>
      </c>
      <c r="M278" s="22">
        <v>13873</v>
      </c>
      <c r="N278" s="22">
        <v>12388</v>
      </c>
      <c r="O278" s="22">
        <v>10834</v>
      </c>
      <c r="P278" s="22">
        <v>9209</v>
      </c>
      <c r="Q278" s="22">
        <v>21427</v>
      </c>
      <c r="R278" s="22">
        <v>83023</v>
      </c>
    </row>
    <row r="279" spans="1:1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22259</v>
      </c>
      <c r="F280" s="22">
        <v>23364</v>
      </c>
      <c r="G280" s="22">
        <v>24528</v>
      </c>
      <c r="H280" s="22">
        <v>25754</v>
      </c>
      <c r="I280" s="22">
        <v>13568</v>
      </c>
      <c r="J280" s="22">
        <v>48390</v>
      </c>
      <c r="K280" s="22">
        <v>157863</v>
      </c>
      <c r="L280" s="22">
        <v>7080</v>
      </c>
      <c r="M280" s="22">
        <v>5974</v>
      </c>
      <c r="N280" s="22">
        <v>4811</v>
      </c>
      <c r="O280" s="22">
        <v>3584</v>
      </c>
      <c r="P280" s="22">
        <v>2292</v>
      </c>
      <c r="Q280" s="22">
        <v>3960</v>
      </c>
      <c r="R280" s="22">
        <v>27701</v>
      </c>
    </row>
    <row r="281" spans="1:1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24867</v>
      </c>
      <c r="F282" s="22">
        <v>25885</v>
      </c>
      <c r="G282" s="22">
        <v>26944</v>
      </c>
      <c r="H282" s="22">
        <v>28046</v>
      </c>
      <c r="I282" s="22">
        <v>29193</v>
      </c>
      <c r="J282" s="22">
        <v>435919</v>
      </c>
      <c r="K282" s="22">
        <v>570854</v>
      </c>
      <c r="L282" s="22">
        <v>22633</v>
      </c>
      <c r="M282" s="22">
        <v>21615</v>
      </c>
      <c r="N282" s="22">
        <v>20556</v>
      </c>
      <c r="O282" s="22">
        <v>19454</v>
      </c>
      <c r="P282" s="22">
        <v>18307</v>
      </c>
      <c r="Q282" s="22">
        <v>111111</v>
      </c>
      <c r="R282" s="22">
        <v>213676</v>
      </c>
    </row>
    <row r="283" spans="1:18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900000</v>
      </c>
      <c r="G308" s="22">
        <v>0</v>
      </c>
      <c r="H308" s="22">
        <v>0</v>
      </c>
      <c r="I308" s="22">
        <v>0</v>
      </c>
      <c r="J308" s="22">
        <v>0</v>
      </c>
      <c r="K308" s="22">
        <v>900000</v>
      </c>
      <c r="L308" s="22">
        <v>0</v>
      </c>
      <c r="M308" s="22">
        <v>26550</v>
      </c>
      <c r="N308" s="22">
        <v>0</v>
      </c>
      <c r="O308" s="22">
        <v>0</v>
      </c>
      <c r="P308" s="22">
        <v>0</v>
      </c>
      <c r="Q308" s="22">
        <v>0</v>
      </c>
      <c r="R308" s="22">
        <v>26550</v>
      </c>
    </row>
    <row r="309" spans="1:1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603000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603000</v>
      </c>
      <c r="L312" s="22">
        <v>19296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19296</v>
      </c>
    </row>
    <row r="313" spans="1:1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2673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2673</v>
      </c>
      <c r="L318" s="22">
        <v>30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30</v>
      </c>
    </row>
    <row r="319" spans="1:1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21434</v>
      </c>
      <c r="F334" s="22">
        <v>21923</v>
      </c>
      <c r="G334" s="22">
        <v>22424</v>
      </c>
      <c r="H334" s="22">
        <v>22935</v>
      </c>
      <c r="I334" s="22">
        <v>11663</v>
      </c>
      <c r="J334" s="22">
        <v>0</v>
      </c>
      <c r="K334" s="22">
        <v>100379</v>
      </c>
      <c r="L334" s="22">
        <v>2157</v>
      </c>
      <c r="M334" s="22">
        <v>1668</v>
      </c>
      <c r="N334" s="22">
        <v>1167</v>
      </c>
      <c r="O334" s="22">
        <v>656</v>
      </c>
      <c r="P334" s="22">
        <v>132</v>
      </c>
      <c r="Q334" s="22">
        <v>0</v>
      </c>
      <c r="R334" s="22">
        <v>5780</v>
      </c>
    </row>
    <row r="335" spans="1:1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CF4AD-6122-4DFC-990B-F8F5EC427EA7}">
  <dimension ref="A1:R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1259</v>
      </c>
      <c r="D1" s="20" t="s">
        <v>1284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1261</v>
      </c>
      <c r="F2" s="21" t="s">
        <v>1262</v>
      </c>
      <c r="G2" s="21" t="s">
        <v>1263</v>
      </c>
      <c r="H2" s="21" t="s">
        <v>1264</v>
      </c>
      <c r="I2" s="21" t="s">
        <v>1265</v>
      </c>
      <c r="J2" s="21" t="s">
        <v>1266</v>
      </c>
      <c r="K2" s="21" t="s">
        <v>1267</v>
      </c>
      <c r="L2" s="21" t="s">
        <v>1261</v>
      </c>
      <c r="M2" s="21" t="s">
        <v>1262</v>
      </c>
      <c r="N2" s="21" t="s">
        <v>1263</v>
      </c>
      <c r="O2" s="21" t="s">
        <v>1264</v>
      </c>
      <c r="P2" s="21" t="s">
        <v>1265</v>
      </c>
      <c r="Q2" s="21" t="s">
        <v>1266</v>
      </c>
      <c r="R2" s="21" t="s">
        <v>1268</v>
      </c>
    </row>
    <row r="3" spans="1:18" x14ac:dyDescent="0.25">
      <c r="A3" s="21"/>
      <c r="B3" s="21"/>
      <c r="C3" s="21"/>
      <c r="D3" s="21" t="s">
        <v>88</v>
      </c>
      <c r="E3" s="21" t="s">
        <v>1269</v>
      </c>
      <c r="F3" s="21" t="s">
        <v>1270</v>
      </c>
      <c r="G3" s="21" t="s">
        <v>1271</v>
      </c>
      <c r="H3" s="21" t="s">
        <v>1272</v>
      </c>
      <c r="I3" s="21" t="s">
        <v>1273</v>
      </c>
      <c r="J3" s="21" t="s">
        <v>1274</v>
      </c>
      <c r="K3" s="21" t="s">
        <v>1275</v>
      </c>
      <c r="L3" s="21" t="s">
        <v>1276</v>
      </c>
      <c r="M3" s="21" t="s">
        <v>1277</v>
      </c>
      <c r="N3" s="21" t="s">
        <v>1278</v>
      </c>
      <c r="O3" s="21" t="s">
        <v>1279</v>
      </c>
      <c r="P3" s="21" t="s">
        <v>1280</v>
      </c>
      <c r="Q3" s="21" t="s">
        <v>1281</v>
      </c>
      <c r="R3" s="21" t="s">
        <v>1282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5374322</v>
      </c>
      <c r="F4" s="22">
        <v>5150995</v>
      </c>
      <c r="G4" s="22">
        <v>5081594</v>
      </c>
      <c r="H4" s="22">
        <v>5253069</v>
      </c>
      <c r="I4" s="22">
        <v>5430765</v>
      </c>
      <c r="J4" s="22">
        <v>37002146</v>
      </c>
      <c r="K4" s="22">
        <v>63292891</v>
      </c>
      <c r="L4" s="22">
        <v>1955306</v>
      </c>
      <c r="M4" s="22">
        <v>1771788</v>
      </c>
      <c r="N4" s="22">
        <v>1593293</v>
      </c>
      <c r="O4" s="22">
        <v>1420946</v>
      </c>
      <c r="P4" s="22">
        <v>1242379</v>
      </c>
      <c r="Q4" s="22">
        <v>4792984</v>
      </c>
      <c r="R4" s="22">
        <v>12776696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2737679</v>
      </c>
      <c r="F5" s="22">
        <v>2789258</v>
      </c>
      <c r="G5" s="22">
        <v>2639350</v>
      </c>
      <c r="H5" s="22">
        <v>518136</v>
      </c>
      <c r="I5" s="22">
        <v>544002</v>
      </c>
      <c r="J5" s="22">
        <v>4559166</v>
      </c>
      <c r="K5" s="22">
        <v>13787591</v>
      </c>
      <c r="L5" s="22">
        <v>332789</v>
      </c>
      <c r="M5" s="22">
        <v>281210</v>
      </c>
      <c r="N5" s="22">
        <v>229708</v>
      </c>
      <c r="O5" s="22">
        <v>187579</v>
      </c>
      <c r="P5" s="22">
        <v>161712</v>
      </c>
      <c r="Q5" s="22">
        <v>719113</v>
      </c>
      <c r="R5" s="22">
        <v>1912111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311736000</v>
      </c>
      <c r="F6" s="22">
        <v>299740000</v>
      </c>
      <c r="G6" s="22">
        <v>223177000</v>
      </c>
      <c r="H6" s="22">
        <v>208364000</v>
      </c>
      <c r="I6" s="22">
        <v>194156000</v>
      </c>
      <c r="J6" s="22">
        <v>1829090000</v>
      </c>
      <c r="K6" s="22">
        <v>3066263000</v>
      </c>
      <c r="L6" s="22">
        <v>104834000</v>
      </c>
      <c r="M6" s="22">
        <v>94816000</v>
      </c>
      <c r="N6" s="22">
        <v>86561000</v>
      </c>
      <c r="O6" s="22">
        <v>78835000</v>
      </c>
      <c r="P6" s="22">
        <v>71237000</v>
      </c>
      <c r="Q6" s="22">
        <v>451372000</v>
      </c>
      <c r="R6" s="22">
        <v>887655000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1903527</v>
      </c>
      <c r="F7" s="22">
        <v>1931543</v>
      </c>
      <c r="G7" s="22">
        <v>1912986</v>
      </c>
      <c r="H7" s="22">
        <v>1941619</v>
      </c>
      <c r="I7" s="22">
        <v>1740982</v>
      </c>
      <c r="J7" s="22">
        <v>9334131</v>
      </c>
      <c r="K7" s="22">
        <v>18764788</v>
      </c>
      <c r="L7" s="22">
        <v>721359</v>
      </c>
      <c r="M7" s="22">
        <v>644901</v>
      </c>
      <c r="N7" s="22">
        <v>567983</v>
      </c>
      <c r="O7" s="22">
        <v>491148</v>
      </c>
      <c r="P7" s="22">
        <v>414265</v>
      </c>
      <c r="Q7" s="22">
        <v>1320526</v>
      </c>
      <c r="R7" s="22">
        <v>4160182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1068183</v>
      </c>
      <c r="F8" s="22">
        <v>1930646</v>
      </c>
      <c r="G8" s="22">
        <v>2075306</v>
      </c>
      <c r="H8" s="22">
        <v>2251042</v>
      </c>
      <c r="I8" s="22">
        <v>2472613</v>
      </c>
      <c r="J8" s="22">
        <v>6902116</v>
      </c>
      <c r="K8" s="22">
        <v>16699906</v>
      </c>
      <c r="L8" s="22">
        <v>486110</v>
      </c>
      <c r="M8" s="22">
        <v>445680</v>
      </c>
      <c r="N8" s="22">
        <v>388025</v>
      </c>
      <c r="O8" s="22">
        <v>326710</v>
      </c>
      <c r="P8" s="22">
        <v>261102</v>
      </c>
      <c r="Q8" s="22">
        <v>511555</v>
      </c>
      <c r="R8" s="22">
        <v>2419182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1825050</v>
      </c>
      <c r="F9" s="22">
        <v>1899698</v>
      </c>
      <c r="G9" s="22">
        <v>1977520</v>
      </c>
      <c r="H9" s="22">
        <v>2058654</v>
      </c>
      <c r="I9" s="22">
        <v>2143248</v>
      </c>
      <c r="J9" s="22">
        <v>24359217</v>
      </c>
      <c r="K9" s="22">
        <v>34263387</v>
      </c>
      <c r="L9" s="22">
        <v>1257481</v>
      </c>
      <c r="M9" s="22">
        <v>1182833</v>
      </c>
      <c r="N9" s="22">
        <v>1105011</v>
      </c>
      <c r="O9" s="22">
        <v>1023877</v>
      </c>
      <c r="P9" s="22">
        <v>939283</v>
      </c>
      <c r="Q9" s="22">
        <v>5870777</v>
      </c>
      <c r="R9" s="22">
        <v>11379262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240305000</v>
      </c>
      <c r="F10" s="22">
        <v>145358000</v>
      </c>
      <c r="G10" s="22">
        <v>146687000</v>
      </c>
      <c r="H10" s="22">
        <v>150988000</v>
      </c>
      <c r="I10" s="22">
        <v>152636000</v>
      </c>
      <c r="J10" s="22">
        <v>2076156000</v>
      </c>
      <c r="K10" s="22">
        <v>2912130000</v>
      </c>
      <c r="L10" s="22">
        <v>101217000</v>
      </c>
      <c r="M10" s="22">
        <v>95360000</v>
      </c>
      <c r="N10" s="22">
        <v>89757000</v>
      </c>
      <c r="O10" s="22">
        <v>87650000</v>
      </c>
      <c r="P10" s="22">
        <v>81621000</v>
      </c>
      <c r="Q10" s="22">
        <v>626068000</v>
      </c>
      <c r="R10" s="22">
        <v>1081673000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2993000</v>
      </c>
      <c r="F11" s="22">
        <v>3112000</v>
      </c>
      <c r="G11" s="22">
        <v>3237000</v>
      </c>
      <c r="H11" s="22">
        <v>3183000</v>
      </c>
      <c r="I11" s="22">
        <v>3308000</v>
      </c>
      <c r="J11" s="22">
        <v>24016000</v>
      </c>
      <c r="K11" s="22">
        <v>39849000</v>
      </c>
      <c r="L11" s="22">
        <v>1424000</v>
      </c>
      <c r="M11" s="22">
        <v>1304000</v>
      </c>
      <c r="N11" s="22">
        <v>1179000</v>
      </c>
      <c r="O11" s="22">
        <v>1049000</v>
      </c>
      <c r="P11" s="22">
        <v>925000</v>
      </c>
      <c r="Q11" s="22">
        <v>4523000</v>
      </c>
      <c r="R11" s="22">
        <v>10404000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9301382</v>
      </c>
      <c r="F12" s="22">
        <v>9711597</v>
      </c>
      <c r="G12" s="22">
        <v>10140864</v>
      </c>
      <c r="H12" s="22">
        <v>10242569</v>
      </c>
      <c r="I12" s="22">
        <v>10227188</v>
      </c>
      <c r="J12" s="22">
        <v>80812396</v>
      </c>
      <c r="K12" s="22">
        <v>130435996</v>
      </c>
      <c r="L12" s="22">
        <v>5279977</v>
      </c>
      <c r="M12" s="22">
        <v>4869762</v>
      </c>
      <c r="N12" s="22">
        <v>4440496</v>
      </c>
      <c r="O12" s="22">
        <v>3991251</v>
      </c>
      <c r="P12" s="22">
        <v>3544781</v>
      </c>
      <c r="Q12" s="22">
        <v>14422360</v>
      </c>
      <c r="R12" s="22">
        <v>36548627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1228269</v>
      </c>
      <c r="F13" s="22">
        <v>1079630</v>
      </c>
      <c r="G13" s="22">
        <v>963523</v>
      </c>
      <c r="H13" s="22">
        <v>973229</v>
      </c>
      <c r="I13" s="22">
        <v>920990</v>
      </c>
      <c r="J13" s="22">
        <v>11010978</v>
      </c>
      <c r="K13" s="22">
        <v>16176619</v>
      </c>
      <c r="L13" s="22">
        <v>470174</v>
      </c>
      <c r="M13" s="22">
        <v>465725</v>
      </c>
      <c r="N13" s="22">
        <v>430188</v>
      </c>
      <c r="O13" s="22">
        <v>397629</v>
      </c>
      <c r="P13" s="22">
        <v>365001</v>
      </c>
      <c r="Q13" s="22">
        <v>2294068</v>
      </c>
      <c r="R13" s="22">
        <v>4422785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3485141</v>
      </c>
      <c r="F14" s="22">
        <v>3512184</v>
      </c>
      <c r="G14" s="22">
        <v>3368586</v>
      </c>
      <c r="H14" s="22">
        <v>2666753</v>
      </c>
      <c r="I14" s="22">
        <v>2571652</v>
      </c>
      <c r="J14" s="22">
        <v>33038814</v>
      </c>
      <c r="K14" s="22">
        <v>48643130</v>
      </c>
      <c r="L14" s="22">
        <v>1956737</v>
      </c>
      <c r="M14" s="22">
        <v>1832186</v>
      </c>
      <c r="N14" s="22">
        <v>1708829</v>
      </c>
      <c r="O14" s="22">
        <v>1592593</v>
      </c>
      <c r="P14" s="22">
        <v>1479879</v>
      </c>
      <c r="Q14" s="22">
        <v>8042743</v>
      </c>
      <c r="R14" s="22">
        <v>16612967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15788000</v>
      </c>
      <c r="F15" s="22">
        <v>15205000</v>
      </c>
      <c r="G15" s="22">
        <v>15200000</v>
      </c>
      <c r="H15" s="22">
        <v>13295000</v>
      </c>
      <c r="I15" s="22">
        <v>12350000</v>
      </c>
      <c r="J15" s="22">
        <v>102156000</v>
      </c>
      <c r="K15" s="22">
        <v>173994000</v>
      </c>
      <c r="L15" s="22">
        <v>4898000</v>
      </c>
      <c r="M15" s="22">
        <v>4462000</v>
      </c>
      <c r="N15" s="22">
        <v>4028000</v>
      </c>
      <c r="O15" s="22">
        <v>3598000</v>
      </c>
      <c r="P15" s="22">
        <v>3201000</v>
      </c>
      <c r="Q15" s="22">
        <v>13862000</v>
      </c>
      <c r="R15" s="22">
        <v>34049000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2198348</v>
      </c>
      <c r="F16" s="22">
        <v>2218362</v>
      </c>
      <c r="G16" s="22">
        <v>2279125</v>
      </c>
      <c r="H16" s="22">
        <v>2341595</v>
      </c>
      <c r="I16" s="22">
        <v>2405820</v>
      </c>
      <c r="J16" s="22">
        <v>25827265</v>
      </c>
      <c r="K16" s="22">
        <v>37270515</v>
      </c>
      <c r="L16" s="22">
        <v>1040301</v>
      </c>
      <c r="M16" s="22">
        <v>978884</v>
      </c>
      <c r="N16" s="22">
        <v>918121</v>
      </c>
      <c r="O16" s="22">
        <v>855651</v>
      </c>
      <c r="P16" s="22">
        <v>791426</v>
      </c>
      <c r="Q16" s="22">
        <v>4448360</v>
      </c>
      <c r="R16" s="22">
        <v>9032743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25158000</v>
      </c>
      <c r="F17" s="22">
        <v>24018000</v>
      </c>
      <c r="G17" s="22">
        <v>20808000</v>
      </c>
      <c r="H17" s="22">
        <v>20666000</v>
      </c>
      <c r="I17" s="22">
        <v>21066000</v>
      </c>
      <c r="J17" s="22">
        <v>209591000</v>
      </c>
      <c r="K17" s="22">
        <v>321307000</v>
      </c>
      <c r="L17" s="22">
        <v>11032000</v>
      </c>
      <c r="M17" s="22">
        <v>10047000</v>
      </c>
      <c r="N17" s="22">
        <v>9160000</v>
      </c>
      <c r="O17" s="22">
        <v>8370000</v>
      </c>
      <c r="P17" s="22">
        <v>7568000</v>
      </c>
      <c r="Q17" s="22">
        <v>48562000</v>
      </c>
      <c r="R17" s="22">
        <v>94739000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21546751</v>
      </c>
      <c r="F18" s="22">
        <v>19339920</v>
      </c>
      <c r="G18" s="22">
        <v>18377276</v>
      </c>
      <c r="H18" s="22">
        <v>19001077</v>
      </c>
      <c r="I18" s="22">
        <v>18044084</v>
      </c>
      <c r="J18" s="22">
        <v>178254856</v>
      </c>
      <c r="K18" s="22">
        <v>274563964</v>
      </c>
      <c r="L18" s="22">
        <v>9761987</v>
      </c>
      <c r="M18" s="22">
        <v>9046196</v>
      </c>
      <c r="N18" s="22">
        <v>8405857</v>
      </c>
      <c r="O18" s="22">
        <v>7782056</v>
      </c>
      <c r="P18" s="22">
        <v>7143715</v>
      </c>
      <c r="Q18" s="22">
        <v>57310901</v>
      </c>
      <c r="R18" s="22">
        <v>99450712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1188270</v>
      </c>
      <c r="F19" s="22">
        <v>1433780</v>
      </c>
      <c r="G19" s="22">
        <v>1943390</v>
      </c>
      <c r="H19" s="22">
        <v>1551690</v>
      </c>
      <c r="I19" s="22">
        <v>1349400</v>
      </c>
      <c r="J19" s="22">
        <v>17065990</v>
      </c>
      <c r="K19" s="22">
        <v>24532520</v>
      </c>
      <c r="L19" s="22">
        <v>768000</v>
      </c>
      <c r="M19" s="22">
        <v>845680</v>
      </c>
      <c r="N19" s="22">
        <v>787970</v>
      </c>
      <c r="O19" s="22">
        <v>696580</v>
      </c>
      <c r="P19" s="22">
        <v>633760</v>
      </c>
      <c r="Q19" s="22">
        <v>4837000</v>
      </c>
      <c r="R19" s="22">
        <v>8568990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4302099</v>
      </c>
      <c r="F20" s="22">
        <v>4501942</v>
      </c>
      <c r="G20" s="22">
        <v>4256806</v>
      </c>
      <c r="H20" s="22">
        <v>4460549</v>
      </c>
      <c r="I20" s="22">
        <v>4674074</v>
      </c>
      <c r="J20" s="22">
        <v>15279551</v>
      </c>
      <c r="K20" s="22">
        <v>37475021</v>
      </c>
      <c r="L20" s="22">
        <v>1698318</v>
      </c>
      <c r="M20" s="22">
        <v>1498484</v>
      </c>
      <c r="N20" s="22">
        <v>1293010</v>
      </c>
      <c r="O20" s="22">
        <v>1089267</v>
      </c>
      <c r="P20" s="22">
        <v>875742</v>
      </c>
      <c r="Q20" s="22">
        <v>1599820</v>
      </c>
      <c r="R20" s="22">
        <v>8054641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1625794</v>
      </c>
      <c r="F21" s="22">
        <v>1685045</v>
      </c>
      <c r="G21" s="22">
        <v>1716019</v>
      </c>
      <c r="H21" s="22">
        <v>1778561</v>
      </c>
      <c r="I21" s="22">
        <v>1843650</v>
      </c>
      <c r="J21" s="22">
        <v>17199463</v>
      </c>
      <c r="K21" s="22">
        <v>25848532</v>
      </c>
      <c r="L21" s="22">
        <v>944982</v>
      </c>
      <c r="M21" s="22">
        <v>884904</v>
      </c>
      <c r="N21" s="22">
        <v>822418</v>
      </c>
      <c r="O21" s="22">
        <v>759030</v>
      </c>
      <c r="P21" s="22">
        <v>693123</v>
      </c>
      <c r="Q21" s="22">
        <v>4643072</v>
      </c>
      <c r="R21" s="22">
        <v>8747529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301149</v>
      </c>
      <c r="F22" s="22">
        <v>279853</v>
      </c>
      <c r="G22" s="22">
        <v>287361</v>
      </c>
      <c r="H22" s="22">
        <v>295075</v>
      </c>
      <c r="I22" s="22">
        <v>304480</v>
      </c>
      <c r="J22" s="22">
        <v>4593759</v>
      </c>
      <c r="K22" s="22">
        <v>6061677</v>
      </c>
      <c r="L22" s="22">
        <v>175210</v>
      </c>
      <c r="M22" s="22">
        <v>167906</v>
      </c>
      <c r="N22" s="22">
        <v>160399</v>
      </c>
      <c r="O22" s="22">
        <v>152687</v>
      </c>
      <c r="P22" s="22">
        <v>143289</v>
      </c>
      <c r="Q22" s="22">
        <v>1035163</v>
      </c>
      <c r="R22" s="22">
        <v>1834654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499460</v>
      </c>
      <c r="F23" s="22">
        <v>525559</v>
      </c>
      <c r="G23" s="22">
        <v>458580</v>
      </c>
      <c r="H23" s="22">
        <v>483049</v>
      </c>
      <c r="I23" s="22">
        <v>508831</v>
      </c>
      <c r="J23" s="22">
        <v>300267</v>
      </c>
      <c r="K23" s="22">
        <v>2775746</v>
      </c>
      <c r="L23" s="22">
        <v>141954</v>
      </c>
      <c r="M23" s="22">
        <v>115855</v>
      </c>
      <c r="N23" s="22">
        <v>89470</v>
      </c>
      <c r="O23" s="22">
        <v>65001</v>
      </c>
      <c r="P23" s="22">
        <v>39219</v>
      </c>
      <c r="Q23" s="22">
        <v>14513</v>
      </c>
      <c r="R23" s="22">
        <v>466012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1926225</v>
      </c>
      <c r="F24" s="22">
        <v>1632478</v>
      </c>
      <c r="G24" s="22">
        <v>1215985</v>
      </c>
      <c r="H24" s="22">
        <v>1032971</v>
      </c>
      <c r="I24" s="22">
        <v>805962</v>
      </c>
      <c r="J24" s="22">
        <v>7934566</v>
      </c>
      <c r="K24" s="22">
        <v>14548187</v>
      </c>
      <c r="L24" s="22">
        <v>471783</v>
      </c>
      <c r="M24" s="22">
        <v>411034</v>
      </c>
      <c r="N24" s="22">
        <v>363984</v>
      </c>
      <c r="O24" s="22">
        <v>327457</v>
      </c>
      <c r="P24" s="22">
        <v>299019</v>
      </c>
      <c r="Q24" s="22">
        <v>1678012</v>
      </c>
      <c r="R24" s="22">
        <v>3551289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11127271</v>
      </c>
      <c r="F25" s="22">
        <v>10538534</v>
      </c>
      <c r="G25" s="22">
        <v>10693512</v>
      </c>
      <c r="H25" s="22">
        <v>10764144</v>
      </c>
      <c r="I25" s="22">
        <v>10700282</v>
      </c>
      <c r="J25" s="22">
        <v>111599188</v>
      </c>
      <c r="K25" s="22">
        <v>165422931</v>
      </c>
      <c r="L25" s="22">
        <v>6414385</v>
      </c>
      <c r="M25" s="22">
        <v>5948632</v>
      </c>
      <c r="N25" s="22">
        <v>5521670</v>
      </c>
      <c r="O25" s="22">
        <v>5089506</v>
      </c>
      <c r="P25" s="22">
        <v>4653721</v>
      </c>
      <c r="Q25" s="22">
        <v>29353115</v>
      </c>
      <c r="R25" s="22">
        <v>56981029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21186970</v>
      </c>
      <c r="F26" s="22">
        <v>21538858</v>
      </c>
      <c r="G26" s="22">
        <v>22033020</v>
      </c>
      <c r="H26" s="22">
        <v>20846654</v>
      </c>
      <c r="I26" s="22">
        <v>21609695</v>
      </c>
      <c r="J26" s="22">
        <v>278120969</v>
      </c>
      <c r="K26" s="22">
        <v>385336166</v>
      </c>
      <c r="L26" s="22">
        <v>16166063</v>
      </c>
      <c r="M26" s="22">
        <v>15259598</v>
      </c>
      <c r="N26" s="22">
        <v>14288160</v>
      </c>
      <c r="O26" s="22">
        <v>13348773</v>
      </c>
      <c r="P26" s="22">
        <v>12437812</v>
      </c>
      <c r="Q26" s="22">
        <v>73695170</v>
      </c>
      <c r="R26" s="22">
        <v>145195576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10894</v>
      </c>
      <c r="F27" s="22">
        <v>11292</v>
      </c>
      <c r="G27" s="22">
        <v>11704</v>
      </c>
      <c r="H27" s="22">
        <v>12132</v>
      </c>
      <c r="I27" s="22">
        <v>12575</v>
      </c>
      <c r="J27" s="22">
        <v>288131</v>
      </c>
      <c r="K27" s="22">
        <v>346728</v>
      </c>
      <c r="L27" s="22">
        <v>12450</v>
      </c>
      <c r="M27" s="22">
        <v>12053</v>
      </c>
      <c r="N27" s="22">
        <v>11640</v>
      </c>
      <c r="O27" s="22">
        <v>11212</v>
      </c>
      <c r="P27" s="22">
        <v>10770</v>
      </c>
      <c r="Q27" s="22">
        <v>97062</v>
      </c>
      <c r="R27" s="22">
        <v>155187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1380153</v>
      </c>
      <c r="F28" s="22">
        <v>1428839</v>
      </c>
      <c r="G28" s="22">
        <v>733211</v>
      </c>
      <c r="H28" s="22">
        <v>0</v>
      </c>
      <c r="I28" s="22">
        <v>0</v>
      </c>
      <c r="J28" s="22">
        <v>0</v>
      </c>
      <c r="K28" s="22">
        <v>3542203</v>
      </c>
      <c r="L28" s="22">
        <v>111909</v>
      </c>
      <c r="M28" s="22">
        <v>63224</v>
      </c>
      <c r="N28" s="22">
        <v>12820</v>
      </c>
      <c r="O28" s="22">
        <v>0</v>
      </c>
      <c r="P28" s="22">
        <v>0</v>
      </c>
      <c r="Q28" s="22">
        <v>0</v>
      </c>
      <c r="R28" s="22">
        <v>187953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145008</v>
      </c>
      <c r="F29" s="22">
        <v>149215</v>
      </c>
      <c r="G29" s="22">
        <v>153545</v>
      </c>
      <c r="H29" s="22">
        <v>158001</v>
      </c>
      <c r="I29" s="22">
        <v>162586</v>
      </c>
      <c r="J29" s="22">
        <v>4021764</v>
      </c>
      <c r="K29" s="22">
        <v>4790119</v>
      </c>
      <c r="L29" s="22">
        <v>136966</v>
      </c>
      <c r="M29" s="22">
        <v>132759</v>
      </c>
      <c r="N29" s="22">
        <v>128429</v>
      </c>
      <c r="O29" s="22">
        <v>123973</v>
      </c>
      <c r="P29" s="22">
        <v>119388</v>
      </c>
      <c r="Q29" s="22">
        <v>1683377</v>
      </c>
      <c r="R29" s="22">
        <v>2324892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123540</v>
      </c>
      <c r="F30" s="22">
        <v>128869</v>
      </c>
      <c r="G30" s="22">
        <v>134428</v>
      </c>
      <c r="H30" s="22">
        <v>140226</v>
      </c>
      <c r="I30" s="22">
        <v>146275</v>
      </c>
      <c r="J30" s="22">
        <v>2587681</v>
      </c>
      <c r="K30" s="22">
        <v>3261019</v>
      </c>
      <c r="L30" s="22">
        <v>137879</v>
      </c>
      <c r="M30" s="22">
        <v>132550</v>
      </c>
      <c r="N30" s="22">
        <v>126991</v>
      </c>
      <c r="O30" s="22">
        <v>121193</v>
      </c>
      <c r="P30" s="22">
        <v>115144</v>
      </c>
      <c r="Q30" s="22">
        <v>810766</v>
      </c>
      <c r="R30" s="22">
        <v>1444523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754871</v>
      </c>
      <c r="F31" s="22">
        <v>783446</v>
      </c>
      <c r="G31" s="22">
        <v>451197</v>
      </c>
      <c r="H31" s="22">
        <v>469809</v>
      </c>
      <c r="I31" s="22">
        <v>489196</v>
      </c>
      <c r="J31" s="22">
        <v>1026549</v>
      </c>
      <c r="K31" s="22">
        <v>3975068</v>
      </c>
      <c r="L31" s="22">
        <v>150757</v>
      </c>
      <c r="M31" s="22">
        <v>122182</v>
      </c>
      <c r="N31" s="22">
        <v>95509</v>
      </c>
      <c r="O31" s="22">
        <v>76896</v>
      </c>
      <c r="P31" s="22">
        <v>57509</v>
      </c>
      <c r="Q31" s="22">
        <v>56148</v>
      </c>
      <c r="R31" s="22">
        <v>559001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681091</v>
      </c>
      <c r="F32" s="22">
        <v>705435</v>
      </c>
      <c r="G32" s="22">
        <v>402248</v>
      </c>
      <c r="H32" s="22">
        <v>82590</v>
      </c>
      <c r="I32" s="22">
        <v>85796</v>
      </c>
      <c r="J32" s="22">
        <v>817775</v>
      </c>
      <c r="K32" s="22">
        <v>2774935</v>
      </c>
      <c r="L32" s="22">
        <v>95433</v>
      </c>
      <c r="M32" s="22">
        <v>71089</v>
      </c>
      <c r="N32" s="22">
        <v>45874</v>
      </c>
      <c r="O32" s="22">
        <v>37130</v>
      </c>
      <c r="P32" s="22">
        <v>33924</v>
      </c>
      <c r="Q32" s="22">
        <v>139979</v>
      </c>
      <c r="R32" s="22">
        <v>423429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49575</v>
      </c>
      <c r="F34" s="22">
        <v>52735</v>
      </c>
      <c r="G34" s="22">
        <v>56097</v>
      </c>
      <c r="H34" s="22">
        <v>59673</v>
      </c>
      <c r="I34" s="22">
        <v>63477</v>
      </c>
      <c r="J34" s="22">
        <v>297038</v>
      </c>
      <c r="K34" s="22">
        <v>578595</v>
      </c>
      <c r="L34" s="22">
        <v>36885</v>
      </c>
      <c r="M34" s="22">
        <v>33725</v>
      </c>
      <c r="N34" s="22">
        <v>30363</v>
      </c>
      <c r="O34" s="22">
        <v>26787</v>
      </c>
      <c r="P34" s="22">
        <v>22983</v>
      </c>
      <c r="Q34" s="22">
        <v>48802</v>
      </c>
      <c r="R34" s="22">
        <v>199545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877992</v>
      </c>
      <c r="F35" s="22">
        <v>900748</v>
      </c>
      <c r="G35" s="22">
        <v>924106</v>
      </c>
      <c r="H35" s="22">
        <v>948082</v>
      </c>
      <c r="I35" s="22">
        <v>972693</v>
      </c>
      <c r="J35" s="22">
        <v>3329868</v>
      </c>
      <c r="K35" s="22">
        <v>7953489</v>
      </c>
      <c r="L35" s="22">
        <v>201089</v>
      </c>
      <c r="M35" s="22">
        <v>178193</v>
      </c>
      <c r="N35" s="22">
        <v>154696</v>
      </c>
      <c r="O35" s="22">
        <v>130582</v>
      </c>
      <c r="P35" s="22">
        <v>105834</v>
      </c>
      <c r="Q35" s="22">
        <v>239145</v>
      </c>
      <c r="R35" s="22">
        <v>1009539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779351</v>
      </c>
      <c r="F36" s="22">
        <v>761882</v>
      </c>
      <c r="G36" s="22">
        <v>525608</v>
      </c>
      <c r="H36" s="22">
        <v>529781</v>
      </c>
      <c r="I36" s="22">
        <v>534069</v>
      </c>
      <c r="J36" s="22">
        <v>6209628</v>
      </c>
      <c r="K36" s="22">
        <v>9340319</v>
      </c>
      <c r="L36" s="22">
        <v>263304</v>
      </c>
      <c r="M36" s="22">
        <v>243922</v>
      </c>
      <c r="N36" s="22">
        <v>225757</v>
      </c>
      <c r="O36" s="22">
        <v>213010</v>
      </c>
      <c r="P36" s="22">
        <v>197719</v>
      </c>
      <c r="Q36" s="22">
        <v>1397056</v>
      </c>
      <c r="R36" s="22">
        <v>2540768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495000</v>
      </c>
      <c r="F38" s="22">
        <v>395942</v>
      </c>
      <c r="G38" s="22">
        <v>0</v>
      </c>
      <c r="H38" s="22">
        <v>0</v>
      </c>
      <c r="I38" s="22">
        <v>0</v>
      </c>
      <c r="J38" s="22">
        <v>0</v>
      </c>
      <c r="K38" s="22">
        <v>890942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341770</v>
      </c>
      <c r="F39" s="22">
        <v>355598</v>
      </c>
      <c r="G39" s="22">
        <v>369986</v>
      </c>
      <c r="H39" s="22">
        <v>384956</v>
      </c>
      <c r="I39" s="22">
        <v>400532</v>
      </c>
      <c r="J39" s="22">
        <v>1073673</v>
      </c>
      <c r="K39" s="22">
        <v>2926515</v>
      </c>
      <c r="L39" s="22">
        <v>113847</v>
      </c>
      <c r="M39" s="22">
        <v>100019</v>
      </c>
      <c r="N39" s="22">
        <v>85631</v>
      </c>
      <c r="O39" s="22">
        <v>70661</v>
      </c>
      <c r="P39" s="22">
        <v>55085</v>
      </c>
      <c r="Q39" s="22">
        <v>65370</v>
      </c>
      <c r="R39" s="22">
        <v>490613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710209</v>
      </c>
      <c r="F40" s="22">
        <v>730334</v>
      </c>
      <c r="G40" s="22">
        <v>751031</v>
      </c>
      <c r="H40" s="22">
        <v>772313</v>
      </c>
      <c r="I40" s="22">
        <v>794199</v>
      </c>
      <c r="J40" s="22">
        <v>6226573</v>
      </c>
      <c r="K40" s="22">
        <v>9984659</v>
      </c>
      <c r="L40" s="22">
        <v>276007</v>
      </c>
      <c r="M40" s="22">
        <v>255882</v>
      </c>
      <c r="N40" s="22">
        <v>235185</v>
      </c>
      <c r="O40" s="22">
        <v>213903</v>
      </c>
      <c r="P40" s="22">
        <v>192017</v>
      </c>
      <c r="Q40" s="22">
        <v>676937</v>
      </c>
      <c r="R40" s="22">
        <v>1849931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815282</v>
      </c>
      <c r="F42" s="22">
        <v>812300</v>
      </c>
      <c r="G42" s="22">
        <v>815386</v>
      </c>
      <c r="H42" s="22">
        <v>832539</v>
      </c>
      <c r="I42" s="22">
        <v>834318</v>
      </c>
      <c r="J42" s="22">
        <v>0</v>
      </c>
      <c r="K42" s="22">
        <v>4109825</v>
      </c>
      <c r="L42" s="22">
        <v>81293</v>
      </c>
      <c r="M42" s="22">
        <v>64851</v>
      </c>
      <c r="N42" s="22">
        <v>48056</v>
      </c>
      <c r="O42" s="22">
        <v>30900</v>
      </c>
      <c r="P42" s="22">
        <v>13376</v>
      </c>
      <c r="Q42" s="22">
        <v>0</v>
      </c>
      <c r="R42" s="22">
        <v>238476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881251</v>
      </c>
      <c r="F43" s="22">
        <v>906569</v>
      </c>
      <c r="G43" s="22">
        <v>633028</v>
      </c>
      <c r="H43" s="22">
        <v>654927</v>
      </c>
      <c r="I43" s="22">
        <v>677664</v>
      </c>
      <c r="J43" s="22">
        <v>8171865</v>
      </c>
      <c r="K43" s="22">
        <v>11925304</v>
      </c>
      <c r="L43" s="22">
        <v>393657</v>
      </c>
      <c r="M43" s="22">
        <v>368340</v>
      </c>
      <c r="N43" s="22">
        <v>343444</v>
      </c>
      <c r="O43" s="22">
        <v>321546</v>
      </c>
      <c r="P43" s="22">
        <v>298809</v>
      </c>
      <c r="Q43" s="22">
        <v>2281598</v>
      </c>
      <c r="R43" s="22">
        <v>4007394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13226</v>
      </c>
      <c r="F44" s="22">
        <v>14130</v>
      </c>
      <c r="G44" s="22">
        <v>15095</v>
      </c>
      <c r="H44" s="22">
        <v>16128</v>
      </c>
      <c r="I44" s="22">
        <v>10520</v>
      </c>
      <c r="J44" s="22">
        <v>23134</v>
      </c>
      <c r="K44" s="22">
        <v>92233</v>
      </c>
      <c r="L44" s="22">
        <v>6192</v>
      </c>
      <c r="M44" s="22">
        <v>5289</v>
      </c>
      <c r="N44" s="22">
        <v>4323</v>
      </c>
      <c r="O44" s="22">
        <v>3291</v>
      </c>
      <c r="P44" s="22">
        <v>2188</v>
      </c>
      <c r="Q44" s="22">
        <v>2279</v>
      </c>
      <c r="R44" s="22">
        <v>23562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3765359</v>
      </c>
      <c r="F45" s="22">
        <v>3894261</v>
      </c>
      <c r="G45" s="22">
        <v>4041351</v>
      </c>
      <c r="H45" s="22">
        <v>4194312</v>
      </c>
      <c r="I45" s="22">
        <v>4110656</v>
      </c>
      <c r="J45" s="22">
        <v>18916541</v>
      </c>
      <c r="K45" s="22">
        <v>38922480</v>
      </c>
      <c r="L45" s="22">
        <v>1334479</v>
      </c>
      <c r="M45" s="22">
        <v>1193025</v>
      </c>
      <c r="N45" s="22">
        <v>1045935</v>
      </c>
      <c r="O45" s="22">
        <v>892976</v>
      </c>
      <c r="P45" s="22">
        <v>736462</v>
      </c>
      <c r="Q45" s="22">
        <v>2323643</v>
      </c>
      <c r="R45" s="22">
        <v>7526520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34256</v>
      </c>
      <c r="F46" s="22">
        <v>35978</v>
      </c>
      <c r="G46" s="22">
        <v>37787</v>
      </c>
      <c r="H46" s="22">
        <v>39685</v>
      </c>
      <c r="I46" s="22">
        <v>41680</v>
      </c>
      <c r="J46" s="22">
        <v>946420</v>
      </c>
      <c r="K46" s="22">
        <v>1135806</v>
      </c>
      <c r="L46" s="22">
        <v>55961</v>
      </c>
      <c r="M46" s="22">
        <v>54240</v>
      </c>
      <c r="N46" s="22">
        <v>52432</v>
      </c>
      <c r="O46" s="22">
        <v>50533</v>
      </c>
      <c r="P46" s="22">
        <v>48538</v>
      </c>
      <c r="Q46" s="22">
        <v>406856</v>
      </c>
      <c r="R46" s="22">
        <v>668560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5839489</v>
      </c>
      <c r="F48" s="22">
        <v>5914273</v>
      </c>
      <c r="G48" s="22">
        <v>3193069</v>
      </c>
      <c r="H48" s="22">
        <v>288936</v>
      </c>
      <c r="I48" s="22">
        <v>302830</v>
      </c>
      <c r="J48" s="22">
        <v>204595</v>
      </c>
      <c r="K48" s="22">
        <v>15743192</v>
      </c>
      <c r="L48" s="22">
        <v>627667</v>
      </c>
      <c r="M48" s="22">
        <v>370103</v>
      </c>
      <c r="N48" s="22">
        <v>110979</v>
      </c>
      <c r="O48" s="22">
        <v>34783</v>
      </c>
      <c r="P48" s="22">
        <v>20888</v>
      </c>
      <c r="Q48" s="22">
        <v>7660</v>
      </c>
      <c r="R48" s="22">
        <v>1172080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891918</v>
      </c>
      <c r="F49" s="22">
        <v>687809</v>
      </c>
      <c r="G49" s="22">
        <v>620970</v>
      </c>
      <c r="H49" s="22">
        <v>627817</v>
      </c>
      <c r="I49" s="22">
        <v>473804</v>
      </c>
      <c r="J49" s="22">
        <v>1692781</v>
      </c>
      <c r="K49" s="22">
        <v>4995099</v>
      </c>
      <c r="L49" s="22">
        <v>186859</v>
      </c>
      <c r="M49" s="22">
        <v>159089</v>
      </c>
      <c r="N49" s="22">
        <v>135797</v>
      </c>
      <c r="O49" s="22">
        <v>113417</v>
      </c>
      <c r="P49" s="22">
        <v>91450</v>
      </c>
      <c r="Q49" s="22">
        <v>406385</v>
      </c>
      <c r="R49" s="22">
        <v>1092997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232620</v>
      </c>
      <c r="F51" s="22">
        <v>238969</v>
      </c>
      <c r="G51" s="22">
        <v>245491</v>
      </c>
      <c r="H51" s="22">
        <v>252192</v>
      </c>
      <c r="I51" s="22">
        <v>259075</v>
      </c>
      <c r="J51" s="22">
        <v>4657671</v>
      </c>
      <c r="K51" s="22">
        <v>5886018</v>
      </c>
      <c r="L51" s="22">
        <v>158004</v>
      </c>
      <c r="M51" s="22">
        <v>151655</v>
      </c>
      <c r="N51" s="22">
        <v>145133</v>
      </c>
      <c r="O51" s="22">
        <v>138432</v>
      </c>
      <c r="P51" s="22">
        <v>131549</v>
      </c>
      <c r="Q51" s="22">
        <v>1006373</v>
      </c>
      <c r="R51" s="22">
        <v>1731146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2507032</v>
      </c>
      <c r="F52" s="22">
        <v>2600181</v>
      </c>
      <c r="G52" s="22">
        <v>2696946</v>
      </c>
      <c r="H52" s="22">
        <v>2797471</v>
      </c>
      <c r="I52" s="22">
        <v>2845240</v>
      </c>
      <c r="J52" s="22">
        <v>33016032</v>
      </c>
      <c r="K52" s="22">
        <v>46462902</v>
      </c>
      <c r="L52" s="22">
        <v>1574312</v>
      </c>
      <c r="M52" s="22">
        <v>1481164</v>
      </c>
      <c r="N52" s="22">
        <v>1384399</v>
      </c>
      <c r="O52" s="22">
        <v>1283873</v>
      </c>
      <c r="P52" s="22">
        <v>1179435</v>
      </c>
      <c r="Q52" s="22">
        <v>7082212</v>
      </c>
      <c r="R52" s="22">
        <v>13985395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497178</v>
      </c>
      <c r="F53" s="22">
        <v>514534</v>
      </c>
      <c r="G53" s="22">
        <v>532603</v>
      </c>
      <c r="H53" s="22">
        <v>551421</v>
      </c>
      <c r="I53" s="22">
        <v>571019</v>
      </c>
      <c r="J53" s="22">
        <v>2658613</v>
      </c>
      <c r="K53" s="22">
        <v>5325368</v>
      </c>
      <c r="L53" s="22">
        <v>177732</v>
      </c>
      <c r="M53" s="22">
        <v>160377</v>
      </c>
      <c r="N53" s="22">
        <v>142307</v>
      </c>
      <c r="O53" s="22">
        <v>123490</v>
      </c>
      <c r="P53" s="22">
        <v>103891</v>
      </c>
      <c r="Q53" s="22">
        <v>262193</v>
      </c>
      <c r="R53" s="22">
        <v>969990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566464</v>
      </c>
      <c r="F54" s="22">
        <v>565000</v>
      </c>
      <c r="G54" s="22">
        <v>625088</v>
      </c>
      <c r="H54" s="22">
        <v>656820</v>
      </c>
      <c r="I54" s="22">
        <v>682107</v>
      </c>
      <c r="J54" s="22">
        <v>7328003</v>
      </c>
      <c r="K54" s="22">
        <v>10423482</v>
      </c>
      <c r="L54" s="22">
        <v>432470</v>
      </c>
      <c r="M54" s="22">
        <v>403933</v>
      </c>
      <c r="N54" s="22">
        <v>373920</v>
      </c>
      <c r="O54" s="22">
        <v>341885</v>
      </c>
      <c r="P54" s="22">
        <v>308680</v>
      </c>
      <c r="Q54" s="22">
        <v>2614239</v>
      </c>
      <c r="R54" s="22">
        <v>4475127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716842</v>
      </c>
      <c r="F56" s="22">
        <v>746445</v>
      </c>
      <c r="G56" s="22">
        <v>777326</v>
      </c>
      <c r="H56" s="22">
        <v>809546</v>
      </c>
      <c r="I56" s="22">
        <v>843163</v>
      </c>
      <c r="J56" s="22">
        <v>3979498</v>
      </c>
      <c r="K56" s="22">
        <v>7872820</v>
      </c>
      <c r="L56" s="22">
        <v>322873</v>
      </c>
      <c r="M56" s="22">
        <v>293270</v>
      </c>
      <c r="N56" s="22">
        <v>262389</v>
      </c>
      <c r="O56" s="22">
        <v>230169</v>
      </c>
      <c r="P56" s="22">
        <v>196552</v>
      </c>
      <c r="Q56" s="22">
        <v>494268</v>
      </c>
      <c r="R56" s="22">
        <v>1799521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5927931</v>
      </c>
      <c r="F57" s="22">
        <v>5233923</v>
      </c>
      <c r="G57" s="22">
        <v>3651630</v>
      </c>
      <c r="H57" s="22">
        <v>2482572</v>
      </c>
      <c r="I57" s="22">
        <v>1845476</v>
      </c>
      <c r="J57" s="22">
        <v>1668654</v>
      </c>
      <c r="K57" s="22">
        <v>20810186</v>
      </c>
      <c r="L57" s="22">
        <v>439185</v>
      </c>
      <c r="M57" s="22">
        <v>300227</v>
      </c>
      <c r="N57" s="22">
        <v>209611</v>
      </c>
      <c r="O57" s="22">
        <v>141265</v>
      </c>
      <c r="P57" s="22">
        <v>81869</v>
      </c>
      <c r="Q57" s="22">
        <v>333370</v>
      </c>
      <c r="R57" s="22">
        <v>1505527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1012040</v>
      </c>
      <c r="F58" s="22">
        <v>1041761</v>
      </c>
      <c r="G58" s="22">
        <v>1072370</v>
      </c>
      <c r="H58" s="22">
        <v>1103887</v>
      </c>
      <c r="I58" s="22">
        <v>1141967</v>
      </c>
      <c r="J58" s="22">
        <v>9026952</v>
      </c>
      <c r="K58" s="22">
        <v>14398977</v>
      </c>
      <c r="L58" s="22">
        <v>408385</v>
      </c>
      <c r="M58" s="22">
        <v>378664</v>
      </c>
      <c r="N58" s="22">
        <v>348055</v>
      </c>
      <c r="O58" s="22">
        <v>316538</v>
      </c>
      <c r="P58" s="22">
        <v>278458</v>
      </c>
      <c r="Q58" s="22">
        <v>1067010</v>
      </c>
      <c r="R58" s="22">
        <v>2797110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1326894</v>
      </c>
      <c r="F59" s="22">
        <v>1372568</v>
      </c>
      <c r="G59" s="22">
        <v>1419965</v>
      </c>
      <c r="H59" s="22">
        <v>1469153</v>
      </c>
      <c r="I59" s="22">
        <v>1520200</v>
      </c>
      <c r="J59" s="22">
        <v>4675326</v>
      </c>
      <c r="K59" s="22">
        <v>11784106</v>
      </c>
      <c r="L59" s="22">
        <v>391235</v>
      </c>
      <c r="M59" s="22">
        <v>343561</v>
      </c>
      <c r="N59" s="22">
        <v>294007</v>
      </c>
      <c r="O59" s="22">
        <v>242953</v>
      </c>
      <c r="P59" s="22">
        <v>189929</v>
      </c>
      <c r="Q59" s="22">
        <v>325712</v>
      </c>
      <c r="R59" s="22">
        <v>1787397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747657</v>
      </c>
      <c r="F60" s="22">
        <v>770544</v>
      </c>
      <c r="G60" s="22">
        <v>794133</v>
      </c>
      <c r="H60" s="22">
        <v>818445</v>
      </c>
      <c r="I60" s="22">
        <v>843503</v>
      </c>
      <c r="J60" s="22">
        <v>22421980</v>
      </c>
      <c r="K60" s="22">
        <v>26396262</v>
      </c>
      <c r="L60" s="22">
        <v>792796</v>
      </c>
      <c r="M60" s="22">
        <v>769908</v>
      </c>
      <c r="N60" s="22">
        <v>746319</v>
      </c>
      <c r="O60" s="22">
        <v>722007</v>
      </c>
      <c r="P60" s="22">
        <v>696950</v>
      </c>
      <c r="Q60" s="22">
        <v>7470599</v>
      </c>
      <c r="R60" s="22">
        <v>11198579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933334</v>
      </c>
      <c r="F61" s="22">
        <v>466667</v>
      </c>
      <c r="G61" s="22">
        <v>344026</v>
      </c>
      <c r="H61" s="22">
        <v>0</v>
      </c>
      <c r="I61" s="22">
        <v>0</v>
      </c>
      <c r="J61" s="22">
        <v>0</v>
      </c>
      <c r="K61" s="22">
        <v>1744027</v>
      </c>
      <c r="L61" s="22">
        <v>47089</v>
      </c>
      <c r="M61" s="22">
        <v>34489</v>
      </c>
      <c r="N61" s="22">
        <v>21889</v>
      </c>
      <c r="O61" s="22">
        <v>0</v>
      </c>
      <c r="P61" s="22">
        <v>0</v>
      </c>
      <c r="Q61" s="22">
        <v>0</v>
      </c>
      <c r="R61" s="22">
        <v>103467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1713440</v>
      </c>
      <c r="F62" s="22">
        <v>1704400</v>
      </c>
      <c r="G62" s="22">
        <v>1719300</v>
      </c>
      <c r="H62" s="22">
        <v>1773680</v>
      </c>
      <c r="I62" s="22">
        <v>1582450</v>
      </c>
      <c r="J62" s="22">
        <v>16196134</v>
      </c>
      <c r="K62" s="22">
        <v>24689404</v>
      </c>
      <c r="L62" s="22">
        <v>652700</v>
      </c>
      <c r="M62" s="22">
        <v>599210</v>
      </c>
      <c r="N62" s="22">
        <v>545520</v>
      </c>
      <c r="O62" s="22">
        <v>491150</v>
      </c>
      <c r="P62" s="22">
        <v>435210</v>
      </c>
      <c r="Q62" s="22">
        <v>2324030</v>
      </c>
      <c r="R62" s="22">
        <v>5047820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549563</v>
      </c>
      <c r="F64" s="22">
        <v>563340</v>
      </c>
      <c r="G64" s="22">
        <v>361791</v>
      </c>
      <c r="H64" s="22">
        <v>368779</v>
      </c>
      <c r="I64" s="22">
        <v>375974</v>
      </c>
      <c r="J64" s="22">
        <v>3071760</v>
      </c>
      <c r="K64" s="22">
        <v>5291207</v>
      </c>
      <c r="L64" s="22">
        <v>154563</v>
      </c>
      <c r="M64" s="22">
        <v>137171</v>
      </c>
      <c r="N64" s="22">
        <v>126677</v>
      </c>
      <c r="O64" s="22">
        <v>115982</v>
      </c>
      <c r="P64" s="22">
        <v>105080</v>
      </c>
      <c r="Q64" s="22">
        <v>1028597</v>
      </c>
      <c r="R64" s="22">
        <v>1668070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4039323</v>
      </c>
      <c r="F69" s="22">
        <v>3975392</v>
      </c>
      <c r="G69" s="22">
        <v>3477299</v>
      </c>
      <c r="H69" s="22">
        <v>3491152</v>
      </c>
      <c r="I69" s="22">
        <v>3505540</v>
      </c>
      <c r="J69" s="22">
        <v>36312474</v>
      </c>
      <c r="K69" s="22">
        <v>54801180</v>
      </c>
      <c r="L69" s="22">
        <v>1417574</v>
      </c>
      <c r="M69" s="22">
        <v>1315819</v>
      </c>
      <c r="N69" s="22">
        <v>1220051</v>
      </c>
      <c r="O69" s="22">
        <v>1130107</v>
      </c>
      <c r="P69" s="22">
        <v>1039629</v>
      </c>
      <c r="Q69" s="22">
        <v>7625272</v>
      </c>
      <c r="R69" s="22">
        <v>13748452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193692</v>
      </c>
      <c r="F72" s="22">
        <v>197867</v>
      </c>
      <c r="G72" s="22">
        <v>202137</v>
      </c>
      <c r="H72" s="22">
        <v>195110</v>
      </c>
      <c r="I72" s="22">
        <v>199577</v>
      </c>
      <c r="J72" s="22">
        <v>956189</v>
      </c>
      <c r="K72" s="22">
        <v>1944572</v>
      </c>
      <c r="L72" s="22">
        <v>42468</v>
      </c>
      <c r="M72" s="22">
        <v>38293</v>
      </c>
      <c r="N72" s="22">
        <v>34023</v>
      </c>
      <c r="O72" s="22">
        <v>29655</v>
      </c>
      <c r="P72" s="22">
        <v>25187</v>
      </c>
      <c r="Q72" s="22">
        <v>55253</v>
      </c>
      <c r="R72" s="22">
        <v>224879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941332</v>
      </c>
      <c r="F74" s="22">
        <v>975865</v>
      </c>
      <c r="G74" s="22">
        <v>1011738</v>
      </c>
      <c r="H74" s="22">
        <v>1049006</v>
      </c>
      <c r="I74" s="22">
        <v>1087728</v>
      </c>
      <c r="J74" s="22">
        <v>6558147</v>
      </c>
      <c r="K74" s="22">
        <v>11623816</v>
      </c>
      <c r="L74" s="22">
        <v>409918</v>
      </c>
      <c r="M74" s="22">
        <v>373540</v>
      </c>
      <c r="N74" s="22">
        <v>337667</v>
      </c>
      <c r="O74" s="22">
        <v>300398</v>
      </c>
      <c r="P74" s="22">
        <v>260463</v>
      </c>
      <c r="Q74" s="22">
        <v>1167133</v>
      </c>
      <c r="R74" s="22">
        <v>2849119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538070</v>
      </c>
      <c r="F76" s="22">
        <v>547211</v>
      </c>
      <c r="G76" s="22">
        <v>466135</v>
      </c>
      <c r="H76" s="22">
        <v>234957</v>
      </c>
      <c r="I76" s="22">
        <v>0</v>
      </c>
      <c r="J76" s="22">
        <v>0</v>
      </c>
      <c r="K76" s="22">
        <v>1786373</v>
      </c>
      <c r="L76" s="22">
        <v>78750</v>
      </c>
      <c r="M76" s="22">
        <v>52706</v>
      </c>
      <c r="N76" s="22">
        <v>26115</v>
      </c>
      <c r="O76" s="22">
        <v>6939</v>
      </c>
      <c r="P76" s="22">
        <v>0</v>
      </c>
      <c r="Q76" s="22">
        <v>0</v>
      </c>
      <c r="R76" s="22">
        <v>164510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3128316</v>
      </c>
      <c r="F77" s="22">
        <v>2921402</v>
      </c>
      <c r="G77" s="22">
        <v>2948273</v>
      </c>
      <c r="H77" s="22">
        <v>2850550</v>
      </c>
      <c r="I77" s="22">
        <v>2908535</v>
      </c>
      <c r="J77" s="22">
        <v>17945288</v>
      </c>
      <c r="K77" s="22">
        <v>32702364</v>
      </c>
      <c r="L77" s="22">
        <v>965273</v>
      </c>
      <c r="M77" s="22">
        <v>859387</v>
      </c>
      <c r="N77" s="22">
        <v>767162</v>
      </c>
      <c r="O77" s="22">
        <v>675884</v>
      </c>
      <c r="P77" s="22">
        <v>574433</v>
      </c>
      <c r="Q77" s="22">
        <v>2719910</v>
      </c>
      <c r="R77" s="22">
        <v>6562049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273644</v>
      </c>
      <c r="F78" s="22">
        <v>289429</v>
      </c>
      <c r="G78" s="22">
        <v>306126</v>
      </c>
      <c r="H78" s="22">
        <v>323787</v>
      </c>
      <c r="I78" s="22">
        <v>342465</v>
      </c>
      <c r="J78" s="22">
        <v>1013962</v>
      </c>
      <c r="K78" s="22">
        <v>2549413</v>
      </c>
      <c r="L78" s="22">
        <v>147358</v>
      </c>
      <c r="M78" s="22">
        <v>131572</v>
      </c>
      <c r="N78" s="22">
        <v>114875</v>
      </c>
      <c r="O78" s="22">
        <v>97215</v>
      </c>
      <c r="P78" s="22">
        <v>78537</v>
      </c>
      <c r="Q78" s="22">
        <v>137242</v>
      </c>
      <c r="R78" s="22">
        <v>706799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96674</v>
      </c>
      <c r="F79" s="22">
        <v>63642</v>
      </c>
      <c r="G79" s="22">
        <v>66813</v>
      </c>
      <c r="H79" s="22">
        <v>70142</v>
      </c>
      <c r="I79" s="22">
        <v>73639</v>
      </c>
      <c r="J79" s="22">
        <v>158470</v>
      </c>
      <c r="K79" s="22">
        <v>529380</v>
      </c>
      <c r="L79" s="22">
        <v>25577</v>
      </c>
      <c r="M79" s="22">
        <v>20528</v>
      </c>
      <c r="N79" s="22">
        <v>17357</v>
      </c>
      <c r="O79" s="22">
        <v>14027</v>
      </c>
      <c r="P79" s="22">
        <v>10531</v>
      </c>
      <c r="Q79" s="22">
        <v>9870</v>
      </c>
      <c r="R79" s="22">
        <v>97890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42228</v>
      </c>
      <c r="F80" s="22">
        <v>43842</v>
      </c>
      <c r="G80" s="22">
        <v>45518</v>
      </c>
      <c r="H80" s="22">
        <v>47258</v>
      </c>
      <c r="I80" s="22">
        <v>49067</v>
      </c>
      <c r="J80" s="22">
        <v>298093</v>
      </c>
      <c r="K80" s="22">
        <v>526006</v>
      </c>
      <c r="L80" s="22">
        <v>18709</v>
      </c>
      <c r="M80" s="22">
        <v>17095</v>
      </c>
      <c r="N80" s="22">
        <v>15419</v>
      </c>
      <c r="O80" s="22">
        <v>13679</v>
      </c>
      <c r="P80" s="22">
        <v>11870</v>
      </c>
      <c r="Q80" s="22">
        <v>76773</v>
      </c>
      <c r="R80" s="22">
        <v>153545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800722</v>
      </c>
      <c r="F81" s="22">
        <v>753432</v>
      </c>
      <c r="G81" s="22">
        <v>701402</v>
      </c>
      <c r="H81" s="22">
        <v>258604</v>
      </c>
      <c r="I81" s="22">
        <v>265931</v>
      </c>
      <c r="J81" s="22">
        <v>2348628</v>
      </c>
      <c r="K81" s="22">
        <v>5128719</v>
      </c>
      <c r="L81" s="22">
        <v>119096</v>
      </c>
      <c r="M81" s="22">
        <v>100701</v>
      </c>
      <c r="N81" s="22">
        <v>87044</v>
      </c>
      <c r="O81" s="22">
        <v>76128</v>
      </c>
      <c r="P81" s="22">
        <v>68802</v>
      </c>
      <c r="Q81" s="22">
        <v>325171</v>
      </c>
      <c r="R81" s="22">
        <v>776942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130765</v>
      </c>
      <c r="F82" s="22">
        <v>134526</v>
      </c>
      <c r="G82" s="22">
        <v>138412</v>
      </c>
      <c r="H82" s="22">
        <v>128683</v>
      </c>
      <c r="I82" s="22">
        <v>130676</v>
      </c>
      <c r="J82" s="22">
        <v>1252044</v>
      </c>
      <c r="K82" s="22">
        <v>1915106</v>
      </c>
      <c r="L82" s="22">
        <v>48179</v>
      </c>
      <c r="M82" s="22">
        <v>44418</v>
      </c>
      <c r="N82" s="22">
        <v>40532</v>
      </c>
      <c r="O82" s="22">
        <v>36933</v>
      </c>
      <c r="P82" s="22">
        <v>33729</v>
      </c>
      <c r="Q82" s="22">
        <v>145398</v>
      </c>
      <c r="R82" s="22">
        <v>349189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300000</v>
      </c>
      <c r="F84" s="22">
        <v>300000</v>
      </c>
      <c r="G84" s="22">
        <v>300000</v>
      </c>
      <c r="H84" s="22">
        <v>300000</v>
      </c>
      <c r="I84" s="22">
        <v>300000</v>
      </c>
      <c r="J84" s="22">
        <v>0</v>
      </c>
      <c r="K84" s="22">
        <v>1500000</v>
      </c>
      <c r="L84" s="22">
        <v>40500</v>
      </c>
      <c r="M84" s="22">
        <v>32400</v>
      </c>
      <c r="N84" s="22">
        <v>24300</v>
      </c>
      <c r="O84" s="22">
        <v>16200</v>
      </c>
      <c r="P84" s="22">
        <v>8100</v>
      </c>
      <c r="Q84" s="22">
        <v>0</v>
      </c>
      <c r="R84" s="22">
        <v>121500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1204115</v>
      </c>
      <c r="F85" s="22">
        <v>1059579</v>
      </c>
      <c r="G85" s="22">
        <v>1086176</v>
      </c>
      <c r="H85" s="22">
        <v>1059774</v>
      </c>
      <c r="I85" s="22">
        <v>693821</v>
      </c>
      <c r="J85" s="22">
        <v>5787345</v>
      </c>
      <c r="K85" s="22">
        <v>10890810</v>
      </c>
      <c r="L85" s="22">
        <v>322710</v>
      </c>
      <c r="M85" s="22">
        <v>294398</v>
      </c>
      <c r="N85" s="22">
        <v>267801</v>
      </c>
      <c r="O85" s="22">
        <v>240396</v>
      </c>
      <c r="P85" s="22">
        <v>214092</v>
      </c>
      <c r="Q85" s="22">
        <v>1419391</v>
      </c>
      <c r="R85" s="22">
        <v>2758788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590120</v>
      </c>
      <c r="F86" s="22">
        <v>606972</v>
      </c>
      <c r="G86" s="22">
        <v>624522</v>
      </c>
      <c r="H86" s="22">
        <v>312411</v>
      </c>
      <c r="I86" s="22">
        <v>326328</v>
      </c>
      <c r="J86" s="22">
        <v>5994716</v>
      </c>
      <c r="K86" s="22">
        <v>8455069</v>
      </c>
      <c r="L86" s="22">
        <v>339168</v>
      </c>
      <c r="M86" s="22">
        <v>322317</v>
      </c>
      <c r="N86" s="22">
        <v>304767</v>
      </c>
      <c r="O86" s="22">
        <v>287325</v>
      </c>
      <c r="P86" s="22">
        <v>284256</v>
      </c>
      <c r="Q86" s="22">
        <v>1675125</v>
      </c>
      <c r="R86" s="22">
        <v>3212958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203164</v>
      </c>
      <c r="F87" s="22">
        <v>209777</v>
      </c>
      <c r="G87" s="22">
        <v>216637</v>
      </c>
      <c r="H87" s="22">
        <v>214059</v>
      </c>
      <c r="I87" s="22">
        <v>220804</v>
      </c>
      <c r="J87" s="22">
        <v>1130268</v>
      </c>
      <c r="K87" s="22">
        <v>2194709</v>
      </c>
      <c r="L87" s="22">
        <v>65006</v>
      </c>
      <c r="M87" s="22">
        <v>58393</v>
      </c>
      <c r="N87" s="22">
        <v>51533</v>
      </c>
      <c r="O87" s="22">
        <v>44414</v>
      </c>
      <c r="P87" s="22">
        <v>37669</v>
      </c>
      <c r="Q87" s="22">
        <v>98006</v>
      </c>
      <c r="R87" s="22">
        <v>355021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1022179</v>
      </c>
      <c r="F89" s="22">
        <v>984751</v>
      </c>
      <c r="G89" s="22">
        <v>1010600</v>
      </c>
      <c r="H89" s="22">
        <v>1037230</v>
      </c>
      <c r="I89" s="22">
        <v>960839</v>
      </c>
      <c r="J89" s="22">
        <v>6796444</v>
      </c>
      <c r="K89" s="22">
        <v>11812043</v>
      </c>
      <c r="L89" s="22">
        <v>340185</v>
      </c>
      <c r="M89" s="22">
        <v>313839</v>
      </c>
      <c r="N89" s="22">
        <v>287980</v>
      </c>
      <c r="O89" s="22">
        <v>261350</v>
      </c>
      <c r="P89" s="22">
        <v>234207</v>
      </c>
      <c r="Q89" s="22">
        <v>1085761</v>
      </c>
      <c r="R89" s="22">
        <v>2523322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178787</v>
      </c>
      <c r="F90" s="22">
        <v>186968</v>
      </c>
      <c r="G90" s="22">
        <v>195525</v>
      </c>
      <c r="H90" s="22">
        <v>204476</v>
      </c>
      <c r="I90" s="22">
        <v>213839</v>
      </c>
      <c r="J90" s="22">
        <v>1624449</v>
      </c>
      <c r="K90" s="22">
        <v>2604044</v>
      </c>
      <c r="L90" s="22">
        <v>118473</v>
      </c>
      <c r="M90" s="22">
        <v>110292</v>
      </c>
      <c r="N90" s="22">
        <v>101735</v>
      </c>
      <c r="O90" s="22">
        <v>92784</v>
      </c>
      <c r="P90" s="22">
        <v>83422</v>
      </c>
      <c r="Q90" s="22">
        <v>347419</v>
      </c>
      <c r="R90" s="22">
        <v>854125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166453</v>
      </c>
      <c r="F91" s="22">
        <v>172490</v>
      </c>
      <c r="G91" s="22">
        <v>178755</v>
      </c>
      <c r="H91" s="22">
        <v>176590</v>
      </c>
      <c r="I91" s="22">
        <v>803330</v>
      </c>
      <c r="J91" s="22">
        <v>0</v>
      </c>
      <c r="K91" s="22">
        <v>1497618</v>
      </c>
      <c r="L91" s="22">
        <v>45283</v>
      </c>
      <c r="M91" s="22">
        <v>39245</v>
      </c>
      <c r="N91" s="22">
        <v>32980</v>
      </c>
      <c r="O91" s="22">
        <v>26476</v>
      </c>
      <c r="P91" s="22">
        <v>116706</v>
      </c>
      <c r="Q91" s="22">
        <v>0</v>
      </c>
      <c r="R91" s="22">
        <v>260690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1600692</v>
      </c>
      <c r="F92" s="22">
        <v>1648134</v>
      </c>
      <c r="G92" s="22">
        <v>376508</v>
      </c>
      <c r="H92" s="22">
        <v>351387</v>
      </c>
      <c r="I92" s="22">
        <v>356429</v>
      </c>
      <c r="J92" s="22">
        <v>7649772</v>
      </c>
      <c r="K92" s="22">
        <v>11982922</v>
      </c>
      <c r="L92" s="22">
        <v>348435</v>
      </c>
      <c r="M92" s="22">
        <v>296330</v>
      </c>
      <c r="N92" s="22">
        <v>253220</v>
      </c>
      <c r="O92" s="22">
        <v>243942</v>
      </c>
      <c r="P92" s="22">
        <v>234931</v>
      </c>
      <c r="Q92" s="22">
        <v>2823901</v>
      </c>
      <c r="R92" s="22">
        <v>4200759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140403</v>
      </c>
      <c r="F93" s="22">
        <v>144865</v>
      </c>
      <c r="G93" s="22">
        <v>149468</v>
      </c>
      <c r="H93" s="22">
        <v>154218</v>
      </c>
      <c r="I93" s="22">
        <v>159119</v>
      </c>
      <c r="J93" s="22">
        <v>4049389</v>
      </c>
      <c r="K93" s="22">
        <v>4797462</v>
      </c>
      <c r="L93" s="22">
        <v>150166</v>
      </c>
      <c r="M93" s="22">
        <v>145704</v>
      </c>
      <c r="N93" s="22">
        <v>141100</v>
      </c>
      <c r="O93" s="22">
        <v>136351</v>
      </c>
      <c r="P93" s="22">
        <v>131450</v>
      </c>
      <c r="Q93" s="22">
        <v>1326139</v>
      </c>
      <c r="R93" s="22">
        <v>2030910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93474</v>
      </c>
      <c r="F95" s="22">
        <v>98841</v>
      </c>
      <c r="G95" s="22">
        <v>104517</v>
      </c>
      <c r="H95" s="22">
        <v>110519</v>
      </c>
      <c r="I95" s="22">
        <v>116864</v>
      </c>
      <c r="J95" s="22">
        <v>187997</v>
      </c>
      <c r="K95" s="22">
        <v>712212</v>
      </c>
      <c r="L95" s="22">
        <v>39021</v>
      </c>
      <c r="M95" s="22">
        <v>33654</v>
      </c>
      <c r="N95" s="22">
        <v>27978</v>
      </c>
      <c r="O95" s="22">
        <v>21976</v>
      </c>
      <c r="P95" s="22">
        <v>15631</v>
      </c>
      <c r="Q95" s="22">
        <v>10745</v>
      </c>
      <c r="R95" s="22">
        <v>149005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1376327</v>
      </c>
      <c r="F96" s="22">
        <v>1355968</v>
      </c>
      <c r="G96" s="22">
        <v>5964305</v>
      </c>
      <c r="H96" s="22">
        <v>896529</v>
      </c>
      <c r="I96" s="22">
        <v>793376</v>
      </c>
      <c r="J96" s="22">
        <v>5629700</v>
      </c>
      <c r="K96" s="22">
        <v>16016205</v>
      </c>
      <c r="L96" s="22">
        <v>539052</v>
      </c>
      <c r="M96" s="22">
        <v>479200</v>
      </c>
      <c r="N96" s="22">
        <v>368662</v>
      </c>
      <c r="O96" s="22">
        <v>300565</v>
      </c>
      <c r="P96" s="22">
        <v>233257</v>
      </c>
      <c r="Q96" s="22">
        <v>1277537</v>
      </c>
      <c r="R96" s="22">
        <v>3198273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402202</v>
      </c>
      <c r="F97" s="22">
        <v>187782</v>
      </c>
      <c r="G97" s="22">
        <v>196356</v>
      </c>
      <c r="H97" s="22">
        <v>205355</v>
      </c>
      <c r="I97" s="22">
        <v>194195</v>
      </c>
      <c r="J97" s="22">
        <v>4701135</v>
      </c>
      <c r="K97" s="22">
        <v>5887025</v>
      </c>
      <c r="L97" s="22">
        <v>233451</v>
      </c>
      <c r="M97" s="22">
        <v>221581</v>
      </c>
      <c r="N97" s="22">
        <v>213008</v>
      </c>
      <c r="O97" s="22">
        <v>204008</v>
      </c>
      <c r="P97" s="22">
        <v>194558</v>
      </c>
      <c r="Q97" s="22">
        <v>1861188</v>
      </c>
      <c r="R97" s="22">
        <v>2927794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200132</v>
      </c>
      <c r="F98" s="22">
        <v>178449</v>
      </c>
      <c r="G98" s="22">
        <v>142000</v>
      </c>
      <c r="H98" s="22">
        <v>143600</v>
      </c>
      <c r="I98" s="22">
        <v>0</v>
      </c>
      <c r="J98" s="22">
        <v>0</v>
      </c>
      <c r="K98" s="22">
        <v>664181</v>
      </c>
      <c r="L98" s="22">
        <v>29294</v>
      </c>
      <c r="M98" s="22">
        <v>20172</v>
      </c>
      <c r="N98" s="22">
        <v>13060</v>
      </c>
      <c r="O98" s="22">
        <v>6552</v>
      </c>
      <c r="P98" s="22">
        <v>0</v>
      </c>
      <c r="Q98" s="22">
        <v>0</v>
      </c>
      <c r="R98" s="22">
        <v>69078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1702130</v>
      </c>
      <c r="F99" s="22">
        <v>1733067</v>
      </c>
      <c r="G99" s="22">
        <v>1557146</v>
      </c>
      <c r="H99" s="22">
        <v>1322861</v>
      </c>
      <c r="I99" s="22">
        <v>1364373</v>
      </c>
      <c r="J99" s="22">
        <v>2417052</v>
      </c>
      <c r="K99" s="22">
        <v>10096629</v>
      </c>
      <c r="L99" s="22">
        <v>324189</v>
      </c>
      <c r="M99" s="22">
        <v>254893</v>
      </c>
      <c r="N99" s="22">
        <v>187137</v>
      </c>
      <c r="O99" s="22">
        <v>149171</v>
      </c>
      <c r="P99" s="22">
        <v>106661</v>
      </c>
      <c r="Q99" s="22">
        <v>126126</v>
      </c>
      <c r="R99" s="22">
        <v>1148177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206205</v>
      </c>
      <c r="F100" s="22">
        <v>118460</v>
      </c>
      <c r="G100" s="22">
        <v>121669</v>
      </c>
      <c r="H100" s="22">
        <v>124967</v>
      </c>
      <c r="I100" s="22">
        <v>100272</v>
      </c>
      <c r="J100" s="22">
        <v>858293</v>
      </c>
      <c r="K100" s="22">
        <v>1529866</v>
      </c>
      <c r="L100" s="22">
        <v>42430</v>
      </c>
      <c r="M100" s="22">
        <v>37805</v>
      </c>
      <c r="N100" s="22">
        <v>34596</v>
      </c>
      <c r="O100" s="22">
        <v>31298</v>
      </c>
      <c r="P100" s="22">
        <v>27909</v>
      </c>
      <c r="Q100" s="22">
        <v>142679</v>
      </c>
      <c r="R100" s="22">
        <v>316717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1102192</v>
      </c>
      <c r="F101" s="22">
        <v>1129575</v>
      </c>
      <c r="G101" s="22">
        <v>890020</v>
      </c>
      <c r="H101" s="22">
        <v>918510</v>
      </c>
      <c r="I101" s="22">
        <v>947922</v>
      </c>
      <c r="J101" s="22">
        <v>13258908</v>
      </c>
      <c r="K101" s="22">
        <v>18247127</v>
      </c>
      <c r="L101" s="22">
        <v>577617</v>
      </c>
      <c r="M101" s="22">
        <v>538788</v>
      </c>
      <c r="N101" s="22">
        <v>501829</v>
      </c>
      <c r="O101" s="22">
        <v>473338</v>
      </c>
      <c r="P101" s="22">
        <v>443926</v>
      </c>
      <c r="Q101" s="22">
        <v>2727081</v>
      </c>
      <c r="R101" s="22">
        <v>5262579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306329</v>
      </c>
      <c r="F102" s="22">
        <v>255318</v>
      </c>
      <c r="G102" s="22">
        <v>201016</v>
      </c>
      <c r="H102" s="22">
        <v>206885</v>
      </c>
      <c r="I102" s="22">
        <v>212931</v>
      </c>
      <c r="J102" s="22">
        <v>2643448</v>
      </c>
      <c r="K102" s="22">
        <v>3825927</v>
      </c>
      <c r="L102" s="22">
        <v>67799</v>
      </c>
      <c r="M102" s="22">
        <v>59014</v>
      </c>
      <c r="N102" s="22">
        <v>53315</v>
      </c>
      <c r="O102" s="22">
        <v>47446</v>
      </c>
      <c r="P102" s="22">
        <v>41401</v>
      </c>
      <c r="Q102" s="22">
        <v>178962</v>
      </c>
      <c r="R102" s="22">
        <v>447937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39428</v>
      </c>
      <c r="F103" s="22">
        <v>41123</v>
      </c>
      <c r="G103" s="22">
        <v>42892</v>
      </c>
      <c r="H103" s="22">
        <v>44738</v>
      </c>
      <c r="I103" s="22">
        <v>46663</v>
      </c>
      <c r="J103" s="22">
        <v>416095</v>
      </c>
      <c r="K103" s="22">
        <v>630939</v>
      </c>
      <c r="L103" s="22">
        <v>26362</v>
      </c>
      <c r="M103" s="22">
        <v>24666</v>
      </c>
      <c r="N103" s="22">
        <v>22898</v>
      </c>
      <c r="O103" s="22">
        <v>21052</v>
      </c>
      <c r="P103" s="22">
        <v>19126</v>
      </c>
      <c r="Q103" s="22">
        <v>73282</v>
      </c>
      <c r="R103" s="22">
        <v>187386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52408</v>
      </c>
      <c r="F104" s="22">
        <v>54130</v>
      </c>
      <c r="G104" s="22">
        <v>55909</v>
      </c>
      <c r="H104" s="22">
        <v>57747</v>
      </c>
      <c r="I104" s="22">
        <v>59646</v>
      </c>
      <c r="J104" s="22">
        <v>1271944</v>
      </c>
      <c r="K104" s="22">
        <v>1551784</v>
      </c>
      <c r="L104" s="22">
        <v>50462</v>
      </c>
      <c r="M104" s="22">
        <v>48740</v>
      </c>
      <c r="N104" s="22">
        <v>46961</v>
      </c>
      <c r="O104" s="22">
        <v>45123</v>
      </c>
      <c r="P104" s="22">
        <v>43224</v>
      </c>
      <c r="Q104" s="22">
        <v>488307</v>
      </c>
      <c r="R104" s="22">
        <v>722817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1151305</v>
      </c>
      <c r="F105" s="22">
        <v>150242</v>
      </c>
      <c r="G105" s="22">
        <v>138723</v>
      </c>
      <c r="H105" s="22">
        <v>91751</v>
      </c>
      <c r="I105" s="22">
        <v>97113</v>
      </c>
      <c r="J105" s="22">
        <v>422473</v>
      </c>
      <c r="K105" s="22">
        <v>2051607</v>
      </c>
      <c r="L105" s="22">
        <v>48744</v>
      </c>
      <c r="M105" s="22">
        <v>43038</v>
      </c>
      <c r="N105" s="22">
        <v>37416</v>
      </c>
      <c r="O105" s="22">
        <v>31947</v>
      </c>
      <c r="P105" s="22">
        <v>26585</v>
      </c>
      <c r="Q105" s="22">
        <v>75333</v>
      </c>
      <c r="R105" s="22">
        <v>263063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231270</v>
      </c>
      <c r="F106" s="22">
        <v>240859</v>
      </c>
      <c r="G106" s="22">
        <v>250863</v>
      </c>
      <c r="H106" s="22">
        <v>196279</v>
      </c>
      <c r="I106" s="22">
        <v>187000</v>
      </c>
      <c r="J106" s="22">
        <v>1175511</v>
      </c>
      <c r="K106" s="22">
        <v>2281782</v>
      </c>
      <c r="L106" s="22">
        <v>87365</v>
      </c>
      <c r="M106" s="22">
        <v>77695</v>
      </c>
      <c r="N106" s="22">
        <v>68151</v>
      </c>
      <c r="O106" s="22">
        <v>59842</v>
      </c>
      <c r="P106" s="22">
        <v>51682</v>
      </c>
      <c r="Q106" s="22">
        <v>195552</v>
      </c>
      <c r="R106" s="22">
        <v>540287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2381890</v>
      </c>
      <c r="F107" s="22">
        <v>3818288</v>
      </c>
      <c r="G107" s="22">
        <v>5844555</v>
      </c>
      <c r="H107" s="22">
        <v>3930986</v>
      </c>
      <c r="I107" s="22">
        <v>1669045</v>
      </c>
      <c r="J107" s="22">
        <v>15041640</v>
      </c>
      <c r="K107" s="22">
        <v>32686404</v>
      </c>
      <c r="L107" s="22">
        <v>1236588</v>
      </c>
      <c r="M107" s="22">
        <v>1133331</v>
      </c>
      <c r="N107" s="22">
        <v>1030666</v>
      </c>
      <c r="O107" s="22">
        <v>791872</v>
      </c>
      <c r="P107" s="22">
        <v>622665</v>
      </c>
      <c r="Q107" s="22">
        <v>4052375</v>
      </c>
      <c r="R107" s="22">
        <v>8867497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169862</v>
      </c>
      <c r="F108" s="22">
        <v>173771</v>
      </c>
      <c r="G108" s="22">
        <v>177762</v>
      </c>
      <c r="H108" s="22">
        <v>181870</v>
      </c>
      <c r="I108" s="22">
        <v>11111</v>
      </c>
      <c r="J108" s="22">
        <v>124223</v>
      </c>
      <c r="K108" s="22">
        <v>838599</v>
      </c>
      <c r="L108" s="22">
        <v>17786</v>
      </c>
      <c r="M108" s="22">
        <v>13878</v>
      </c>
      <c r="N108" s="22">
        <v>12879</v>
      </c>
      <c r="O108" s="22">
        <v>5788</v>
      </c>
      <c r="P108" s="22">
        <v>2605</v>
      </c>
      <c r="Q108" s="22">
        <v>12939</v>
      </c>
      <c r="R108" s="22">
        <v>65875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340785</v>
      </c>
      <c r="F109" s="22">
        <v>335081</v>
      </c>
      <c r="G109" s="22">
        <v>249607</v>
      </c>
      <c r="H109" s="22">
        <v>252321</v>
      </c>
      <c r="I109" s="22">
        <v>215380</v>
      </c>
      <c r="J109" s="22">
        <v>121211</v>
      </c>
      <c r="K109" s="22">
        <v>1514385</v>
      </c>
      <c r="L109" s="22">
        <v>51012</v>
      </c>
      <c r="M109" s="22">
        <v>41365</v>
      </c>
      <c r="N109" s="22">
        <v>30217</v>
      </c>
      <c r="O109" s="22">
        <v>21366</v>
      </c>
      <c r="P109" s="22">
        <v>12390</v>
      </c>
      <c r="Q109" s="22">
        <v>5100</v>
      </c>
      <c r="R109" s="22">
        <v>161450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136225</v>
      </c>
      <c r="F110" s="22">
        <v>140637</v>
      </c>
      <c r="G110" s="22">
        <v>134485</v>
      </c>
      <c r="H110" s="22">
        <v>139011</v>
      </c>
      <c r="I110" s="22">
        <v>93783</v>
      </c>
      <c r="J110" s="22">
        <v>771605</v>
      </c>
      <c r="K110" s="22">
        <v>1415746</v>
      </c>
      <c r="L110" s="22">
        <v>63332</v>
      </c>
      <c r="M110" s="22">
        <v>57446</v>
      </c>
      <c r="N110" s="22">
        <v>51416</v>
      </c>
      <c r="O110" s="22">
        <v>45415</v>
      </c>
      <c r="P110" s="22">
        <v>40519</v>
      </c>
      <c r="Q110" s="22">
        <v>224867</v>
      </c>
      <c r="R110" s="22">
        <v>482995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389365</v>
      </c>
      <c r="F111" s="22">
        <v>402079</v>
      </c>
      <c r="G111" s="22">
        <v>415418</v>
      </c>
      <c r="H111" s="22">
        <v>329417</v>
      </c>
      <c r="I111" s="22">
        <v>234310</v>
      </c>
      <c r="J111" s="22">
        <v>2473478</v>
      </c>
      <c r="K111" s="22">
        <v>4244067</v>
      </c>
      <c r="L111" s="22">
        <v>194974</v>
      </c>
      <c r="M111" s="22">
        <v>182260</v>
      </c>
      <c r="N111" s="22">
        <v>168921</v>
      </c>
      <c r="O111" s="22">
        <v>154922</v>
      </c>
      <c r="P111" s="22">
        <v>140860</v>
      </c>
      <c r="Q111" s="22">
        <v>790375</v>
      </c>
      <c r="R111" s="22">
        <v>1632312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282431</v>
      </c>
      <c r="F112" s="22">
        <v>291871</v>
      </c>
      <c r="G112" s="22">
        <v>301803</v>
      </c>
      <c r="H112" s="22">
        <v>305666</v>
      </c>
      <c r="I112" s="22">
        <v>309718</v>
      </c>
      <c r="J112" s="22">
        <v>2865661</v>
      </c>
      <c r="K112" s="22">
        <v>4357150</v>
      </c>
      <c r="L112" s="22">
        <v>183374</v>
      </c>
      <c r="M112" s="22">
        <v>173934</v>
      </c>
      <c r="N112" s="22">
        <v>164003</v>
      </c>
      <c r="O112" s="22">
        <v>153553</v>
      </c>
      <c r="P112" s="22">
        <v>142914</v>
      </c>
      <c r="Q112" s="22">
        <v>486366</v>
      </c>
      <c r="R112" s="22">
        <v>1304144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135718</v>
      </c>
      <c r="F113" s="22">
        <v>140231</v>
      </c>
      <c r="G113" s="22">
        <v>144903</v>
      </c>
      <c r="H113" s="22">
        <v>149741</v>
      </c>
      <c r="I113" s="22">
        <v>155136</v>
      </c>
      <c r="J113" s="22">
        <v>3491325</v>
      </c>
      <c r="K113" s="22">
        <v>4217054</v>
      </c>
      <c r="L113" s="22">
        <v>130868</v>
      </c>
      <c r="M113" s="22">
        <v>126355</v>
      </c>
      <c r="N113" s="22">
        <v>121683</v>
      </c>
      <c r="O113" s="22">
        <v>116845</v>
      </c>
      <c r="P113" s="22">
        <v>111552</v>
      </c>
      <c r="Q113" s="22">
        <v>1096791</v>
      </c>
      <c r="R113" s="22">
        <v>1704094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7736798</v>
      </c>
      <c r="F114" s="22">
        <v>7908399</v>
      </c>
      <c r="G114" s="22">
        <v>1532125</v>
      </c>
      <c r="H114" s="22">
        <v>1523161</v>
      </c>
      <c r="I114" s="22">
        <v>1603675</v>
      </c>
      <c r="J114" s="22">
        <v>10975407</v>
      </c>
      <c r="K114" s="22">
        <v>31279565</v>
      </c>
      <c r="L114" s="22">
        <v>1162298</v>
      </c>
      <c r="M114" s="22">
        <v>990697</v>
      </c>
      <c r="N114" s="22">
        <v>841869</v>
      </c>
      <c r="O114" s="22">
        <v>773143</v>
      </c>
      <c r="P114" s="22">
        <v>710743</v>
      </c>
      <c r="Q114" s="22">
        <v>5221691</v>
      </c>
      <c r="R114" s="22">
        <v>9700441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85630</v>
      </c>
      <c r="F115" s="22">
        <v>88109</v>
      </c>
      <c r="G115" s="22">
        <v>90660</v>
      </c>
      <c r="H115" s="22">
        <v>0</v>
      </c>
      <c r="I115" s="22">
        <v>0</v>
      </c>
      <c r="J115" s="22">
        <v>0</v>
      </c>
      <c r="K115" s="22">
        <v>264399</v>
      </c>
      <c r="L115" s="22">
        <v>6990</v>
      </c>
      <c r="M115" s="22">
        <v>4511</v>
      </c>
      <c r="N115" s="22">
        <v>1960</v>
      </c>
      <c r="O115" s="22">
        <v>0</v>
      </c>
      <c r="P115" s="22">
        <v>0</v>
      </c>
      <c r="Q115" s="22">
        <v>0</v>
      </c>
      <c r="R115" s="22">
        <v>13461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288267</v>
      </c>
      <c r="F116" s="22">
        <v>296034</v>
      </c>
      <c r="G116" s="22">
        <v>278443</v>
      </c>
      <c r="H116" s="22">
        <v>278847</v>
      </c>
      <c r="I116" s="22">
        <v>287055</v>
      </c>
      <c r="J116" s="22">
        <v>3185572</v>
      </c>
      <c r="K116" s="22">
        <v>4614218</v>
      </c>
      <c r="L116" s="22">
        <v>132855</v>
      </c>
      <c r="M116" s="22">
        <v>124179</v>
      </c>
      <c r="N116" s="22">
        <v>115623</v>
      </c>
      <c r="O116" s="22">
        <v>107596</v>
      </c>
      <c r="P116" s="22">
        <v>99388</v>
      </c>
      <c r="Q116" s="22">
        <v>585026</v>
      </c>
      <c r="R116" s="22">
        <v>1164667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52367</v>
      </c>
      <c r="F117" s="22">
        <v>54582</v>
      </c>
      <c r="G117" s="22">
        <v>56891</v>
      </c>
      <c r="H117" s="22">
        <v>39321</v>
      </c>
      <c r="I117" s="22">
        <v>40939</v>
      </c>
      <c r="J117" s="22">
        <v>1022078</v>
      </c>
      <c r="K117" s="22">
        <v>1266178</v>
      </c>
      <c r="L117" s="22">
        <v>46178</v>
      </c>
      <c r="M117" s="22">
        <v>43963</v>
      </c>
      <c r="N117" s="22">
        <v>41654</v>
      </c>
      <c r="O117" s="22">
        <v>39463</v>
      </c>
      <c r="P117" s="22">
        <v>37844</v>
      </c>
      <c r="Q117" s="22">
        <v>527092</v>
      </c>
      <c r="R117" s="22">
        <v>736194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232971</v>
      </c>
      <c r="F118" s="22">
        <v>194446</v>
      </c>
      <c r="G118" s="22">
        <v>167845</v>
      </c>
      <c r="H118" s="22">
        <v>173260</v>
      </c>
      <c r="I118" s="22">
        <v>175589</v>
      </c>
      <c r="J118" s="22">
        <v>3982115</v>
      </c>
      <c r="K118" s="22">
        <v>4926226</v>
      </c>
      <c r="L118" s="22">
        <v>160587</v>
      </c>
      <c r="M118" s="22">
        <v>153790</v>
      </c>
      <c r="N118" s="22">
        <v>146433</v>
      </c>
      <c r="O118" s="22">
        <v>141019</v>
      </c>
      <c r="P118" s="22">
        <v>135424</v>
      </c>
      <c r="Q118" s="22">
        <v>1422585</v>
      </c>
      <c r="R118" s="22">
        <v>2159838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694919</v>
      </c>
      <c r="F119" s="22">
        <v>493801</v>
      </c>
      <c r="G119" s="22">
        <v>513056</v>
      </c>
      <c r="H119" s="22">
        <v>533134</v>
      </c>
      <c r="I119" s="22">
        <v>478884</v>
      </c>
      <c r="J119" s="22">
        <v>3018934</v>
      </c>
      <c r="K119" s="22">
        <v>5732728</v>
      </c>
      <c r="L119" s="22">
        <v>209746</v>
      </c>
      <c r="M119" s="22">
        <v>184574</v>
      </c>
      <c r="N119" s="22">
        <v>165319</v>
      </c>
      <c r="O119" s="22">
        <v>145241</v>
      </c>
      <c r="P119" s="22">
        <v>125151</v>
      </c>
      <c r="Q119" s="22">
        <v>515526</v>
      </c>
      <c r="R119" s="22">
        <v>1345557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1133095</v>
      </c>
      <c r="F120" s="22">
        <v>1263084</v>
      </c>
      <c r="G120" s="22">
        <v>1265006</v>
      </c>
      <c r="H120" s="22">
        <v>1296342</v>
      </c>
      <c r="I120" s="22">
        <v>1253866</v>
      </c>
      <c r="J120" s="22">
        <v>6384572</v>
      </c>
      <c r="K120" s="22">
        <v>12595965</v>
      </c>
      <c r="L120" s="22">
        <v>473389</v>
      </c>
      <c r="M120" s="22">
        <v>516114</v>
      </c>
      <c r="N120" s="22">
        <v>470356</v>
      </c>
      <c r="O120" s="22">
        <v>423659</v>
      </c>
      <c r="P120" s="22">
        <v>375899</v>
      </c>
      <c r="Q120" s="22">
        <v>1929100</v>
      </c>
      <c r="R120" s="22">
        <v>4188517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891001</v>
      </c>
      <c r="F121" s="22">
        <v>650176</v>
      </c>
      <c r="G121" s="22">
        <v>680283</v>
      </c>
      <c r="H121" s="22">
        <v>705826</v>
      </c>
      <c r="I121" s="22">
        <v>710103</v>
      </c>
      <c r="J121" s="22">
        <v>5967815</v>
      </c>
      <c r="K121" s="22">
        <v>9605204</v>
      </c>
      <c r="L121" s="22">
        <v>403785</v>
      </c>
      <c r="M121" s="22">
        <v>373503</v>
      </c>
      <c r="N121" s="22">
        <v>344796</v>
      </c>
      <c r="O121" s="22">
        <v>313403</v>
      </c>
      <c r="P121" s="22">
        <v>281764</v>
      </c>
      <c r="Q121" s="22">
        <v>912850</v>
      </c>
      <c r="R121" s="22">
        <v>2630101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65358</v>
      </c>
      <c r="F122" s="22">
        <v>67899</v>
      </c>
      <c r="G122" s="22">
        <v>70539</v>
      </c>
      <c r="H122" s="22">
        <v>73283</v>
      </c>
      <c r="I122" s="22">
        <v>76134</v>
      </c>
      <c r="J122" s="22">
        <v>681690</v>
      </c>
      <c r="K122" s="22">
        <v>1034903</v>
      </c>
      <c r="L122" s="22">
        <v>36023</v>
      </c>
      <c r="M122" s="22">
        <v>33482</v>
      </c>
      <c r="N122" s="22">
        <v>30842</v>
      </c>
      <c r="O122" s="22">
        <v>28098</v>
      </c>
      <c r="P122" s="22">
        <v>25247</v>
      </c>
      <c r="Q122" s="22">
        <v>10429</v>
      </c>
      <c r="R122" s="22">
        <v>164121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793258</v>
      </c>
      <c r="F123" s="22">
        <v>823719</v>
      </c>
      <c r="G123" s="22">
        <v>855444</v>
      </c>
      <c r="H123" s="22">
        <v>866584</v>
      </c>
      <c r="I123" s="22">
        <v>885432</v>
      </c>
      <c r="J123" s="22">
        <v>9983666</v>
      </c>
      <c r="K123" s="22">
        <v>14208103</v>
      </c>
      <c r="L123" s="22">
        <v>497482</v>
      </c>
      <c r="M123" s="22">
        <v>467021</v>
      </c>
      <c r="N123" s="22">
        <v>435296</v>
      </c>
      <c r="O123" s="22">
        <v>402325</v>
      </c>
      <c r="P123" s="22">
        <v>369260</v>
      </c>
      <c r="Q123" s="22">
        <v>2306745</v>
      </c>
      <c r="R123" s="22">
        <v>4478129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196959</v>
      </c>
      <c r="F124" s="22">
        <v>199561</v>
      </c>
      <c r="G124" s="22">
        <v>202233</v>
      </c>
      <c r="H124" s="22">
        <v>204977</v>
      </c>
      <c r="I124" s="22">
        <v>1007794</v>
      </c>
      <c r="J124" s="22">
        <v>460895</v>
      </c>
      <c r="K124" s="22">
        <v>2272419</v>
      </c>
      <c r="L124" s="22">
        <v>61256</v>
      </c>
      <c r="M124" s="22">
        <v>55814</v>
      </c>
      <c r="N124" s="22">
        <v>50302</v>
      </c>
      <c r="O124" s="22">
        <v>44718</v>
      </c>
      <c r="P124" s="22">
        <v>33381</v>
      </c>
      <c r="Q124" s="22">
        <v>28074</v>
      </c>
      <c r="R124" s="22">
        <v>273545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688050</v>
      </c>
      <c r="F125" s="22">
        <v>477146</v>
      </c>
      <c r="G125" s="22">
        <v>235704</v>
      </c>
      <c r="H125" s="22">
        <v>229116</v>
      </c>
      <c r="I125" s="22">
        <v>240170</v>
      </c>
      <c r="J125" s="22">
        <v>1231071</v>
      </c>
      <c r="K125" s="22">
        <v>3101257</v>
      </c>
      <c r="L125" s="22">
        <v>118698</v>
      </c>
      <c r="M125" s="22">
        <v>99050</v>
      </c>
      <c r="N125" s="22">
        <v>84630</v>
      </c>
      <c r="O125" s="22">
        <v>73027</v>
      </c>
      <c r="P125" s="22">
        <v>61973</v>
      </c>
      <c r="Q125" s="22">
        <v>193642</v>
      </c>
      <c r="R125" s="22">
        <v>631020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46808</v>
      </c>
      <c r="F126" s="22">
        <v>48309</v>
      </c>
      <c r="G126" s="22">
        <v>49871</v>
      </c>
      <c r="H126" s="22">
        <v>51496</v>
      </c>
      <c r="I126" s="22">
        <v>32421</v>
      </c>
      <c r="J126" s="22">
        <v>106534</v>
      </c>
      <c r="K126" s="22">
        <v>335439</v>
      </c>
      <c r="L126" s="22">
        <v>12297</v>
      </c>
      <c r="M126" s="22">
        <v>10796</v>
      </c>
      <c r="N126" s="22">
        <v>9234</v>
      </c>
      <c r="O126" s="22">
        <v>7609</v>
      </c>
      <c r="P126" s="22">
        <v>5983</v>
      </c>
      <c r="Q126" s="22">
        <v>8678</v>
      </c>
      <c r="R126" s="22">
        <v>54597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296339</v>
      </c>
      <c r="F127" s="22">
        <v>305515</v>
      </c>
      <c r="G127" s="22">
        <v>315035</v>
      </c>
      <c r="H127" s="22">
        <v>324911</v>
      </c>
      <c r="I127" s="22">
        <v>335162</v>
      </c>
      <c r="J127" s="22">
        <v>2766258</v>
      </c>
      <c r="K127" s="22">
        <v>4343220</v>
      </c>
      <c r="L127" s="22">
        <v>131273</v>
      </c>
      <c r="M127" s="22">
        <v>122097</v>
      </c>
      <c r="N127" s="22">
        <v>112578</v>
      </c>
      <c r="O127" s="22">
        <v>102702</v>
      </c>
      <c r="P127" s="22">
        <v>92451</v>
      </c>
      <c r="Q127" s="22">
        <v>560518</v>
      </c>
      <c r="R127" s="22">
        <v>1121619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121006</v>
      </c>
      <c r="F128" s="22">
        <v>102297</v>
      </c>
      <c r="G128" s="22">
        <v>108140</v>
      </c>
      <c r="H128" s="22">
        <v>114322</v>
      </c>
      <c r="I128" s="22">
        <v>61851</v>
      </c>
      <c r="J128" s="22">
        <v>512148</v>
      </c>
      <c r="K128" s="22">
        <v>1019764</v>
      </c>
      <c r="L128" s="22">
        <v>53645</v>
      </c>
      <c r="M128" s="22">
        <v>46727</v>
      </c>
      <c r="N128" s="22">
        <v>40884</v>
      </c>
      <c r="O128" s="22">
        <v>34702</v>
      </c>
      <c r="P128" s="22">
        <v>28164</v>
      </c>
      <c r="Q128" s="22">
        <v>99775</v>
      </c>
      <c r="R128" s="22">
        <v>303897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515866</v>
      </c>
      <c r="F129" s="22">
        <v>529047</v>
      </c>
      <c r="G129" s="22">
        <v>442047</v>
      </c>
      <c r="H129" s="22">
        <v>353467</v>
      </c>
      <c r="I129" s="22">
        <v>365252</v>
      </c>
      <c r="J129" s="22">
        <v>2781822</v>
      </c>
      <c r="K129" s="22">
        <v>4987501</v>
      </c>
      <c r="L129" s="22">
        <v>165002</v>
      </c>
      <c r="M129" s="22">
        <v>151822</v>
      </c>
      <c r="N129" s="22">
        <v>138214</v>
      </c>
      <c r="O129" s="22">
        <v>126186</v>
      </c>
      <c r="P129" s="22">
        <v>114401</v>
      </c>
      <c r="Q129" s="22">
        <v>489450</v>
      </c>
      <c r="R129" s="22">
        <v>1185075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408069</v>
      </c>
      <c r="F131" s="22">
        <v>398931</v>
      </c>
      <c r="G131" s="22">
        <v>396423</v>
      </c>
      <c r="H131" s="22">
        <v>414225</v>
      </c>
      <c r="I131" s="22">
        <v>432865</v>
      </c>
      <c r="J131" s="22">
        <v>969488</v>
      </c>
      <c r="K131" s="22">
        <v>3020001</v>
      </c>
      <c r="L131" s="22">
        <v>127134</v>
      </c>
      <c r="M131" s="22">
        <v>108544</v>
      </c>
      <c r="N131" s="22">
        <v>91247</v>
      </c>
      <c r="O131" s="22">
        <v>73445</v>
      </c>
      <c r="P131" s="22">
        <v>54805</v>
      </c>
      <c r="Q131" s="22">
        <v>59334</v>
      </c>
      <c r="R131" s="22">
        <v>514509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12742</v>
      </c>
      <c r="F134" s="22">
        <v>13360</v>
      </c>
      <c r="G134" s="22">
        <v>14008</v>
      </c>
      <c r="H134" s="22">
        <v>14688</v>
      </c>
      <c r="I134" s="22">
        <v>15401</v>
      </c>
      <c r="J134" s="22">
        <v>24513</v>
      </c>
      <c r="K134" s="22">
        <v>94712</v>
      </c>
      <c r="L134" s="22">
        <v>4391</v>
      </c>
      <c r="M134" s="22">
        <v>3772</v>
      </c>
      <c r="N134" s="22">
        <v>3124</v>
      </c>
      <c r="O134" s="22">
        <v>2444</v>
      </c>
      <c r="P134" s="22">
        <v>1731</v>
      </c>
      <c r="Q134" s="22">
        <v>1185</v>
      </c>
      <c r="R134" s="22">
        <v>16647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449102</v>
      </c>
      <c r="F135" s="22">
        <v>466220</v>
      </c>
      <c r="G135" s="22">
        <v>484112</v>
      </c>
      <c r="H135" s="22">
        <v>502816</v>
      </c>
      <c r="I135" s="22">
        <v>365082</v>
      </c>
      <c r="J135" s="22">
        <v>1611748</v>
      </c>
      <c r="K135" s="22">
        <v>3879080</v>
      </c>
      <c r="L135" s="22">
        <v>156372</v>
      </c>
      <c r="M135" s="22">
        <v>139254</v>
      </c>
      <c r="N135" s="22">
        <v>121362</v>
      </c>
      <c r="O135" s="22">
        <v>102658</v>
      </c>
      <c r="P135" s="22">
        <v>83725</v>
      </c>
      <c r="Q135" s="22">
        <v>312078</v>
      </c>
      <c r="R135" s="22">
        <v>915449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365697</v>
      </c>
      <c r="F136" s="22">
        <v>385272</v>
      </c>
      <c r="G136" s="22">
        <v>405900</v>
      </c>
      <c r="H136" s="22">
        <v>427637</v>
      </c>
      <c r="I136" s="22">
        <v>330997</v>
      </c>
      <c r="J136" s="22">
        <v>1316509</v>
      </c>
      <c r="K136" s="22">
        <v>3232012</v>
      </c>
      <c r="L136" s="22">
        <v>163605</v>
      </c>
      <c r="M136" s="22">
        <v>144030</v>
      </c>
      <c r="N136" s="22">
        <v>123402</v>
      </c>
      <c r="O136" s="22">
        <v>101665</v>
      </c>
      <c r="P136" s="22">
        <v>78759</v>
      </c>
      <c r="Q136" s="22">
        <v>185118</v>
      </c>
      <c r="R136" s="22">
        <v>796579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890236</v>
      </c>
      <c r="F137" s="22">
        <v>916567</v>
      </c>
      <c r="G137" s="22">
        <v>943737</v>
      </c>
      <c r="H137" s="22">
        <v>971774</v>
      </c>
      <c r="I137" s="22">
        <v>1000709</v>
      </c>
      <c r="J137" s="22">
        <v>5592781</v>
      </c>
      <c r="K137" s="22">
        <v>10315804</v>
      </c>
      <c r="L137" s="22">
        <v>309432</v>
      </c>
      <c r="M137" s="22">
        <v>283101</v>
      </c>
      <c r="N137" s="22">
        <v>255931</v>
      </c>
      <c r="O137" s="22">
        <v>227893</v>
      </c>
      <c r="P137" s="22">
        <v>198959</v>
      </c>
      <c r="Q137" s="22">
        <v>1221915</v>
      </c>
      <c r="R137" s="22">
        <v>2497231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2539134</v>
      </c>
      <c r="F138" s="22">
        <v>1387677</v>
      </c>
      <c r="G138" s="22">
        <v>1065833</v>
      </c>
      <c r="H138" s="22">
        <v>962404</v>
      </c>
      <c r="I138" s="22">
        <v>494335</v>
      </c>
      <c r="J138" s="22">
        <v>1822519</v>
      </c>
      <c r="K138" s="22">
        <v>8271902</v>
      </c>
      <c r="L138" s="22">
        <v>270124</v>
      </c>
      <c r="M138" s="22">
        <v>179279</v>
      </c>
      <c r="N138" s="22">
        <v>134209</v>
      </c>
      <c r="O138" s="22">
        <v>95468</v>
      </c>
      <c r="P138" s="22">
        <v>67498</v>
      </c>
      <c r="Q138" s="22">
        <v>102389</v>
      </c>
      <c r="R138" s="22">
        <v>848967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100900</v>
      </c>
      <c r="F139" s="22">
        <v>100900</v>
      </c>
      <c r="G139" s="22">
        <v>100900</v>
      </c>
      <c r="H139" s="22">
        <v>0</v>
      </c>
      <c r="I139" s="22">
        <v>0</v>
      </c>
      <c r="J139" s="22">
        <v>0</v>
      </c>
      <c r="K139" s="22">
        <v>302700</v>
      </c>
      <c r="L139" s="22">
        <v>15135</v>
      </c>
      <c r="M139" s="22">
        <v>11090</v>
      </c>
      <c r="N139" s="22">
        <v>5045</v>
      </c>
      <c r="O139" s="22">
        <v>0</v>
      </c>
      <c r="P139" s="22">
        <v>0</v>
      </c>
      <c r="Q139" s="22">
        <v>0</v>
      </c>
      <c r="R139" s="22">
        <v>31270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60083</v>
      </c>
      <c r="F140" s="22">
        <v>62687</v>
      </c>
      <c r="G140" s="22">
        <v>65411</v>
      </c>
      <c r="H140" s="22">
        <v>68261</v>
      </c>
      <c r="I140" s="22">
        <v>369066</v>
      </c>
      <c r="J140" s="22">
        <v>181465</v>
      </c>
      <c r="K140" s="22">
        <v>806973</v>
      </c>
      <c r="L140" s="22">
        <v>34678</v>
      </c>
      <c r="M140" s="22">
        <v>32073</v>
      </c>
      <c r="N140" s="22">
        <v>29349</v>
      </c>
      <c r="O140" s="22">
        <v>26500</v>
      </c>
      <c r="P140" s="22">
        <v>21731</v>
      </c>
      <c r="Q140" s="22">
        <v>39085</v>
      </c>
      <c r="R140" s="22">
        <v>183416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204309</v>
      </c>
      <c r="F141" s="22">
        <v>167378</v>
      </c>
      <c r="G141" s="22">
        <v>163154</v>
      </c>
      <c r="H141" s="22">
        <v>160245</v>
      </c>
      <c r="I141" s="22">
        <v>157321</v>
      </c>
      <c r="J141" s="22">
        <v>581577</v>
      </c>
      <c r="K141" s="22">
        <v>1433984</v>
      </c>
      <c r="L141" s="22">
        <v>73263</v>
      </c>
      <c r="M141" s="22">
        <v>73263</v>
      </c>
      <c r="N141" s="22">
        <v>73263</v>
      </c>
      <c r="O141" s="22">
        <v>66021</v>
      </c>
      <c r="P141" s="22">
        <v>58781</v>
      </c>
      <c r="Q141" s="22">
        <v>311944</v>
      </c>
      <c r="R141" s="22">
        <v>656535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89652</v>
      </c>
      <c r="F142" s="22">
        <v>93015</v>
      </c>
      <c r="G142" s="22">
        <v>96509</v>
      </c>
      <c r="H142" s="22">
        <v>100140</v>
      </c>
      <c r="I142" s="22">
        <v>103913</v>
      </c>
      <c r="J142" s="22">
        <v>938969</v>
      </c>
      <c r="K142" s="22">
        <v>1422198</v>
      </c>
      <c r="L142" s="22">
        <v>55450</v>
      </c>
      <c r="M142" s="22">
        <v>52087</v>
      </c>
      <c r="N142" s="22">
        <v>48593</v>
      </c>
      <c r="O142" s="22">
        <v>44962</v>
      </c>
      <c r="P142" s="22">
        <v>41189</v>
      </c>
      <c r="Q142" s="22">
        <v>195165</v>
      </c>
      <c r="R142" s="22">
        <v>437446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432892</v>
      </c>
      <c r="F143" s="22">
        <v>437335</v>
      </c>
      <c r="G143" s="22">
        <v>0</v>
      </c>
      <c r="H143" s="22">
        <v>0</v>
      </c>
      <c r="I143" s="22">
        <v>0</v>
      </c>
      <c r="J143" s="22">
        <v>0</v>
      </c>
      <c r="K143" s="22">
        <v>870227</v>
      </c>
      <c r="L143" s="22">
        <v>7806</v>
      </c>
      <c r="M143" s="22">
        <v>3361</v>
      </c>
      <c r="N143" s="22">
        <v>0</v>
      </c>
      <c r="O143" s="22">
        <v>0</v>
      </c>
      <c r="P143" s="22">
        <v>0</v>
      </c>
      <c r="Q143" s="22">
        <v>0</v>
      </c>
      <c r="R143" s="22">
        <v>11167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65937</v>
      </c>
      <c r="F144" s="22">
        <v>69528</v>
      </c>
      <c r="G144" s="22">
        <v>73331</v>
      </c>
      <c r="H144" s="22">
        <v>61733</v>
      </c>
      <c r="I144" s="22">
        <v>64642</v>
      </c>
      <c r="J144" s="22">
        <v>275164</v>
      </c>
      <c r="K144" s="22">
        <v>610335</v>
      </c>
      <c r="L144" s="22">
        <v>29764</v>
      </c>
      <c r="M144" s="22">
        <v>26173</v>
      </c>
      <c r="N144" s="22">
        <v>22370</v>
      </c>
      <c r="O144" s="22">
        <v>18341</v>
      </c>
      <c r="P144" s="22">
        <v>15432</v>
      </c>
      <c r="Q144" s="22">
        <v>32050</v>
      </c>
      <c r="R144" s="22">
        <v>144130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212183</v>
      </c>
      <c r="F145" s="22">
        <v>77083</v>
      </c>
      <c r="G145" s="22">
        <v>80794</v>
      </c>
      <c r="H145" s="22">
        <v>84684</v>
      </c>
      <c r="I145" s="22">
        <v>88761</v>
      </c>
      <c r="J145" s="22">
        <v>1160098</v>
      </c>
      <c r="K145" s="22">
        <v>1703603</v>
      </c>
      <c r="L145" s="22">
        <v>75990</v>
      </c>
      <c r="M145" s="22">
        <v>70056</v>
      </c>
      <c r="N145" s="22">
        <v>66344</v>
      </c>
      <c r="O145" s="22">
        <v>62455</v>
      </c>
      <c r="P145" s="22">
        <v>58377</v>
      </c>
      <c r="Q145" s="22">
        <v>299635</v>
      </c>
      <c r="R145" s="22">
        <v>632857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204974</v>
      </c>
      <c r="F146" s="22">
        <v>181547</v>
      </c>
      <c r="G146" s="22">
        <v>187742</v>
      </c>
      <c r="H146" s="22">
        <v>194160</v>
      </c>
      <c r="I146" s="22">
        <v>200812</v>
      </c>
      <c r="J146" s="22">
        <v>2651641</v>
      </c>
      <c r="K146" s="22">
        <v>3620876</v>
      </c>
      <c r="L146" s="22">
        <v>125433</v>
      </c>
      <c r="M146" s="22">
        <v>117894</v>
      </c>
      <c r="N146" s="22">
        <v>111600</v>
      </c>
      <c r="O146" s="22">
        <v>105200</v>
      </c>
      <c r="P146" s="22">
        <v>98506</v>
      </c>
      <c r="Q146" s="22">
        <v>678826</v>
      </c>
      <c r="R146" s="22">
        <v>1237459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36209</v>
      </c>
      <c r="F147" s="22">
        <v>38210</v>
      </c>
      <c r="G147" s="22">
        <v>22558</v>
      </c>
      <c r="H147" s="22">
        <v>23700</v>
      </c>
      <c r="I147" s="22">
        <v>24900</v>
      </c>
      <c r="J147" s="22">
        <v>128599</v>
      </c>
      <c r="K147" s="22">
        <v>274176</v>
      </c>
      <c r="L147" s="22">
        <v>13822</v>
      </c>
      <c r="M147" s="22">
        <v>11821</v>
      </c>
      <c r="N147" s="22">
        <v>9709</v>
      </c>
      <c r="O147" s="22">
        <v>8567</v>
      </c>
      <c r="P147" s="22">
        <v>7368</v>
      </c>
      <c r="Q147" s="22">
        <v>16605</v>
      </c>
      <c r="R147" s="22">
        <v>67892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40843</v>
      </c>
      <c r="F149" s="22">
        <v>42983</v>
      </c>
      <c r="G149" s="22">
        <v>39398</v>
      </c>
      <c r="H149" s="22">
        <v>23300</v>
      </c>
      <c r="I149" s="22">
        <v>24300</v>
      </c>
      <c r="J149" s="22">
        <v>354385</v>
      </c>
      <c r="K149" s="22">
        <v>525209</v>
      </c>
      <c r="L149" s="22">
        <v>21056</v>
      </c>
      <c r="M149" s="22">
        <v>18916</v>
      </c>
      <c r="N149" s="22">
        <v>16659</v>
      </c>
      <c r="O149" s="22">
        <v>14658</v>
      </c>
      <c r="P149" s="22">
        <v>13658</v>
      </c>
      <c r="Q149" s="22">
        <v>109983</v>
      </c>
      <c r="R149" s="22">
        <v>194930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278104</v>
      </c>
      <c r="F150" s="22">
        <v>288765</v>
      </c>
      <c r="G150" s="22">
        <v>247649</v>
      </c>
      <c r="H150" s="22">
        <v>256159</v>
      </c>
      <c r="I150" s="22">
        <v>265011</v>
      </c>
      <c r="J150" s="22">
        <v>966653</v>
      </c>
      <c r="K150" s="22">
        <v>2302341</v>
      </c>
      <c r="L150" s="22">
        <v>72494</v>
      </c>
      <c r="M150" s="22">
        <v>61833</v>
      </c>
      <c r="N150" s="22">
        <v>50692</v>
      </c>
      <c r="O150" s="22">
        <v>42182</v>
      </c>
      <c r="P150" s="22">
        <v>33330</v>
      </c>
      <c r="Q150" s="22">
        <v>64764</v>
      </c>
      <c r="R150" s="22">
        <v>325295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72748</v>
      </c>
      <c r="F151" s="22">
        <v>76160</v>
      </c>
      <c r="G151" s="22">
        <v>79735</v>
      </c>
      <c r="H151" s="22">
        <v>83481</v>
      </c>
      <c r="I151" s="22">
        <v>87407</v>
      </c>
      <c r="J151" s="22">
        <v>1015233</v>
      </c>
      <c r="K151" s="22">
        <v>1414764</v>
      </c>
      <c r="L151" s="22">
        <v>65380</v>
      </c>
      <c r="M151" s="22">
        <v>61968</v>
      </c>
      <c r="N151" s="22">
        <v>58393</v>
      </c>
      <c r="O151" s="22">
        <v>54647</v>
      </c>
      <c r="P151" s="22">
        <v>50721</v>
      </c>
      <c r="Q151" s="22">
        <v>319605</v>
      </c>
      <c r="R151" s="22">
        <v>610714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188706</v>
      </c>
      <c r="F152" s="22">
        <v>198116</v>
      </c>
      <c r="G152" s="22">
        <v>7150</v>
      </c>
      <c r="H152" s="22">
        <v>7457</v>
      </c>
      <c r="I152" s="22">
        <v>7778</v>
      </c>
      <c r="J152" s="22">
        <v>70040</v>
      </c>
      <c r="K152" s="22">
        <v>479247</v>
      </c>
      <c r="L152" s="22">
        <v>20692</v>
      </c>
      <c r="M152" s="22">
        <v>11281</v>
      </c>
      <c r="N152" s="22">
        <v>3855</v>
      </c>
      <c r="O152" s="22">
        <v>3547</v>
      </c>
      <c r="P152" s="22">
        <v>3227</v>
      </c>
      <c r="Q152" s="22">
        <v>12496</v>
      </c>
      <c r="R152" s="22">
        <v>55098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3189759</v>
      </c>
      <c r="F153" s="22">
        <v>3335526</v>
      </c>
      <c r="G153" s="22">
        <v>3154696</v>
      </c>
      <c r="H153" s="22">
        <v>839716</v>
      </c>
      <c r="I153" s="22">
        <v>835290</v>
      </c>
      <c r="J153" s="22">
        <v>6093880</v>
      </c>
      <c r="K153" s="22">
        <v>17448867</v>
      </c>
      <c r="L153" s="22">
        <v>665462</v>
      </c>
      <c r="M153" s="22">
        <v>519695</v>
      </c>
      <c r="N153" s="22">
        <v>368647</v>
      </c>
      <c r="O153" s="22">
        <v>253083</v>
      </c>
      <c r="P153" s="22">
        <v>257508</v>
      </c>
      <c r="Q153" s="22">
        <v>3478053</v>
      </c>
      <c r="R153" s="22">
        <v>5542448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1592899</v>
      </c>
      <c r="F154" s="22">
        <v>1646540</v>
      </c>
      <c r="G154" s="22">
        <v>1702295</v>
      </c>
      <c r="H154" s="22">
        <v>1760262</v>
      </c>
      <c r="I154" s="22">
        <v>1340396</v>
      </c>
      <c r="J154" s="22">
        <v>7864447</v>
      </c>
      <c r="K154" s="22">
        <v>15906839</v>
      </c>
      <c r="L154" s="22">
        <v>529002</v>
      </c>
      <c r="M154" s="22">
        <v>475361</v>
      </c>
      <c r="N154" s="22">
        <v>419605</v>
      </c>
      <c r="O154" s="22">
        <v>361639</v>
      </c>
      <c r="P154" s="22">
        <v>302981</v>
      </c>
      <c r="Q154" s="22">
        <v>1512106</v>
      </c>
      <c r="R154" s="22">
        <v>3600694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74158</v>
      </c>
      <c r="F155" s="22">
        <v>77667</v>
      </c>
      <c r="G155" s="22">
        <v>81341</v>
      </c>
      <c r="H155" s="22">
        <v>85188</v>
      </c>
      <c r="I155" s="22">
        <v>89219</v>
      </c>
      <c r="J155" s="22">
        <v>1308943</v>
      </c>
      <c r="K155" s="22">
        <v>1716516</v>
      </c>
      <c r="L155" s="22">
        <v>79407</v>
      </c>
      <c r="M155" s="22">
        <v>75899</v>
      </c>
      <c r="N155" s="22">
        <v>72225</v>
      </c>
      <c r="O155" s="22">
        <v>68377</v>
      </c>
      <c r="P155" s="22">
        <v>64347</v>
      </c>
      <c r="Q155" s="22">
        <v>443627</v>
      </c>
      <c r="R155" s="22">
        <v>803882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70684</v>
      </c>
      <c r="F156" s="22">
        <v>69089</v>
      </c>
      <c r="G156" s="22">
        <v>70795</v>
      </c>
      <c r="H156" s="22">
        <v>54901</v>
      </c>
      <c r="I156" s="22">
        <v>56455</v>
      </c>
      <c r="J156" s="22">
        <v>1135149</v>
      </c>
      <c r="K156" s="22">
        <v>1457073</v>
      </c>
      <c r="L156" s="22">
        <v>42882</v>
      </c>
      <c r="M156" s="22">
        <v>40727</v>
      </c>
      <c r="N156" s="22">
        <v>38835</v>
      </c>
      <c r="O156" s="22">
        <v>37095</v>
      </c>
      <c r="P156" s="22">
        <v>35541</v>
      </c>
      <c r="Q156" s="22">
        <v>339530</v>
      </c>
      <c r="R156" s="22">
        <v>534610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851442</v>
      </c>
      <c r="F157" s="22">
        <v>868615</v>
      </c>
      <c r="G157" s="22">
        <v>873772</v>
      </c>
      <c r="H157" s="22">
        <v>902269</v>
      </c>
      <c r="I157" s="22">
        <v>860864</v>
      </c>
      <c r="J157" s="22">
        <v>6498140</v>
      </c>
      <c r="K157" s="22">
        <v>10855102</v>
      </c>
      <c r="L157" s="22">
        <v>339153</v>
      </c>
      <c r="M157" s="22">
        <v>311678</v>
      </c>
      <c r="N157" s="22">
        <v>284596</v>
      </c>
      <c r="O157" s="22">
        <v>254166</v>
      </c>
      <c r="P157" s="22">
        <v>228415</v>
      </c>
      <c r="Q157" s="22">
        <v>990532</v>
      </c>
      <c r="R157" s="22">
        <v>2408540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286675</v>
      </c>
      <c r="F158" s="22">
        <v>245453</v>
      </c>
      <c r="G158" s="22">
        <v>204496</v>
      </c>
      <c r="H158" s="22">
        <v>212061</v>
      </c>
      <c r="I158" s="22">
        <v>219911</v>
      </c>
      <c r="J158" s="22">
        <v>2321116</v>
      </c>
      <c r="K158" s="22">
        <v>3489712</v>
      </c>
      <c r="L158" s="22">
        <v>119708</v>
      </c>
      <c r="M158" s="22">
        <v>112685</v>
      </c>
      <c r="N158" s="22">
        <v>105397</v>
      </c>
      <c r="O158" s="22">
        <v>97833</v>
      </c>
      <c r="P158" s="22">
        <v>89983</v>
      </c>
      <c r="Q158" s="22">
        <v>408273</v>
      </c>
      <c r="R158" s="22">
        <v>933879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106020</v>
      </c>
      <c r="F159" s="22">
        <v>109311</v>
      </c>
      <c r="G159" s="22">
        <v>112734</v>
      </c>
      <c r="H159" s="22">
        <v>116295</v>
      </c>
      <c r="I159" s="22">
        <v>119998</v>
      </c>
      <c r="J159" s="22">
        <v>323706</v>
      </c>
      <c r="K159" s="22">
        <v>888064</v>
      </c>
      <c r="L159" s="22">
        <v>39641</v>
      </c>
      <c r="M159" s="22">
        <v>34880</v>
      </c>
      <c r="N159" s="22">
        <v>29987</v>
      </c>
      <c r="O159" s="22">
        <v>24956</v>
      </c>
      <c r="P159" s="22">
        <v>16843</v>
      </c>
      <c r="Q159" s="22">
        <v>41086</v>
      </c>
      <c r="R159" s="22">
        <v>187393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107847</v>
      </c>
      <c r="F160" s="22">
        <v>113150</v>
      </c>
      <c r="G160" s="22">
        <v>118715</v>
      </c>
      <c r="H160" s="22">
        <v>124553</v>
      </c>
      <c r="I160" s="22">
        <v>130680</v>
      </c>
      <c r="J160" s="22">
        <v>1648138</v>
      </c>
      <c r="K160" s="22">
        <v>2243083</v>
      </c>
      <c r="L160" s="22">
        <v>107688</v>
      </c>
      <c r="M160" s="22">
        <v>102385</v>
      </c>
      <c r="N160" s="22">
        <v>96819</v>
      </c>
      <c r="O160" s="22">
        <v>90982</v>
      </c>
      <c r="P160" s="22">
        <v>84855</v>
      </c>
      <c r="Q160" s="22">
        <v>437300</v>
      </c>
      <c r="R160" s="22">
        <v>920029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508645</v>
      </c>
      <c r="F161" s="22">
        <v>472597</v>
      </c>
      <c r="G161" s="22">
        <v>291225</v>
      </c>
      <c r="H161" s="22">
        <v>305102</v>
      </c>
      <c r="I161" s="22">
        <v>198284</v>
      </c>
      <c r="J161" s="22">
        <v>5104393</v>
      </c>
      <c r="K161" s="22">
        <v>6880246</v>
      </c>
      <c r="L161" s="22">
        <v>260295</v>
      </c>
      <c r="M161" s="22">
        <v>236450</v>
      </c>
      <c r="N161" s="22">
        <v>217140</v>
      </c>
      <c r="O161" s="22">
        <v>203263</v>
      </c>
      <c r="P161" s="22">
        <v>188693</v>
      </c>
      <c r="Q161" s="22">
        <v>3338943</v>
      </c>
      <c r="R161" s="22">
        <v>4444784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217530</v>
      </c>
      <c r="F162" s="22">
        <v>180085</v>
      </c>
      <c r="G162" s="22">
        <v>155940</v>
      </c>
      <c r="H162" s="22">
        <v>160203</v>
      </c>
      <c r="I162" s="22">
        <v>164582</v>
      </c>
      <c r="J162" s="22">
        <v>574191</v>
      </c>
      <c r="K162" s="22">
        <v>1452531</v>
      </c>
      <c r="L162" s="22">
        <v>42543</v>
      </c>
      <c r="M162" s="22">
        <v>34540</v>
      </c>
      <c r="N162" s="22">
        <v>28868</v>
      </c>
      <c r="O162" s="22">
        <v>24605</v>
      </c>
      <c r="P162" s="22">
        <v>20226</v>
      </c>
      <c r="Q162" s="22">
        <v>34671</v>
      </c>
      <c r="R162" s="22">
        <v>185453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223043</v>
      </c>
      <c r="F163" s="22">
        <v>233535</v>
      </c>
      <c r="G163" s="22">
        <v>150070</v>
      </c>
      <c r="H163" s="22">
        <v>157126</v>
      </c>
      <c r="I163" s="22">
        <v>164514</v>
      </c>
      <c r="J163" s="22">
        <v>661443</v>
      </c>
      <c r="K163" s="22">
        <v>1589731</v>
      </c>
      <c r="L163" s="22">
        <v>71396</v>
      </c>
      <c r="M163" s="22">
        <v>60904</v>
      </c>
      <c r="N163" s="22">
        <v>51004</v>
      </c>
      <c r="O163" s="22">
        <v>43948</v>
      </c>
      <c r="P163" s="22">
        <v>36561</v>
      </c>
      <c r="Q163" s="22">
        <v>66047</v>
      </c>
      <c r="R163" s="22">
        <v>329860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421848</v>
      </c>
      <c r="F164" s="22">
        <v>439273</v>
      </c>
      <c r="G164" s="22">
        <v>439966</v>
      </c>
      <c r="H164" s="22">
        <v>391184</v>
      </c>
      <c r="I164" s="22">
        <v>320678</v>
      </c>
      <c r="J164" s="22">
        <v>2056807</v>
      </c>
      <c r="K164" s="22">
        <v>4069756</v>
      </c>
      <c r="L164" s="22">
        <v>134629</v>
      </c>
      <c r="M164" s="22">
        <v>120740</v>
      </c>
      <c r="N164" s="22">
        <v>106765</v>
      </c>
      <c r="O164" s="22">
        <v>93174</v>
      </c>
      <c r="P164" s="22">
        <v>81857</v>
      </c>
      <c r="Q164" s="22">
        <v>334648</v>
      </c>
      <c r="R164" s="22">
        <v>871813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484534</v>
      </c>
      <c r="F165" s="22">
        <v>418012</v>
      </c>
      <c r="G165" s="22">
        <v>427440</v>
      </c>
      <c r="H165" s="22">
        <v>434297</v>
      </c>
      <c r="I165" s="22">
        <v>387573</v>
      </c>
      <c r="J165" s="22">
        <v>4620764</v>
      </c>
      <c r="K165" s="22">
        <v>6772620</v>
      </c>
      <c r="L165" s="22">
        <v>239143</v>
      </c>
      <c r="M165" s="22">
        <v>217411</v>
      </c>
      <c r="N165" s="22">
        <v>199917</v>
      </c>
      <c r="O165" s="22">
        <v>181896</v>
      </c>
      <c r="P165" s="22">
        <v>163849</v>
      </c>
      <c r="Q165" s="22">
        <v>1046875</v>
      </c>
      <c r="R165" s="22">
        <v>2049091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372132</v>
      </c>
      <c r="F166" s="22">
        <v>252066</v>
      </c>
      <c r="G166" s="22">
        <v>263003</v>
      </c>
      <c r="H166" s="22">
        <v>274416</v>
      </c>
      <c r="I166" s="22">
        <v>286325</v>
      </c>
      <c r="J166" s="22">
        <v>1510922</v>
      </c>
      <c r="K166" s="22">
        <v>2958864</v>
      </c>
      <c r="L166" s="22">
        <v>120986</v>
      </c>
      <c r="M166" s="22">
        <v>108742</v>
      </c>
      <c r="N166" s="22">
        <v>97805</v>
      </c>
      <c r="O166" s="22">
        <v>86392</v>
      </c>
      <c r="P166" s="22">
        <v>74483</v>
      </c>
      <c r="Q166" s="22">
        <v>201188</v>
      </c>
      <c r="R166" s="22">
        <v>689596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341305</v>
      </c>
      <c r="F167" s="22">
        <v>297096</v>
      </c>
      <c r="G167" s="22">
        <v>309356</v>
      </c>
      <c r="H167" s="22">
        <v>322125</v>
      </c>
      <c r="I167" s="22">
        <v>335425</v>
      </c>
      <c r="J167" s="22">
        <v>752672</v>
      </c>
      <c r="K167" s="22">
        <v>2357979</v>
      </c>
      <c r="L167" s="22">
        <v>93840</v>
      </c>
      <c r="M167" s="22">
        <v>79869</v>
      </c>
      <c r="N167" s="22">
        <v>67609</v>
      </c>
      <c r="O167" s="22">
        <v>54840</v>
      </c>
      <c r="P167" s="22">
        <v>43702</v>
      </c>
      <c r="Q167" s="22">
        <v>74976</v>
      </c>
      <c r="R167" s="22">
        <v>414836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781843</v>
      </c>
      <c r="F168" s="22">
        <v>812197</v>
      </c>
      <c r="G168" s="22">
        <v>700189</v>
      </c>
      <c r="H168" s="22">
        <v>723955</v>
      </c>
      <c r="I168" s="22">
        <v>748594</v>
      </c>
      <c r="J168" s="22">
        <v>2974921</v>
      </c>
      <c r="K168" s="22">
        <v>6741699</v>
      </c>
      <c r="L168" s="22">
        <v>248402</v>
      </c>
      <c r="M168" s="22">
        <v>218047</v>
      </c>
      <c r="N168" s="22">
        <v>186350</v>
      </c>
      <c r="O168" s="22">
        <v>162583</v>
      </c>
      <c r="P168" s="22">
        <v>137944</v>
      </c>
      <c r="Q168" s="22">
        <v>386540</v>
      </c>
      <c r="R168" s="22">
        <v>1339866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335808</v>
      </c>
      <c r="F170" s="22">
        <v>346922</v>
      </c>
      <c r="G170" s="22">
        <v>295856</v>
      </c>
      <c r="H170" s="22">
        <v>304249</v>
      </c>
      <c r="I170" s="22">
        <v>191714</v>
      </c>
      <c r="J170" s="22">
        <v>717466</v>
      </c>
      <c r="K170" s="22">
        <v>2192015</v>
      </c>
      <c r="L170" s="22">
        <v>75747</v>
      </c>
      <c r="M170" s="22">
        <v>64633</v>
      </c>
      <c r="N170" s="22">
        <v>53064</v>
      </c>
      <c r="O170" s="22">
        <v>44670</v>
      </c>
      <c r="P170" s="22">
        <v>36407</v>
      </c>
      <c r="Q170" s="22">
        <v>138192</v>
      </c>
      <c r="R170" s="22">
        <v>412713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1782974</v>
      </c>
      <c r="F171" s="22">
        <v>1864027</v>
      </c>
      <c r="G171" s="22">
        <v>1948810</v>
      </c>
      <c r="H171" s="22">
        <v>1965217</v>
      </c>
      <c r="I171" s="22">
        <v>1965029</v>
      </c>
      <c r="J171" s="22">
        <v>16626996</v>
      </c>
      <c r="K171" s="22">
        <v>26153053</v>
      </c>
      <c r="L171" s="22">
        <v>1158394</v>
      </c>
      <c r="M171" s="22">
        <v>1077341</v>
      </c>
      <c r="N171" s="22">
        <v>992558</v>
      </c>
      <c r="O171" s="22">
        <v>904476</v>
      </c>
      <c r="P171" s="22">
        <v>815120</v>
      </c>
      <c r="Q171" s="22">
        <v>3280723</v>
      </c>
      <c r="R171" s="22">
        <v>8228612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72791</v>
      </c>
      <c r="F172" s="22">
        <v>73364</v>
      </c>
      <c r="G172" s="22">
        <v>73952</v>
      </c>
      <c r="H172" s="22">
        <v>73374</v>
      </c>
      <c r="I172" s="22">
        <v>25171</v>
      </c>
      <c r="J172" s="22">
        <v>241170</v>
      </c>
      <c r="K172" s="22">
        <v>559822</v>
      </c>
      <c r="L172" s="22">
        <v>14741</v>
      </c>
      <c r="M172" s="22">
        <v>12520</v>
      </c>
      <c r="N172" s="22">
        <v>10334</v>
      </c>
      <c r="O172" s="22">
        <v>7114</v>
      </c>
      <c r="P172" s="22">
        <v>6497</v>
      </c>
      <c r="Q172" s="22">
        <v>27989</v>
      </c>
      <c r="R172" s="22">
        <v>79195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55353</v>
      </c>
      <c r="F173" s="22">
        <v>57759</v>
      </c>
      <c r="G173" s="22">
        <v>60283</v>
      </c>
      <c r="H173" s="22">
        <v>56063</v>
      </c>
      <c r="I173" s="22">
        <v>58270</v>
      </c>
      <c r="J173" s="22">
        <v>677552</v>
      </c>
      <c r="K173" s="22">
        <v>965280</v>
      </c>
      <c r="L173" s="22">
        <v>37876</v>
      </c>
      <c r="M173" s="22">
        <v>35470</v>
      </c>
      <c r="N173" s="22">
        <v>32945</v>
      </c>
      <c r="O173" s="22">
        <v>30295</v>
      </c>
      <c r="P173" s="22">
        <v>28088</v>
      </c>
      <c r="Q173" s="22">
        <v>137755</v>
      </c>
      <c r="R173" s="22">
        <v>302429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613723</v>
      </c>
      <c r="F174" s="22">
        <v>630507</v>
      </c>
      <c r="G174" s="22">
        <v>572160</v>
      </c>
      <c r="H174" s="22">
        <v>582029</v>
      </c>
      <c r="I174" s="22">
        <v>599456</v>
      </c>
      <c r="J174" s="22">
        <v>2094262</v>
      </c>
      <c r="K174" s="22">
        <v>5092137</v>
      </c>
      <c r="L174" s="22">
        <v>146725</v>
      </c>
      <c r="M174" s="22">
        <v>129941</v>
      </c>
      <c r="N174" s="22">
        <v>112914</v>
      </c>
      <c r="O174" s="22">
        <v>96192</v>
      </c>
      <c r="P174" s="22">
        <v>78765</v>
      </c>
      <c r="Q174" s="22">
        <v>255780</v>
      </c>
      <c r="R174" s="22">
        <v>820317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157500</v>
      </c>
      <c r="F175" s="22">
        <v>162282</v>
      </c>
      <c r="G175" s="22">
        <v>27700</v>
      </c>
      <c r="H175" s="22">
        <v>27700</v>
      </c>
      <c r="I175" s="22">
        <v>27700</v>
      </c>
      <c r="J175" s="22">
        <v>97715</v>
      </c>
      <c r="K175" s="22">
        <v>500597</v>
      </c>
      <c r="L175" s="22">
        <v>16202</v>
      </c>
      <c r="M175" s="22">
        <v>10158</v>
      </c>
      <c r="N175" s="22">
        <v>5569</v>
      </c>
      <c r="O175" s="22">
        <v>4656</v>
      </c>
      <c r="P175" s="22">
        <v>3754</v>
      </c>
      <c r="Q175" s="22">
        <v>6432</v>
      </c>
      <c r="R175" s="22">
        <v>46771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498536</v>
      </c>
      <c r="F176" s="22">
        <v>521568</v>
      </c>
      <c r="G176" s="22">
        <v>478163</v>
      </c>
      <c r="H176" s="22">
        <v>499514</v>
      </c>
      <c r="I176" s="22">
        <v>488528</v>
      </c>
      <c r="J176" s="22">
        <v>4016317</v>
      </c>
      <c r="K176" s="22">
        <v>6502626</v>
      </c>
      <c r="L176" s="22">
        <v>268523</v>
      </c>
      <c r="M176" s="22">
        <v>245491</v>
      </c>
      <c r="N176" s="22">
        <v>221356</v>
      </c>
      <c r="O176" s="22">
        <v>200004</v>
      </c>
      <c r="P176" s="22">
        <v>177683</v>
      </c>
      <c r="Q176" s="22">
        <v>745636</v>
      </c>
      <c r="R176" s="22">
        <v>1858693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1142841</v>
      </c>
      <c r="F177" s="22">
        <v>1188611</v>
      </c>
      <c r="G177" s="22">
        <v>1236410</v>
      </c>
      <c r="H177" s="22">
        <v>1286336</v>
      </c>
      <c r="I177" s="22">
        <v>1115652</v>
      </c>
      <c r="J177" s="22">
        <v>14279662</v>
      </c>
      <c r="K177" s="22">
        <v>20249512</v>
      </c>
      <c r="L177" s="22">
        <v>670724</v>
      </c>
      <c r="M177" s="22">
        <v>624954</v>
      </c>
      <c r="N177" s="22">
        <v>577155</v>
      </c>
      <c r="O177" s="22">
        <v>527228</v>
      </c>
      <c r="P177" s="22">
        <v>475072</v>
      </c>
      <c r="Q177" s="22">
        <v>3179863</v>
      </c>
      <c r="R177" s="22">
        <v>6054996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1488955</v>
      </c>
      <c r="F178" s="22">
        <v>919793</v>
      </c>
      <c r="G178" s="22">
        <v>942230</v>
      </c>
      <c r="H178" s="22">
        <v>965491</v>
      </c>
      <c r="I178" s="22">
        <v>989607</v>
      </c>
      <c r="J178" s="22">
        <v>6864232</v>
      </c>
      <c r="K178" s="22">
        <v>12170308</v>
      </c>
      <c r="L178" s="22">
        <v>392136</v>
      </c>
      <c r="M178" s="22">
        <v>343381</v>
      </c>
      <c r="N178" s="22">
        <v>312970</v>
      </c>
      <c r="O178" s="22">
        <v>281043</v>
      </c>
      <c r="P178" s="22">
        <v>248607</v>
      </c>
      <c r="Q178" s="22">
        <v>745135</v>
      </c>
      <c r="R178" s="22">
        <v>2323272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405234</v>
      </c>
      <c r="F179" s="22">
        <v>400027</v>
      </c>
      <c r="G179" s="22">
        <v>367107</v>
      </c>
      <c r="H179" s="22">
        <v>355228</v>
      </c>
      <c r="I179" s="22">
        <v>216519</v>
      </c>
      <c r="J179" s="22">
        <v>2634981</v>
      </c>
      <c r="K179" s="22">
        <v>4379096</v>
      </c>
      <c r="L179" s="22">
        <v>176034</v>
      </c>
      <c r="M179" s="22">
        <v>158933</v>
      </c>
      <c r="N179" s="22">
        <v>142688</v>
      </c>
      <c r="O179" s="22">
        <v>127710</v>
      </c>
      <c r="P179" s="22">
        <v>114193</v>
      </c>
      <c r="Q179" s="22">
        <v>614346</v>
      </c>
      <c r="R179" s="22">
        <v>1333904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158125</v>
      </c>
      <c r="F180" s="22">
        <v>161398</v>
      </c>
      <c r="G180" s="22">
        <v>164738</v>
      </c>
      <c r="H180" s="22">
        <v>168147</v>
      </c>
      <c r="I180" s="22">
        <v>171627</v>
      </c>
      <c r="J180" s="22">
        <v>444769</v>
      </c>
      <c r="K180" s="22">
        <v>1268804</v>
      </c>
      <c r="L180" s="22">
        <v>25315</v>
      </c>
      <c r="M180" s="22">
        <v>22042</v>
      </c>
      <c r="N180" s="22">
        <v>18702</v>
      </c>
      <c r="O180" s="22">
        <v>15293</v>
      </c>
      <c r="P180" s="22">
        <v>11813</v>
      </c>
      <c r="Q180" s="22">
        <v>13830</v>
      </c>
      <c r="R180" s="22">
        <v>106995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1411756</v>
      </c>
      <c r="F181" s="22">
        <v>1426309</v>
      </c>
      <c r="G181" s="22">
        <v>1404673</v>
      </c>
      <c r="H181" s="22">
        <v>1178121</v>
      </c>
      <c r="I181" s="22">
        <v>1223480</v>
      </c>
      <c r="J181" s="22">
        <v>21149747</v>
      </c>
      <c r="K181" s="22">
        <v>27794086</v>
      </c>
      <c r="L181" s="22">
        <v>915623</v>
      </c>
      <c r="M181" s="22">
        <v>868609</v>
      </c>
      <c r="N181" s="22">
        <v>821129</v>
      </c>
      <c r="O181" s="22">
        <v>777681</v>
      </c>
      <c r="P181" s="22">
        <v>732323</v>
      </c>
      <c r="Q181" s="22">
        <v>5736819</v>
      </c>
      <c r="R181" s="22">
        <v>9852184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831252</v>
      </c>
      <c r="F182" s="22">
        <v>838386</v>
      </c>
      <c r="G182" s="22">
        <v>818684</v>
      </c>
      <c r="H182" s="22">
        <v>825377</v>
      </c>
      <c r="I182" s="22">
        <v>832310</v>
      </c>
      <c r="J182" s="22">
        <v>4080101</v>
      </c>
      <c r="K182" s="22">
        <v>8226110</v>
      </c>
      <c r="L182" s="22">
        <v>209915</v>
      </c>
      <c r="M182" s="22">
        <v>187975</v>
      </c>
      <c r="N182" s="22">
        <v>166018</v>
      </c>
      <c r="O182" s="22">
        <v>144519</v>
      </c>
      <c r="P182" s="22">
        <v>122781</v>
      </c>
      <c r="Q182" s="22">
        <v>439784</v>
      </c>
      <c r="R182" s="22">
        <v>1270992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285419</v>
      </c>
      <c r="F183" s="22">
        <v>163859</v>
      </c>
      <c r="G183" s="22">
        <v>170799</v>
      </c>
      <c r="H183" s="22">
        <v>144205</v>
      </c>
      <c r="I183" s="22">
        <v>148804</v>
      </c>
      <c r="J183" s="22">
        <v>570948</v>
      </c>
      <c r="K183" s="22">
        <v>1484034</v>
      </c>
      <c r="L183" s="22">
        <v>47821</v>
      </c>
      <c r="M183" s="22">
        <v>40314</v>
      </c>
      <c r="N183" s="22">
        <v>33373</v>
      </c>
      <c r="O183" s="22">
        <v>26041</v>
      </c>
      <c r="P183" s="22">
        <v>21442</v>
      </c>
      <c r="Q183" s="22">
        <v>38360</v>
      </c>
      <c r="R183" s="22">
        <v>207351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364275</v>
      </c>
      <c r="F184" s="22">
        <v>323019</v>
      </c>
      <c r="G184" s="22">
        <v>284120</v>
      </c>
      <c r="H184" s="22">
        <v>221189</v>
      </c>
      <c r="I184" s="22">
        <v>197089</v>
      </c>
      <c r="J184" s="22">
        <v>1222677</v>
      </c>
      <c r="K184" s="22">
        <v>2612369</v>
      </c>
      <c r="L184" s="22">
        <v>85623</v>
      </c>
      <c r="M184" s="22">
        <v>73718</v>
      </c>
      <c r="N184" s="22">
        <v>63577</v>
      </c>
      <c r="O184" s="22">
        <v>54603</v>
      </c>
      <c r="P184" s="22">
        <v>47626</v>
      </c>
      <c r="Q184" s="22">
        <v>146880</v>
      </c>
      <c r="R184" s="22">
        <v>472027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148341</v>
      </c>
      <c r="F185" s="22">
        <v>154004</v>
      </c>
      <c r="G185" s="22">
        <v>159892</v>
      </c>
      <c r="H185" s="22">
        <v>166016</v>
      </c>
      <c r="I185" s="22">
        <v>172381</v>
      </c>
      <c r="J185" s="22">
        <v>1998013</v>
      </c>
      <c r="K185" s="22">
        <v>2798647</v>
      </c>
      <c r="L185" s="22">
        <v>101456</v>
      </c>
      <c r="M185" s="22">
        <v>95793</v>
      </c>
      <c r="N185" s="22">
        <v>89905</v>
      </c>
      <c r="O185" s="22">
        <v>83782</v>
      </c>
      <c r="P185" s="22">
        <v>83110</v>
      </c>
      <c r="Q185" s="22">
        <v>384569</v>
      </c>
      <c r="R185" s="22">
        <v>838615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98055</v>
      </c>
      <c r="F186" s="22">
        <v>82239</v>
      </c>
      <c r="G186" s="22">
        <v>91935</v>
      </c>
      <c r="H186" s="22">
        <v>64987</v>
      </c>
      <c r="I186" s="22">
        <v>30428</v>
      </c>
      <c r="J186" s="22">
        <v>636945</v>
      </c>
      <c r="K186" s="22">
        <v>1004589</v>
      </c>
      <c r="L186" s="22">
        <v>30795</v>
      </c>
      <c r="M186" s="22">
        <v>28066</v>
      </c>
      <c r="N186" s="22">
        <v>25565</v>
      </c>
      <c r="O186" s="22">
        <v>23076</v>
      </c>
      <c r="P186" s="22">
        <v>21182</v>
      </c>
      <c r="Q186" s="22">
        <v>215962</v>
      </c>
      <c r="R186" s="22">
        <v>344646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164207</v>
      </c>
      <c r="F187" s="22">
        <v>158411</v>
      </c>
      <c r="G187" s="22">
        <v>110923</v>
      </c>
      <c r="H187" s="22">
        <v>115033</v>
      </c>
      <c r="I187" s="22">
        <v>123726</v>
      </c>
      <c r="J187" s="22">
        <v>2227437</v>
      </c>
      <c r="K187" s="22">
        <v>2899737</v>
      </c>
      <c r="L187" s="22">
        <v>104252</v>
      </c>
      <c r="M187" s="22">
        <v>99865</v>
      </c>
      <c r="N187" s="22">
        <v>95747</v>
      </c>
      <c r="O187" s="22">
        <v>91637</v>
      </c>
      <c r="P187" s="22">
        <v>86227</v>
      </c>
      <c r="Q187" s="22">
        <v>732420</v>
      </c>
      <c r="R187" s="22">
        <v>1210148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175428</v>
      </c>
      <c r="F188" s="22">
        <v>177572</v>
      </c>
      <c r="G188" s="22">
        <v>146830</v>
      </c>
      <c r="H188" s="22">
        <v>116449</v>
      </c>
      <c r="I188" s="22">
        <v>120199</v>
      </c>
      <c r="J188" s="22">
        <v>1211727</v>
      </c>
      <c r="K188" s="22">
        <v>1948205</v>
      </c>
      <c r="L188" s="22">
        <v>66522</v>
      </c>
      <c r="M188" s="22">
        <v>61084</v>
      </c>
      <c r="N188" s="22">
        <v>56118</v>
      </c>
      <c r="O188" s="22">
        <v>51767</v>
      </c>
      <c r="P188" s="22">
        <v>48017</v>
      </c>
      <c r="Q188" s="22">
        <v>287157</v>
      </c>
      <c r="R188" s="22">
        <v>570665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1078537</v>
      </c>
      <c r="F189" s="22">
        <v>1052490</v>
      </c>
      <c r="G189" s="22">
        <v>1072608</v>
      </c>
      <c r="H189" s="22">
        <v>827161</v>
      </c>
      <c r="I189" s="22">
        <v>713381</v>
      </c>
      <c r="J189" s="22">
        <v>1630342</v>
      </c>
      <c r="K189" s="22">
        <v>6374519</v>
      </c>
      <c r="L189" s="22">
        <v>83251</v>
      </c>
      <c r="M189" s="22">
        <v>62784</v>
      </c>
      <c r="N189" s="22">
        <v>42667</v>
      </c>
      <c r="O189" s="22">
        <v>21894</v>
      </c>
      <c r="P189" s="22">
        <v>14001</v>
      </c>
      <c r="Q189" s="22">
        <v>62478</v>
      </c>
      <c r="R189" s="22">
        <v>287075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48106</v>
      </c>
      <c r="F190" s="22">
        <v>49483</v>
      </c>
      <c r="G190" s="22">
        <v>50901</v>
      </c>
      <c r="H190" s="22">
        <v>52360</v>
      </c>
      <c r="I190" s="22">
        <v>53860</v>
      </c>
      <c r="J190" s="22">
        <v>360656</v>
      </c>
      <c r="K190" s="22">
        <v>615366</v>
      </c>
      <c r="L190" s="22">
        <v>17561</v>
      </c>
      <c r="M190" s="22">
        <v>16184</v>
      </c>
      <c r="N190" s="22">
        <v>14766</v>
      </c>
      <c r="O190" s="22">
        <v>13307</v>
      </c>
      <c r="P190" s="22">
        <v>11807</v>
      </c>
      <c r="Q190" s="22">
        <v>56767</v>
      </c>
      <c r="R190" s="22">
        <v>130392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841097</v>
      </c>
      <c r="F191" s="22">
        <v>458034</v>
      </c>
      <c r="G191" s="22">
        <v>471804</v>
      </c>
      <c r="H191" s="22">
        <v>477095</v>
      </c>
      <c r="I191" s="22">
        <v>491456</v>
      </c>
      <c r="J191" s="22">
        <v>5267578</v>
      </c>
      <c r="K191" s="22">
        <v>8007064</v>
      </c>
      <c r="L191" s="22">
        <v>241167</v>
      </c>
      <c r="M191" s="22">
        <v>221326</v>
      </c>
      <c r="N191" s="22">
        <v>207556</v>
      </c>
      <c r="O191" s="22">
        <v>193420</v>
      </c>
      <c r="P191" s="22">
        <v>179059</v>
      </c>
      <c r="Q191" s="22">
        <v>1081109</v>
      </c>
      <c r="R191" s="22">
        <v>2123637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1142790</v>
      </c>
      <c r="F192" s="22">
        <v>1169720</v>
      </c>
      <c r="G192" s="22">
        <v>1027502</v>
      </c>
      <c r="H192" s="22">
        <v>1012834</v>
      </c>
      <c r="I192" s="22">
        <v>877398</v>
      </c>
      <c r="J192" s="22">
        <v>4553992</v>
      </c>
      <c r="K192" s="22">
        <v>9784236</v>
      </c>
      <c r="L192" s="22">
        <v>289450</v>
      </c>
      <c r="M192" s="22">
        <v>251470</v>
      </c>
      <c r="N192" s="22">
        <v>214137</v>
      </c>
      <c r="O192" s="22">
        <v>182829</v>
      </c>
      <c r="P192" s="22">
        <v>151770</v>
      </c>
      <c r="Q192" s="22">
        <v>575663</v>
      </c>
      <c r="R192" s="22">
        <v>1665319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57732</v>
      </c>
      <c r="F193" s="22">
        <v>60389</v>
      </c>
      <c r="G193" s="22">
        <v>63169</v>
      </c>
      <c r="H193" s="22">
        <v>66076</v>
      </c>
      <c r="I193" s="22">
        <v>69118</v>
      </c>
      <c r="J193" s="22">
        <v>486880</v>
      </c>
      <c r="K193" s="22">
        <v>803364</v>
      </c>
      <c r="L193" s="22">
        <v>35911</v>
      </c>
      <c r="M193" s="22">
        <v>33254</v>
      </c>
      <c r="N193" s="22">
        <v>30474</v>
      </c>
      <c r="O193" s="22">
        <v>27567</v>
      </c>
      <c r="P193" s="22">
        <v>24525</v>
      </c>
      <c r="Q193" s="22">
        <v>74980</v>
      </c>
      <c r="R193" s="22">
        <v>226711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148568</v>
      </c>
      <c r="F194" s="22">
        <v>155713</v>
      </c>
      <c r="G194" s="22">
        <v>163220</v>
      </c>
      <c r="H194" s="22">
        <v>171108</v>
      </c>
      <c r="I194" s="22">
        <v>127603</v>
      </c>
      <c r="J194" s="22">
        <v>2294879</v>
      </c>
      <c r="K194" s="22">
        <v>3061091</v>
      </c>
      <c r="L194" s="22">
        <v>129718</v>
      </c>
      <c r="M194" s="22">
        <v>122573</v>
      </c>
      <c r="N194" s="22">
        <v>115067</v>
      </c>
      <c r="O194" s="22">
        <v>107179</v>
      </c>
      <c r="P194" s="22">
        <v>76115</v>
      </c>
      <c r="Q194" s="22">
        <v>453534</v>
      </c>
      <c r="R194" s="22">
        <v>1004186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1054873</v>
      </c>
      <c r="F197" s="22">
        <v>967238</v>
      </c>
      <c r="G197" s="22">
        <v>895328</v>
      </c>
      <c r="H197" s="22">
        <v>844701</v>
      </c>
      <c r="I197" s="22">
        <v>414640</v>
      </c>
      <c r="J197" s="22">
        <v>4086709</v>
      </c>
      <c r="K197" s="22">
        <v>8263489</v>
      </c>
      <c r="L197" s="22">
        <v>260255</v>
      </c>
      <c r="M197" s="22">
        <v>228376</v>
      </c>
      <c r="N197" s="22">
        <v>203453</v>
      </c>
      <c r="O197" s="22">
        <v>181148</v>
      </c>
      <c r="P197" s="22">
        <v>161999</v>
      </c>
      <c r="Q197" s="22">
        <v>691243</v>
      </c>
      <c r="R197" s="22">
        <v>1726474</v>
      </c>
    </row>
    <row r="198" spans="1:18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1737204</v>
      </c>
      <c r="F198" s="22">
        <v>1738927</v>
      </c>
      <c r="G198" s="22">
        <v>1672072</v>
      </c>
      <c r="H198" s="22">
        <v>1616937</v>
      </c>
      <c r="I198" s="22">
        <v>1079522</v>
      </c>
      <c r="J198" s="22">
        <v>11318759</v>
      </c>
      <c r="K198" s="22">
        <v>19163421</v>
      </c>
      <c r="L198" s="22">
        <v>625899</v>
      </c>
      <c r="M198" s="22">
        <v>554895</v>
      </c>
      <c r="N198" s="22">
        <v>484701</v>
      </c>
      <c r="O198" s="22">
        <v>421169</v>
      </c>
      <c r="P198" s="22">
        <v>363364</v>
      </c>
      <c r="Q198" s="22">
        <v>2529423</v>
      </c>
      <c r="R198" s="22">
        <v>4979451</v>
      </c>
    </row>
    <row r="199" spans="1:18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36969</v>
      </c>
      <c r="F199" s="22">
        <v>28000</v>
      </c>
      <c r="G199" s="22">
        <v>12000</v>
      </c>
      <c r="H199" s="22">
        <v>12000</v>
      </c>
      <c r="I199" s="22">
        <v>12000</v>
      </c>
      <c r="J199" s="22">
        <v>0</v>
      </c>
      <c r="K199" s="22">
        <v>100969</v>
      </c>
      <c r="L199" s="22">
        <v>2988</v>
      </c>
      <c r="M199" s="22">
        <v>1728</v>
      </c>
      <c r="N199" s="22">
        <v>972</v>
      </c>
      <c r="O199" s="22">
        <v>648</v>
      </c>
      <c r="P199" s="22">
        <v>324</v>
      </c>
      <c r="Q199" s="22">
        <v>0</v>
      </c>
      <c r="R199" s="22">
        <v>6660</v>
      </c>
    </row>
    <row r="200" spans="1:18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100126</v>
      </c>
      <c r="F201" s="22">
        <v>103785</v>
      </c>
      <c r="G201" s="22">
        <v>107586</v>
      </c>
      <c r="H201" s="22">
        <v>111532</v>
      </c>
      <c r="I201" s="22">
        <v>115629</v>
      </c>
      <c r="J201" s="22">
        <v>1433851</v>
      </c>
      <c r="K201" s="22">
        <v>1972509</v>
      </c>
      <c r="L201" s="22">
        <v>68729</v>
      </c>
      <c r="M201" s="22">
        <v>65070</v>
      </c>
      <c r="N201" s="22">
        <v>61269</v>
      </c>
      <c r="O201" s="22">
        <v>57323</v>
      </c>
      <c r="P201" s="22">
        <v>53226</v>
      </c>
      <c r="Q201" s="22">
        <v>284907</v>
      </c>
      <c r="R201" s="22">
        <v>590524</v>
      </c>
    </row>
    <row r="202" spans="1:18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6981</v>
      </c>
      <c r="F202" s="22">
        <v>7417</v>
      </c>
      <c r="G202" s="22">
        <v>7880</v>
      </c>
      <c r="H202" s="22">
        <v>8373</v>
      </c>
      <c r="I202" s="22">
        <v>0</v>
      </c>
      <c r="J202" s="22">
        <v>0</v>
      </c>
      <c r="K202" s="22">
        <v>30651</v>
      </c>
      <c r="L202" s="22">
        <v>1915</v>
      </c>
      <c r="M202" s="22">
        <v>1479</v>
      </c>
      <c r="N202" s="22">
        <v>1016</v>
      </c>
      <c r="O202" s="22">
        <v>523</v>
      </c>
      <c r="P202" s="22">
        <v>0</v>
      </c>
      <c r="Q202" s="22">
        <v>0</v>
      </c>
      <c r="R202" s="22">
        <v>4933</v>
      </c>
    </row>
    <row r="203" spans="1:18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21322</v>
      </c>
      <c r="F206" s="22">
        <v>22275</v>
      </c>
      <c r="G206" s="22">
        <v>23271</v>
      </c>
      <c r="H206" s="22">
        <v>24312</v>
      </c>
      <c r="I206" s="22">
        <v>25399</v>
      </c>
      <c r="J206" s="22">
        <v>286284</v>
      </c>
      <c r="K206" s="22">
        <v>402863</v>
      </c>
      <c r="L206" s="22">
        <v>17581</v>
      </c>
      <c r="M206" s="22">
        <v>16628</v>
      </c>
      <c r="N206" s="22">
        <v>15632</v>
      </c>
      <c r="O206" s="22">
        <v>14592</v>
      </c>
      <c r="P206" s="22">
        <v>13505</v>
      </c>
      <c r="Q206" s="22">
        <v>63585</v>
      </c>
      <c r="R206" s="22">
        <v>141523</v>
      </c>
    </row>
    <row r="207" spans="1:18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9874</v>
      </c>
      <c r="F207" s="22">
        <v>10346</v>
      </c>
      <c r="G207" s="22">
        <v>10841</v>
      </c>
      <c r="H207" s="22">
        <v>11360</v>
      </c>
      <c r="I207" s="22">
        <v>11903</v>
      </c>
      <c r="J207" s="22">
        <v>68616</v>
      </c>
      <c r="K207" s="22">
        <v>122940</v>
      </c>
      <c r="L207" s="22">
        <v>5695</v>
      </c>
      <c r="M207" s="22">
        <v>5223</v>
      </c>
      <c r="N207" s="22">
        <v>4728</v>
      </c>
      <c r="O207" s="22">
        <v>4209</v>
      </c>
      <c r="P207" s="22">
        <v>3666</v>
      </c>
      <c r="Q207" s="22">
        <v>9230</v>
      </c>
      <c r="R207" s="22">
        <v>32751</v>
      </c>
    </row>
    <row r="208" spans="1:18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59609</v>
      </c>
      <c r="F209" s="22">
        <v>55733</v>
      </c>
      <c r="G209" s="22">
        <v>278784</v>
      </c>
      <c r="H209" s="22">
        <v>12830</v>
      </c>
      <c r="I209" s="22">
        <v>6702</v>
      </c>
      <c r="J209" s="22">
        <v>0</v>
      </c>
      <c r="K209" s="22">
        <v>413658</v>
      </c>
      <c r="L209" s="22">
        <v>14825</v>
      </c>
      <c r="M209" s="22">
        <v>12932</v>
      </c>
      <c r="N209" s="22">
        <v>4829</v>
      </c>
      <c r="O209" s="22">
        <v>0</v>
      </c>
      <c r="P209" s="22">
        <v>0</v>
      </c>
      <c r="Q209" s="22">
        <v>0</v>
      </c>
      <c r="R209" s="22">
        <v>32586</v>
      </c>
    </row>
    <row r="210" spans="1:18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24096</v>
      </c>
      <c r="F210" s="22">
        <v>24853</v>
      </c>
      <c r="G210" s="22">
        <v>25635</v>
      </c>
      <c r="H210" s="22">
        <v>8421</v>
      </c>
      <c r="I210" s="22">
        <v>0</v>
      </c>
      <c r="J210" s="22">
        <v>0</v>
      </c>
      <c r="K210" s="22">
        <v>83005</v>
      </c>
      <c r="L210" s="22">
        <v>2304</v>
      </c>
      <c r="M210" s="22">
        <v>1547</v>
      </c>
      <c r="N210" s="22">
        <v>765</v>
      </c>
      <c r="O210" s="22">
        <v>82</v>
      </c>
      <c r="P210" s="22">
        <v>0</v>
      </c>
      <c r="Q210" s="22">
        <v>0</v>
      </c>
      <c r="R210" s="22">
        <v>4698</v>
      </c>
    </row>
    <row r="211" spans="1:18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2730</v>
      </c>
      <c r="F212" s="22">
        <v>2852</v>
      </c>
      <c r="G212" s="22">
        <v>2980</v>
      </c>
      <c r="H212" s="22">
        <v>0</v>
      </c>
      <c r="I212" s="22">
        <v>0</v>
      </c>
      <c r="J212" s="22">
        <v>0</v>
      </c>
      <c r="K212" s="22">
        <v>8562</v>
      </c>
      <c r="L212" s="22">
        <v>349</v>
      </c>
      <c r="M212" s="22">
        <v>227</v>
      </c>
      <c r="N212" s="22">
        <v>99</v>
      </c>
      <c r="O212" s="22">
        <v>0</v>
      </c>
      <c r="P212" s="22">
        <v>0</v>
      </c>
      <c r="Q212" s="22">
        <v>0</v>
      </c>
      <c r="R212" s="22">
        <v>675</v>
      </c>
    </row>
    <row r="213" spans="1:18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79497</v>
      </c>
      <c r="F213" s="22">
        <v>82002</v>
      </c>
      <c r="G213" s="22">
        <v>84587</v>
      </c>
      <c r="H213" s="22">
        <v>87252</v>
      </c>
      <c r="I213" s="22">
        <v>90002</v>
      </c>
      <c r="J213" s="22">
        <v>2975339</v>
      </c>
      <c r="K213" s="22">
        <v>3398679</v>
      </c>
      <c r="L213" s="22">
        <v>105660</v>
      </c>
      <c r="M213" s="22">
        <v>103155</v>
      </c>
      <c r="N213" s="22">
        <v>100570</v>
      </c>
      <c r="O213" s="22">
        <v>97905</v>
      </c>
      <c r="P213" s="22">
        <v>95155</v>
      </c>
      <c r="Q213" s="22">
        <v>1190696</v>
      </c>
      <c r="R213" s="22">
        <v>1693141</v>
      </c>
    </row>
    <row r="214" spans="1:18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2953</v>
      </c>
      <c r="F214" s="22">
        <v>2953</v>
      </c>
      <c r="G214" s="22">
        <v>2953</v>
      </c>
      <c r="H214" s="22">
        <v>195</v>
      </c>
      <c r="I214" s="22">
        <v>0</v>
      </c>
      <c r="J214" s="22">
        <v>0</v>
      </c>
      <c r="K214" s="22">
        <v>9054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61667</v>
      </c>
      <c r="F215" s="22">
        <v>61667</v>
      </c>
      <c r="G215" s="22">
        <v>61667</v>
      </c>
      <c r="H215" s="22">
        <v>61667</v>
      </c>
      <c r="I215" s="22">
        <v>61667</v>
      </c>
      <c r="J215" s="22">
        <v>103234</v>
      </c>
      <c r="K215" s="22">
        <v>411569</v>
      </c>
      <c r="L215" s="22">
        <v>12347</v>
      </c>
      <c r="M215" s="22">
        <v>10497</v>
      </c>
      <c r="N215" s="22">
        <v>8646</v>
      </c>
      <c r="O215" s="22">
        <v>6796</v>
      </c>
      <c r="P215" s="22">
        <v>4947</v>
      </c>
      <c r="Q215" s="22">
        <v>4346</v>
      </c>
      <c r="R215" s="22">
        <v>47579</v>
      </c>
    </row>
    <row r="216" spans="1:18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37785</v>
      </c>
      <c r="F217" s="22">
        <v>38492</v>
      </c>
      <c r="G217" s="22">
        <v>39211</v>
      </c>
      <c r="H217" s="22">
        <v>39944</v>
      </c>
      <c r="I217" s="22">
        <v>40690</v>
      </c>
      <c r="J217" s="22">
        <v>148495</v>
      </c>
      <c r="K217" s="22">
        <v>344617</v>
      </c>
      <c r="L217" s="22">
        <v>6235</v>
      </c>
      <c r="M217" s="22">
        <v>5529</v>
      </c>
      <c r="N217" s="22">
        <v>4810</v>
      </c>
      <c r="O217" s="22">
        <v>4077</v>
      </c>
      <c r="P217" s="22">
        <v>3331</v>
      </c>
      <c r="Q217" s="22">
        <v>5575</v>
      </c>
      <c r="R217" s="22">
        <v>29557</v>
      </c>
    </row>
    <row r="218" spans="1:18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19456</v>
      </c>
      <c r="F219" s="22">
        <v>19729</v>
      </c>
      <c r="G219" s="22">
        <v>20018</v>
      </c>
      <c r="H219" s="22">
        <v>5326</v>
      </c>
      <c r="I219" s="22">
        <v>0</v>
      </c>
      <c r="J219" s="22">
        <v>0</v>
      </c>
      <c r="K219" s="22">
        <v>64529</v>
      </c>
      <c r="L219" s="22">
        <v>1196</v>
      </c>
      <c r="M219" s="22">
        <v>923</v>
      </c>
      <c r="N219" s="22">
        <v>634</v>
      </c>
      <c r="O219" s="22">
        <v>326</v>
      </c>
      <c r="P219" s="22">
        <v>0</v>
      </c>
      <c r="Q219" s="22">
        <v>0</v>
      </c>
      <c r="R219" s="22">
        <v>3079</v>
      </c>
    </row>
    <row r="220" spans="1:18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35664</v>
      </c>
      <c r="F220" s="22">
        <v>37312</v>
      </c>
      <c r="G220" s="22">
        <v>39037</v>
      </c>
      <c r="H220" s="22">
        <v>40842</v>
      </c>
      <c r="I220" s="22">
        <v>42730</v>
      </c>
      <c r="J220" s="22">
        <v>347738</v>
      </c>
      <c r="K220" s="22">
        <v>543323</v>
      </c>
      <c r="L220" s="22">
        <v>24472</v>
      </c>
      <c r="M220" s="22">
        <v>22823</v>
      </c>
      <c r="N220" s="22">
        <v>21098</v>
      </c>
      <c r="O220" s="22">
        <v>19294</v>
      </c>
      <c r="P220" s="22">
        <v>17405</v>
      </c>
      <c r="Q220" s="22">
        <v>61971</v>
      </c>
      <c r="R220" s="22">
        <v>167063</v>
      </c>
    </row>
    <row r="221" spans="1:18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8750</v>
      </c>
      <c r="F221" s="22">
        <v>8976</v>
      </c>
      <c r="G221" s="22">
        <v>9208</v>
      </c>
      <c r="H221" s="22">
        <v>9446</v>
      </c>
      <c r="I221" s="22">
        <v>9690</v>
      </c>
      <c r="J221" s="22">
        <v>15008</v>
      </c>
      <c r="K221" s="22">
        <v>61078</v>
      </c>
      <c r="L221" s="22">
        <v>1514</v>
      </c>
      <c r="M221" s="22">
        <v>1288</v>
      </c>
      <c r="N221" s="22">
        <v>1055</v>
      </c>
      <c r="O221" s="22">
        <v>817</v>
      </c>
      <c r="P221" s="22">
        <v>573</v>
      </c>
      <c r="Q221" s="22">
        <v>387</v>
      </c>
      <c r="R221" s="22">
        <v>5634</v>
      </c>
    </row>
    <row r="222" spans="1:18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471716</v>
      </c>
      <c r="F223" s="22">
        <v>333601</v>
      </c>
      <c r="G223" s="22">
        <v>257105</v>
      </c>
      <c r="H223" s="22">
        <v>208794</v>
      </c>
      <c r="I223" s="22">
        <v>151490</v>
      </c>
      <c r="J223" s="22">
        <v>907415</v>
      </c>
      <c r="K223" s="22">
        <v>2330121</v>
      </c>
      <c r="L223" s="22">
        <v>38580</v>
      </c>
      <c r="M223" s="22">
        <v>32099</v>
      </c>
      <c r="N223" s="22">
        <v>27602</v>
      </c>
      <c r="O223" s="22">
        <v>24524</v>
      </c>
      <c r="P223" s="22">
        <v>21828</v>
      </c>
      <c r="Q223" s="22">
        <v>103355</v>
      </c>
      <c r="R223" s="22">
        <v>247988</v>
      </c>
    </row>
    <row r="224" spans="1:18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28157</v>
      </c>
      <c r="F226" s="22">
        <v>28661</v>
      </c>
      <c r="G226" s="22">
        <v>29174</v>
      </c>
      <c r="H226" s="22">
        <v>29696</v>
      </c>
      <c r="I226" s="22">
        <v>30228</v>
      </c>
      <c r="J226" s="22">
        <v>132349</v>
      </c>
      <c r="K226" s="22">
        <v>278265</v>
      </c>
      <c r="L226" s="22">
        <v>4728</v>
      </c>
      <c r="M226" s="22">
        <v>4224</v>
      </c>
      <c r="N226" s="22">
        <v>3711</v>
      </c>
      <c r="O226" s="22">
        <v>3189</v>
      </c>
      <c r="P226" s="22">
        <v>2657</v>
      </c>
      <c r="Q226" s="22">
        <v>5122</v>
      </c>
      <c r="R226" s="22">
        <v>23631</v>
      </c>
    </row>
    <row r="227" spans="1:18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21368</v>
      </c>
      <c r="F230" s="22">
        <v>21949</v>
      </c>
      <c r="G230" s="22">
        <v>22545</v>
      </c>
      <c r="H230" s="22">
        <v>21334</v>
      </c>
      <c r="I230" s="22">
        <v>0</v>
      </c>
      <c r="J230" s="22">
        <v>0</v>
      </c>
      <c r="K230" s="22">
        <v>87196</v>
      </c>
      <c r="L230" s="22">
        <v>0</v>
      </c>
      <c r="M230" s="22">
        <v>2211</v>
      </c>
      <c r="N230" s="22">
        <v>1630</v>
      </c>
      <c r="O230" s="22">
        <v>1034</v>
      </c>
      <c r="P230" s="22">
        <v>421</v>
      </c>
      <c r="Q230" s="22">
        <v>0</v>
      </c>
      <c r="R230" s="22">
        <v>5296</v>
      </c>
    </row>
    <row r="231" spans="1:18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20663</v>
      </c>
      <c r="F232" s="22">
        <v>21524</v>
      </c>
      <c r="G232" s="22">
        <v>22422</v>
      </c>
      <c r="H232" s="22">
        <v>23355</v>
      </c>
      <c r="I232" s="22">
        <v>24328</v>
      </c>
      <c r="J232" s="22">
        <v>234897</v>
      </c>
      <c r="K232" s="22">
        <v>347189</v>
      </c>
      <c r="L232" s="22">
        <v>14108</v>
      </c>
      <c r="M232" s="22">
        <v>13247</v>
      </c>
      <c r="N232" s="22">
        <v>12349</v>
      </c>
      <c r="O232" s="22">
        <v>11416</v>
      </c>
      <c r="P232" s="22">
        <v>10443</v>
      </c>
      <c r="Q232" s="22">
        <v>43267</v>
      </c>
      <c r="R232" s="22">
        <v>104830</v>
      </c>
    </row>
    <row r="233" spans="1:18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10000</v>
      </c>
      <c r="F236" s="22">
        <v>10000</v>
      </c>
      <c r="G236" s="22">
        <v>10000</v>
      </c>
      <c r="H236" s="22">
        <v>10000</v>
      </c>
      <c r="I236" s="22">
        <v>10000</v>
      </c>
      <c r="J236" s="22">
        <v>60000</v>
      </c>
      <c r="K236" s="22">
        <v>110000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28132</v>
      </c>
      <c r="F239" s="22">
        <v>29322</v>
      </c>
      <c r="G239" s="22">
        <v>30563</v>
      </c>
      <c r="H239" s="22">
        <v>31860</v>
      </c>
      <c r="I239" s="22">
        <v>33215</v>
      </c>
      <c r="J239" s="22">
        <v>610526</v>
      </c>
      <c r="K239" s="22">
        <v>763618</v>
      </c>
      <c r="L239" s="22">
        <v>26815</v>
      </c>
      <c r="M239" s="22">
        <v>25626</v>
      </c>
      <c r="N239" s="22">
        <v>24384</v>
      </c>
      <c r="O239" s="22">
        <v>23087</v>
      </c>
      <c r="P239" s="22">
        <v>21733</v>
      </c>
      <c r="Q239" s="22">
        <v>250829</v>
      </c>
      <c r="R239" s="22">
        <v>372474</v>
      </c>
    </row>
    <row r="240" spans="1:18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124487</v>
      </c>
      <c r="F240" s="22">
        <v>128297</v>
      </c>
      <c r="G240" s="22">
        <v>132243</v>
      </c>
      <c r="H240" s="22">
        <v>136333</v>
      </c>
      <c r="I240" s="22">
        <v>140570</v>
      </c>
      <c r="J240" s="22">
        <v>786003</v>
      </c>
      <c r="K240" s="22">
        <v>1447933</v>
      </c>
      <c r="L240" s="22">
        <v>49295</v>
      </c>
      <c r="M240" s="22">
        <v>45486</v>
      </c>
      <c r="N240" s="22">
        <v>41539</v>
      </c>
      <c r="O240" s="22">
        <v>37450</v>
      </c>
      <c r="P240" s="22">
        <v>33212</v>
      </c>
      <c r="Q240" s="22">
        <v>119459</v>
      </c>
      <c r="R240" s="22">
        <v>326441</v>
      </c>
    </row>
    <row r="241" spans="1:18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28633</v>
      </c>
      <c r="F242" s="22">
        <v>30108</v>
      </c>
      <c r="G242" s="22">
        <v>21063</v>
      </c>
      <c r="H242" s="22">
        <v>22081</v>
      </c>
      <c r="I242" s="22">
        <v>23147</v>
      </c>
      <c r="J242" s="22">
        <v>256809</v>
      </c>
      <c r="K242" s="22">
        <v>381841</v>
      </c>
      <c r="L242" s="22">
        <v>17784</v>
      </c>
      <c r="M242" s="22">
        <v>16309</v>
      </c>
      <c r="N242" s="22">
        <v>14804</v>
      </c>
      <c r="O242" s="22">
        <v>13786</v>
      </c>
      <c r="P242" s="22">
        <v>12720</v>
      </c>
      <c r="Q242" s="22">
        <v>108448</v>
      </c>
      <c r="R242" s="22">
        <v>183851</v>
      </c>
    </row>
    <row r="243" spans="1:18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88164</v>
      </c>
      <c r="F247" s="22">
        <v>89458</v>
      </c>
      <c r="G247" s="22">
        <v>90775</v>
      </c>
      <c r="H247" s="22">
        <v>21874</v>
      </c>
      <c r="I247" s="22">
        <v>22473</v>
      </c>
      <c r="J247" s="22">
        <v>354718</v>
      </c>
      <c r="K247" s="22">
        <v>667462</v>
      </c>
      <c r="L247" s="22">
        <v>14460</v>
      </c>
      <c r="M247" s="22">
        <v>13166</v>
      </c>
      <c r="N247" s="22">
        <v>11849</v>
      </c>
      <c r="O247" s="22">
        <v>10699</v>
      </c>
      <c r="P247" s="22">
        <v>10100</v>
      </c>
      <c r="Q247" s="22">
        <v>68731</v>
      </c>
      <c r="R247" s="22">
        <v>129005</v>
      </c>
    </row>
    <row r="248" spans="1:18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48227</v>
      </c>
      <c r="F251" s="22">
        <v>49964</v>
      </c>
      <c r="G251" s="22">
        <v>51763</v>
      </c>
      <c r="H251" s="22">
        <v>53626</v>
      </c>
      <c r="I251" s="22">
        <v>55557</v>
      </c>
      <c r="J251" s="22">
        <v>210685</v>
      </c>
      <c r="K251" s="22">
        <v>469822</v>
      </c>
      <c r="L251" s="22">
        <v>16341</v>
      </c>
      <c r="M251" s="22">
        <v>14604</v>
      </c>
      <c r="N251" s="22">
        <v>12805</v>
      </c>
      <c r="O251" s="22">
        <v>10942</v>
      </c>
      <c r="P251" s="22">
        <v>9011</v>
      </c>
      <c r="Q251" s="22">
        <v>15305</v>
      </c>
      <c r="R251" s="22">
        <v>79008</v>
      </c>
    </row>
    <row r="252" spans="1:18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26233</v>
      </c>
      <c r="F252" s="22">
        <v>3999</v>
      </c>
      <c r="G252" s="22">
        <v>4119</v>
      </c>
      <c r="H252" s="22">
        <v>4322</v>
      </c>
      <c r="I252" s="22">
        <v>0</v>
      </c>
      <c r="J252" s="22">
        <v>0</v>
      </c>
      <c r="K252" s="22">
        <v>38673</v>
      </c>
      <c r="L252" s="22">
        <v>1747</v>
      </c>
      <c r="M252" s="22">
        <v>373</v>
      </c>
      <c r="N252" s="22">
        <v>253</v>
      </c>
      <c r="O252" s="22">
        <v>130</v>
      </c>
      <c r="P252" s="22">
        <v>0</v>
      </c>
      <c r="Q252" s="22">
        <v>0</v>
      </c>
      <c r="R252" s="22">
        <v>2503</v>
      </c>
    </row>
    <row r="253" spans="1:18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6697</v>
      </c>
      <c r="F253" s="22">
        <v>7074</v>
      </c>
      <c r="G253" s="22">
        <v>7472</v>
      </c>
      <c r="H253" s="22">
        <v>7892</v>
      </c>
      <c r="I253" s="22">
        <v>8336</v>
      </c>
      <c r="J253" s="22">
        <v>8806</v>
      </c>
      <c r="K253" s="22">
        <v>46277</v>
      </c>
      <c r="L253" s="22">
        <v>2603</v>
      </c>
      <c r="M253" s="22">
        <v>2226</v>
      </c>
      <c r="N253" s="22">
        <v>1828</v>
      </c>
      <c r="O253" s="22">
        <v>1408</v>
      </c>
      <c r="P253" s="22">
        <v>964</v>
      </c>
      <c r="Q253" s="22">
        <v>494</v>
      </c>
      <c r="R253" s="22">
        <v>9523</v>
      </c>
    </row>
    <row r="254" spans="1:18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8733</v>
      </c>
      <c r="F254" s="22">
        <v>9405</v>
      </c>
      <c r="G254" s="22">
        <v>10108</v>
      </c>
      <c r="H254" s="22">
        <v>10845</v>
      </c>
      <c r="I254" s="22">
        <v>11617</v>
      </c>
      <c r="J254" s="22">
        <v>267225</v>
      </c>
      <c r="K254" s="22">
        <v>317933</v>
      </c>
      <c r="L254" s="22">
        <v>12987</v>
      </c>
      <c r="M254" s="22">
        <v>12631</v>
      </c>
      <c r="N254" s="22">
        <v>12247</v>
      </c>
      <c r="O254" s="22">
        <v>11834</v>
      </c>
      <c r="P254" s="22">
        <v>11931</v>
      </c>
      <c r="Q254" s="22">
        <v>92286</v>
      </c>
      <c r="R254" s="22">
        <v>153916</v>
      </c>
    </row>
    <row r="255" spans="1:18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38000</v>
      </c>
      <c r="F256" s="22">
        <v>20000</v>
      </c>
      <c r="G256" s="22">
        <v>20000</v>
      </c>
      <c r="H256" s="22">
        <v>20000</v>
      </c>
      <c r="I256" s="22">
        <v>20000</v>
      </c>
      <c r="J256" s="22">
        <v>55307</v>
      </c>
      <c r="K256" s="22">
        <v>173307</v>
      </c>
      <c r="L256" s="22">
        <v>5546</v>
      </c>
      <c r="M256" s="22">
        <v>4330</v>
      </c>
      <c r="N256" s="22">
        <v>3690</v>
      </c>
      <c r="O256" s="22">
        <v>3050</v>
      </c>
      <c r="P256" s="22">
        <v>2410</v>
      </c>
      <c r="Q256" s="22">
        <v>2900</v>
      </c>
      <c r="R256" s="22">
        <v>21926</v>
      </c>
    </row>
    <row r="257" spans="1:18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85630</v>
      </c>
      <c r="F257" s="22">
        <v>88109</v>
      </c>
      <c r="G257" s="22">
        <v>90661</v>
      </c>
      <c r="H257" s="22">
        <v>0</v>
      </c>
      <c r="I257" s="22">
        <v>0</v>
      </c>
      <c r="J257" s="22">
        <v>0</v>
      </c>
      <c r="K257" s="22">
        <v>264400</v>
      </c>
      <c r="L257" s="22">
        <v>6990</v>
      </c>
      <c r="M257" s="22">
        <v>4511</v>
      </c>
      <c r="N257" s="22">
        <v>1959</v>
      </c>
      <c r="O257" s="22">
        <v>0</v>
      </c>
      <c r="P257" s="22">
        <v>0</v>
      </c>
      <c r="Q257" s="22">
        <v>0</v>
      </c>
      <c r="R257" s="22">
        <v>13460</v>
      </c>
    </row>
    <row r="258" spans="1:18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541163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541163</v>
      </c>
      <c r="L258" s="22">
        <v>9003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9003</v>
      </c>
    </row>
    <row r="259" spans="1:18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11753</v>
      </c>
      <c r="F259" s="22">
        <v>12140</v>
      </c>
      <c r="G259" s="22">
        <v>12541</v>
      </c>
      <c r="H259" s="22">
        <v>12954</v>
      </c>
      <c r="I259" s="22">
        <v>13382</v>
      </c>
      <c r="J259" s="22">
        <v>209350</v>
      </c>
      <c r="K259" s="22">
        <v>272120</v>
      </c>
      <c r="L259" s="22">
        <v>8666</v>
      </c>
      <c r="M259" s="22">
        <v>8279</v>
      </c>
      <c r="N259" s="22">
        <v>7878</v>
      </c>
      <c r="O259" s="22">
        <v>7465</v>
      </c>
      <c r="P259" s="22">
        <v>7037</v>
      </c>
      <c r="Q259" s="22">
        <v>45570</v>
      </c>
      <c r="R259" s="22">
        <v>84895</v>
      </c>
    </row>
    <row r="260" spans="1:18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23098</v>
      </c>
      <c r="F260" s="22">
        <v>24041</v>
      </c>
      <c r="G260" s="22">
        <v>25023</v>
      </c>
      <c r="H260" s="22">
        <v>26045</v>
      </c>
      <c r="I260" s="22">
        <v>27108</v>
      </c>
      <c r="J260" s="22">
        <v>495118</v>
      </c>
      <c r="K260" s="22">
        <v>620433</v>
      </c>
      <c r="L260" s="22">
        <v>24853</v>
      </c>
      <c r="M260" s="22">
        <v>23910</v>
      </c>
      <c r="N260" s="22">
        <v>22928</v>
      </c>
      <c r="O260" s="22">
        <v>21906</v>
      </c>
      <c r="P260" s="22">
        <v>20842</v>
      </c>
      <c r="Q260" s="22">
        <v>152219</v>
      </c>
      <c r="R260" s="22">
        <v>266658</v>
      </c>
    </row>
    <row r="261" spans="1:18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8095</v>
      </c>
      <c r="F261" s="22">
        <v>8598</v>
      </c>
      <c r="G261" s="22">
        <v>9133</v>
      </c>
      <c r="H261" s="22">
        <v>2962</v>
      </c>
      <c r="I261" s="22">
        <v>3136</v>
      </c>
      <c r="J261" s="22">
        <v>6836</v>
      </c>
      <c r="K261" s="22">
        <v>38760</v>
      </c>
      <c r="L261" s="22">
        <v>2367</v>
      </c>
      <c r="M261" s="22">
        <v>1863</v>
      </c>
      <c r="N261" s="22">
        <v>1328</v>
      </c>
      <c r="O261" s="22">
        <v>760</v>
      </c>
      <c r="P261" s="22">
        <v>586</v>
      </c>
      <c r="Q261" s="22">
        <v>608</v>
      </c>
      <c r="R261" s="22">
        <v>7512</v>
      </c>
    </row>
    <row r="262" spans="1:18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86274</v>
      </c>
      <c r="F262" s="22">
        <v>88706</v>
      </c>
      <c r="G262" s="22">
        <v>91206</v>
      </c>
      <c r="H262" s="22">
        <v>76871</v>
      </c>
      <c r="I262" s="22">
        <v>79027</v>
      </c>
      <c r="J262" s="22">
        <v>331334</v>
      </c>
      <c r="K262" s="22">
        <v>753418</v>
      </c>
      <c r="L262" s="22">
        <v>21433</v>
      </c>
      <c r="M262" s="22">
        <v>19001</v>
      </c>
      <c r="N262" s="22">
        <v>16501</v>
      </c>
      <c r="O262" s="22">
        <v>14049</v>
      </c>
      <c r="P262" s="22">
        <v>11893</v>
      </c>
      <c r="Q262" s="22">
        <v>32051</v>
      </c>
      <c r="R262" s="22">
        <v>114928</v>
      </c>
    </row>
    <row r="263" spans="1:18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87506</v>
      </c>
      <c r="F263" s="22">
        <v>47884</v>
      </c>
      <c r="G263" s="22">
        <v>50136</v>
      </c>
      <c r="H263" s="22">
        <v>52498</v>
      </c>
      <c r="I263" s="22">
        <v>54978</v>
      </c>
      <c r="J263" s="22">
        <v>479891</v>
      </c>
      <c r="K263" s="22">
        <v>772893</v>
      </c>
      <c r="L263" s="22">
        <v>31327</v>
      </c>
      <c r="M263" s="22">
        <v>28490</v>
      </c>
      <c r="N263" s="22">
        <v>26238</v>
      </c>
      <c r="O263" s="22">
        <v>23876</v>
      </c>
      <c r="P263" s="22">
        <v>24397</v>
      </c>
      <c r="Q263" s="22">
        <v>108371</v>
      </c>
      <c r="R263" s="22">
        <v>242699</v>
      </c>
    </row>
    <row r="264" spans="1:18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5531</v>
      </c>
      <c r="F264" s="22">
        <v>5836</v>
      </c>
      <c r="G264" s="22">
        <v>6159</v>
      </c>
      <c r="H264" s="22">
        <v>6499</v>
      </c>
      <c r="I264" s="22">
        <v>6858</v>
      </c>
      <c r="J264" s="22">
        <v>118772</v>
      </c>
      <c r="K264" s="22">
        <v>149655</v>
      </c>
      <c r="L264" s="22">
        <v>8085</v>
      </c>
      <c r="M264" s="22">
        <v>7779</v>
      </c>
      <c r="N264" s="22">
        <v>7457</v>
      </c>
      <c r="O264" s="22">
        <v>7116</v>
      </c>
      <c r="P264" s="22">
        <v>6757</v>
      </c>
      <c r="Q264" s="22">
        <v>44615</v>
      </c>
      <c r="R264" s="22">
        <v>81809</v>
      </c>
    </row>
    <row r="265" spans="1:18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10884</v>
      </c>
      <c r="F266" s="22">
        <v>10884</v>
      </c>
      <c r="G266" s="22">
        <v>10884</v>
      </c>
      <c r="H266" s="22">
        <v>10884</v>
      </c>
      <c r="I266" s="22">
        <v>10884</v>
      </c>
      <c r="J266" s="22">
        <v>104459</v>
      </c>
      <c r="K266" s="22">
        <v>158879</v>
      </c>
      <c r="L266" s="22">
        <v>4924</v>
      </c>
      <c r="M266" s="22">
        <v>4576</v>
      </c>
      <c r="N266" s="22">
        <v>4228</v>
      </c>
      <c r="O266" s="22">
        <v>3879</v>
      </c>
      <c r="P266" s="22">
        <v>3531</v>
      </c>
      <c r="Q266" s="22">
        <v>16178</v>
      </c>
      <c r="R266" s="22">
        <v>37316</v>
      </c>
    </row>
    <row r="267" spans="1:18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8347</v>
      </c>
      <c r="F267" s="22">
        <v>6017</v>
      </c>
      <c r="G267" s="22">
        <v>6207</v>
      </c>
      <c r="H267" s="22">
        <v>6402</v>
      </c>
      <c r="I267" s="22">
        <v>6652</v>
      </c>
      <c r="J267" s="22">
        <v>218270</v>
      </c>
      <c r="K267" s="22">
        <v>251895</v>
      </c>
      <c r="L267" s="22">
        <v>7761</v>
      </c>
      <c r="M267" s="22">
        <v>7569</v>
      </c>
      <c r="N267" s="22">
        <v>7379</v>
      </c>
      <c r="O267" s="22">
        <v>7184</v>
      </c>
      <c r="P267" s="22">
        <v>6934</v>
      </c>
      <c r="Q267" s="22">
        <v>87377</v>
      </c>
      <c r="R267" s="22">
        <v>124204</v>
      </c>
    </row>
    <row r="268" spans="1:18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147947</v>
      </c>
      <c r="F268" s="22">
        <v>149949</v>
      </c>
      <c r="G268" s="22">
        <v>133897</v>
      </c>
      <c r="H268" s="22">
        <v>134918</v>
      </c>
      <c r="I268" s="22">
        <v>135970</v>
      </c>
      <c r="J268" s="22">
        <v>1289367</v>
      </c>
      <c r="K268" s="22">
        <v>1992048</v>
      </c>
      <c r="L268" s="22">
        <v>49239</v>
      </c>
      <c r="M268" s="22">
        <v>45359</v>
      </c>
      <c r="N268" s="22">
        <v>41356</v>
      </c>
      <c r="O268" s="22">
        <v>34213</v>
      </c>
      <c r="P268" s="22">
        <v>31184</v>
      </c>
      <c r="Q268" s="22">
        <v>176376</v>
      </c>
      <c r="R268" s="22">
        <v>377727</v>
      </c>
    </row>
    <row r="269" spans="1:18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15542</v>
      </c>
      <c r="F269" s="22">
        <v>16252</v>
      </c>
      <c r="G269" s="22">
        <v>16995</v>
      </c>
      <c r="H269" s="22">
        <v>17771</v>
      </c>
      <c r="I269" s="22">
        <v>18583</v>
      </c>
      <c r="J269" s="22">
        <v>169296</v>
      </c>
      <c r="K269" s="22">
        <v>254439</v>
      </c>
      <c r="L269" s="22">
        <v>11322</v>
      </c>
      <c r="M269" s="22">
        <v>10612</v>
      </c>
      <c r="N269" s="22">
        <v>9869</v>
      </c>
      <c r="O269" s="22">
        <v>9093</v>
      </c>
      <c r="P269" s="22">
        <v>8281</v>
      </c>
      <c r="Q269" s="22">
        <v>104339</v>
      </c>
      <c r="R269" s="22">
        <v>153516</v>
      </c>
    </row>
    <row r="270" spans="1:18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39352</v>
      </c>
      <c r="F271" s="22">
        <v>41177</v>
      </c>
      <c r="G271" s="22">
        <v>43091</v>
      </c>
      <c r="H271" s="22">
        <v>45098</v>
      </c>
      <c r="I271" s="22">
        <v>37514</v>
      </c>
      <c r="J271" s="22">
        <v>438466</v>
      </c>
      <c r="K271" s="22">
        <v>644698</v>
      </c>
      <c r="L271" s="22">
        <v>24600</v>
      </c>
      <c r="M271" s="22">
        <v>22775</v>
      </c>
      <c r="N271" s="22">
        <v>20861</v>
      </c>
      <c r="O271" s="22">
        <v>18855</v>
      </c>
      <c r="P271" s="22">
        <v>16750</v>
      </c>
      <c r="Q271" s="22">
        <v>131909</v>
      </c>
      <c r="R271" s="22">
        <v>235750</v>
      </c>
    </row>
    <row r="272" spans="1:18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4368</v>
      </c>
      <c r="F273" s="22">
        <v>4630</v>
      </c>
      <c r="G273" s="22">
        <v>4909</v>
      </c>
      <c r="H273" s="22">
        <v>5203</v>
      </c>
      <c r="I273" s="22">
        <v>5515</v>
      </c>
      <c r="J273" s="22">
        <v>32951</v>
      </c>
      <c r="K273" s="22">
        <v>57576</v>
      </c>
      <c r="L273" s="22">
        <v>3455</v>
      </c>
      <c r="M273" s="22">
        <v>3193</v>
      </c>
      <c r="N273" s="22">
        <v>2914</v>
      </c>
      <c r="O273" s="22">
        <v>2620</v>
      </c>
      <c r="P273" s="22">
        <v>2308</v>
      </c>
      <c r="Q273" s="22">
        <v>6161</v>
      </c>
      <c r="R273" s="22">
        <v>20651</v>
      </c>
    </row>
    <row r="274" spans="1:18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78831</v>
      </c>
      <c r="F274" s="22">
        <v>81553</v>
      </c>
      <c r="G274" s="22">
        <v>84372</v>
      </c>
      <c r="H274" s="22">
        <v>85810</v>
      </c>
      <c r="I274" s="22">
        <v>72081</v>
      </c>
      <c r="J274" s="22">
        <v>1101347</v>
      </c>
      <c r="K274" s="22">
        <v>1503994</v>
      </c>
      <c r="L274" s="22">
        <v>47430</v>
      </c>
      <c r="M274" s="22">
        <v>44708</v>
      </c>
      <c r="N274" s="22">
        <v>41888</v>
      </c>
      <c r="O274" s="22">
        <v>38970</v>
      </c>
      <c r="P274" s="22">
        <v>36381</v>
      </c>
      <c r="Q274" s="22">
        <v>235690</v>
      </c>
      <c r="R274" s="22">
        <v>445067</v>
      </c>
    </row>
    <row r="275" spans="1:18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196794</v>
      </c>
      <c r="F275" s="22">
        <v>199949</v>
      </c>
      <c r="G275" s="22">
        <v>203155</v>
      </c>
      <c r="H275" s="22">
        <v>206413</v>
      </c>
      <c r="I275" s="22">
        <v>0</v>
      </c>
      <c r="J275" s="22">
        <v>0</v>
      </c>
      <c r="K275" s="22">
        <v>806311</v>
      </c>
      <c r="L275" s="22">
        <v>12094</v>
      </c>
      <c r="M275" s="22">
        <v>8939</v>
      </c>
      <c r="N275" s="22">
        <v>5732</v>
      </c>
      <c r="O275" s="22">
        <v>2475</v>
      </c>
      <c r="P275" s="22">
        <v>0</v>
      </c>
      <c r="Q275" s="22">
        <v>0</v>
      </c>
      <c r="R275" s="22">
        <v>29240</v>
      </c>
    </row>
    <row r="276" spans="1:18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56569</v>
      </c>
      <c r="F277" s="22">
        <v>16494</v>
      </c>
      <c r="G277" s="22">
        <v>17349</v>
      </c>
      <c r="H277" s="22">
        <v>18249</v>
      </c>
      <c r="I277" s="22">
        <v>19196</v>
      </c>
      <c r="J277" s="22">
        <v>507416</v>
      </c>
      <c r="K277" s="22">
        <v>635273</v>
      </c>
      <c r="L277" s="22">
        <v>32495</v>
      </c>
      <c r="M277" s="22">
        <v>29433</v>
      </c>
      <c r="N277" s="22">
        <v>28577</v>
      </c>
      <c r="O277" s="22">
        <v>27677</v>
      </c>
      <c r="P277" s="22">
        <v>26730</v>
      </c>
      <c r="Q277" s="22">
        <v>250367</v>
      </c>
      <c r="R277" s="22">
        <v>395279</v>
      </c>
    </row>
    <row r="278" spans="1:18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30763</v>
      </c>
      <c r="F278" s="22">
        <v>32182</v>
      </c>
      <c r="G278" s="22">
        <v>33668</v>
      </c>
      <c r="H278" s="22">
        <v>35221</v>
      </c>
      <c r="I278" s="22">
        <v>36846</v>
      </c>
      <c r="J278" s="22">
        <v>174257</v>
      </c>
      <c r="K278" s="22">
        <v>342937</v>
      </c>
      <c r="L278" s="22">
        <v>15292</v>
      </c>
      <c r="M278" s="22">
        <v>13873</v>
      </c>
      <c r="N278" s="22">
        <v>12388</v>
      </c>
      <c r="O278" s="22">
        <v>10834</v>
      </c>
      <c r="P278" s="22">
        <v>9209</v>
      </c>
      <c r="Q278" s="22">
        <v>21427</v>
      </c>
      <c r="R278" s="22">
        <v>83023</v>
      </c>
    </row>
    <row r="279" spans="1:18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55959</v>
      </c>
      <c r="F280" s="22">
        <v>50946</v>
      </c>
      <c r="G280" s="22">
        <v>24528</v>
      </c>
      <c r="H280" s="22">
        <v>25754</v>
      </c>
      <c r="I280" s="22">
        <v>13568</v>
      </c>
      <c r="J280" s="22">
        <v>48390</v>
      </c>
      <c r="K280" s="22">
        <v>219145</v>
      </c>
      <c r="L280" s="22">
        <v>8780</v>
      </c>
      <c r="M280" s="22">
        <v>6423</v>
      </c>
      <c r="N280" s="22">
        <v>4811</v>
      </c>
      <c r="O280" s="22">
        <v>3584</v>
      </c>
      <c r="P280" s="22">
        <v>2292</v>
      </c>
      <c r="Q280" s="22">
        <v>3960</v>
      </c>
      <c r="R280" s="22">
        <v>29850</v>
      </c>
    </row>
    <row r="281" spans="1:18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24867</v>
      </c>
      <c r="F282" s="22">
        <v>25885</v>
      </c>
      <c r="G282" s="22">
        <v>26944</v>
      </c>
      <c r="H282" s="22">
        <v>28046</v>
      </c>
      <c r="I282" s="22">
        <v>29193</v>
      </c>
      <c r="J282" s="22">
        <v>435919</v>
      </c>
      <c r="K282" s="22">
        <v>570854</v>
      </c>
      <c r="L282" s="22">
        <v>22633</v>
      </c>
      <c r="M282" s="22">
        <v>21615</v>
      </c>
      <c r="N282" s="22">
        <v>20556</v>
      </c>
      <c r="O282" s="22">
        <v>19454</v>
      </c>
      <c r="P282" s="22">
        <v>18307</v>
      </c>
      <c r="Q282" s="22">
        <v>111111</v>
      </c>
      <c r="R282" s="22">
        <v>213676</v>
      </c>
    </row>
    <row r="283" spans="1:18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900000</v>
      </c>
      <c r="G308" s="22">
        <v>0</v>
      </c>
      <c r="H308" s="22">
        <v>0</v>
      </c>
      <c r="I308" s="22">
        <v>0</v>
      </c>
      <c r="J308" s="22">
        <v>0</v>
      </c>
      <c r="K308" s="22">
        <v>900000</v>
      </c>
      <c r="L308" s="22">
        <v>0</v>
      </c>
      <c r="M308" s="22">
        <v>26550</v>
      </c>
      <c r="N308" s="22">
        <v>0</v>
      </c>
      <c r="O308" s="22">
        <v>0</v>
      </c>
      <c r="P308" s="22">
        <v>0</v>
      </c>
      <c r="Q308" s="22">
        <v>0</v>
      </c>
      <c r="R308" s="22">
        <v>26550</v>
      </c>
    </row>
    <row r="309" spans="1:18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603000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603000</v>
      </c>
      <c r="L312" s="22">
        <v>19296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19296</v>
      </c>
    </row>
    <row r="313" spans="1:18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2982</v>
      </c>
      <c r="F317" s="22">
        <v>3071</v>
      </c>
      <c r="G317" s="22">
        <v>3162</v>
      </c>
      <c r="H317" s="22">
        <v>3256</v>
      </c>
      <c r="I317" s="22">
        <v>3353</v>
      </c>
      <c r="J317" s="22">
        <v>91761</v>
      </c>
      <c r="K317" s="22">
        <v>107585</v>
      </c>
      <c r="L317" s="22">
        <v>3184</v>
      </c>
      <c r="M317" s="22">
        <v>3095</v>
      </c>
      <c r="N317" s="22">
        <v>3004</v>
      </c>
      <c r="O317" s="22">
        <v>2910</v>
      </c>
      <c r="P317" s="22">
        <v>2813</v>
      </c>
      <c r="Q317" s="22">
        <v>30752</v>
      </c>
      <c r="R317" s="22">
        <v>45758</v>
      </c>
    </row>
    <row r="318" spans="1:18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2673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2673</v>
      </c>
      <c r="L318" s="22">
        <v>30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30</v>
      </c>
    </row>
    <row r="319" spans="1:18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21434</v>
      </c>
      <c r="F334" s="22">
        <v>21923</v>
      </c>
      <c r="G334" s="22">
        <v>22424</v>
      </c>
      <c r="H334" s="22">
        <v>22935</v>
      </c>
      <c r="I334" s="22">
        <v>11663</v>
      </c>
      <c r="J334" s="22">
        <v>0</v>
      </c>
      <c r="K334" s="22">
        <v>100379</v>
      </c>
      <c r="L334" s="22">
        <v>2157</v>
      </c>
      <c r="M334" s="22">
        <v>1668</v>
      </c>
      <c r="N334" s="22">
        <v>1167</v>
      </c>
      <c r="O334" s="22">
        <v>656</v>
      </c>
      <c r="P334" s="22">
        <v>132</v>
      </c>
      <c r="Q334" s="22">
        <v>0</v>
      </c>
      <c r="R334" s="22">
        <v>5780</v>
      </c>
    </row>
    <row r="335" spans="1:18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167891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167891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2522549</v>
      </c>
      <c r="F345" s="22">
        <v>1837218</v>
      </c>
      <c r="G345" s="22">
        <v>605356</v>
      </c>
      <c r="H345" s="22">
        <v>159608</v>
      </c>
      <c r="I345" s="22">
        <v>0</v>
      </c>
      <c r="J345" s="22">
        <v>0</v>
      </c>
      <c r="K345" s="22">
        <v>5124731</v>
      </c>
      <c r="L345" s="22">
        <v>152238</v>
      </c>
      <c r="M345" s="22">
        <v>71590</v>
      </c>
      <c r="N345" s="22">
        <v>17532</v>
      </c>
      <c r="O345" s="22">
        <v>2506</v>
      </c>
      <c r="P345" s="22">
        <v>0</v>
      </c>
      <c r="Q345" s="22">
        <v>0</v>
      </c>
      <c r="R345" s="22">
        <v>243866</v>
      </c>
    </row>
    <row r="346" spans="1:18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CB0EE-E962-4FB7-BD40-DED83728AE07}">
  <dimension ref="A1:S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1285</v>
      </c>
      <c r="D1" s="20" t="s">
        <v>1286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1287</v>
      </c>
      <c r="F2" s="21" t="s">
        <v>1288</v>
      </c>
      <c r="G2" s="21" t="s">
        <v>1188</v>
      </c>
      <c r="H2" s="21" t="s">
        <v>1289</v>
      </c>
      <c r="I2" s="21" t="s">
        <v>1290</v>
      </c>
      <c r="J2" s="21" t="s">
        <v>1291</v>
      </c>
      <c r="K2" s="21" t="s">
        <v>1292</v>
      </c>
      <c r="L2" s="21" t="s">
        <v>1293</v>
      </c>
      <c r="M2" s="21" t="s">
        <v>1294</v>
      </c>
      <c r="N2" s="21" t="s">
        <v>1295</v>
      </c>
      <c r="O2" s="21" t="s">
        <v>1296</v>
      </c>
      <c r="P2" s="21" t="s">
        <v>65</v>
      </c>
      <c r="Q2" s="21" t="s">
        <v>1297</v>
      </c>
      <c r="R2" s="21" t="s">
        <v>1298</v>
      </c>
      <c r="S2" s="21" t="s">
        <v>1299</v>
      </c>
    </row>
    <row r="3" spans="1:19" x14ac:dyDescent="0.25">
      <c r="A3" s="21"/>
      <c r="B3" s="21"/>
      <c r="C3" s="21"/>
      <c r="D3" s="21" t="s">
        <v>88</v>
      </c>
      <c r="E3" s="21" t="s">
        <v>1300</v>
      </c>
      <c r="F3" s="21" t="s">
        <v>1301</v>
      </c>
      <c r="G3" s="21" t="s">
        <v>1302</v>
      </c>
      <c r="H3" s="21" t="s">
        <v>1303</v>
      </c>
      <c r="I3" s="21" t="s">
        <v>1304</v>
      </c>
      <c r="J3" s="21" t="s">
        <v>1305</v>
      </c>
      <c r="K3" s="21" t="s">
        <v>1306</v>
      </c>
      <c r="L3" s="21" t="s">
        <v>1307</v>
      </c>
      <c r="M3" s="21" t="s">
        <v>1308</v>
      </c>
      <c r="N3" s="21" t="s">
        <v>1309</v>
      </c>
      <c r="O3" s="21" t="s">
        <v>1310</v>
      </c>
      <c r="P3" s="21" t="s">
        <v>1311</v>
      </c>
      <c r="Q3" s="21" t="s">
        <v>1312</v>
      </c>
      <c r="R3" s="21" t="s">
        <v>1313</v>
      </c>
      <c r="S3" s="21" t="s">
        <v>1314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59066628</v>
      </c>
      <c r="F4" s="22">
        <v>18306351</v>
      </c>
      <c r="G4" s="22">
        <v>3938</v>
      </c>
      <c r="H4" s="22">
        <v>795763</v>
      </c>
      <c r="I4" s="22">
        <v>20675</v>
      </c>
      <c r="J4" s="22">
        <v>223626</v>
      </c>
      <c r="K4" s="22">
        <v>-90433</v>
      </c>
      <c r="L4" s="22">
        <v>78326548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11080609</v>
      </c>
      <c r="F5" s="22">
        <v>5168334</v>
      </c>
      <c r="G5" s="22">
        <v>0</v>
      </c>
      <c r="H5" s="22">
        <v>403842</v>
      </c>
      <c r="I5" s="22">
        <v>0</v>
      </c>
      <c r="J5" s="22">
        <v>4838</v>
      </c>
      <c r="K5" s="22">
        <v>0</v>
      </c>
      <c r="L5" s="22">
        <v>16657623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1349369000</v>
      </c>
      <c r="F6" s="22">
        <v>1059457000</v>
      </c>
      <c r="G6" s="22">
        <v>0</v>
      </c>
      <c r="H6" s="22">
        <v>29319000</v>
      </c>
      <c r="I6" s="22">
        <v>76000</v>
      </c>
      <c r="J6" s="22">
        <v>171000</v>
      </c>
      <c r="K6" s="22">
        <v>0</v>
      </c>
      <c r="L6" s="22">
        <v>2438392000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21946218</v>
      </c>
      <c r="F7" s="22">
        <v>9581596</v>
      </c>
      <c r="G7" s="22">
        <v>0</v>
      </c>
      <c r="H7" s="22">
        <v>412393</v>
      </c>
      <c r="I7" s="22">
        <v>0</v>
      </c>
      <c r="J7" s="22">
        <v>10723</v>
      </c>
      <c r="K7" s="22">
        <v>0</v>
      </c>
      <c r="L7" s="22">
        <v>31950930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26880158</v>
      </c>
      <c r="F8" s="22">
        <v>1652083</v>
      </c>
      <c r="G8" s="22">
        <v>0</v>
      </c>
      <c r="H8" s="22">
        <v>216490</v>
      </c>
      <c r="I8" s="22">
        <v>0</v>
      </c>
      <c r="J8" s="22">
        <v>5948</v>
      </c>
      <c r="K8" s="22">
        <v>0</v>
      </c>
      <c r="L8" s="22">
        <v>28754679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16289359</v>
      </c>
      <c r="F9" s="22">
        <v>4130580</v>
      </c>
      <c r="G9" s="22">
        <v>9526</v>
      </c>
      <c r="H9" s="22">
        <v>367282</v>
      </c>
      <c r="I9" s="22">
        <v>0</v>
      </c>
      <c r="J9" s="22">
        <v>1596</v>
      </c>
      <c r="K9" s="22">
        <v>0</v>
      </c>
      <c r="L9" s="22">
        <v>20798343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1086742000</v>
      </c>
      <c r="F10" s="22">
        <v>821669000</v>
      </c>
      <c r="G10" s="22">
        <v>0</v>
      </c>
      <c r="H10" s="22">
        <v>36413000</v>
      </c>
      <c r="I10" s="22">
        <v>265000</v>
      </c>
      <c r="J10" s="22">
        <v>175000</v>
      </c>
      <c r="K10" s="22">
        <v>-14357000</v>
      </c>
      <c r="L10" s="22">
        <v>1930907000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26980000</v>
      </c>
      <c r="F11" s="22">
        <v>14815000</v>
      </c>
      <c r="G11" s="22">
        <v>13671000</v>
      </c>
      <c r="H11" s="22">
        <v>867000</v>
      </c>
      <c r="I11" s="22">
        <v>2000</v>
      </c>
      <c r="J11" s="22">
        <v>7000</v>
      </c>
      <c r="K11" s="22">
        <v>0</v>
      </c>
      <c r="L11" s="22">
        <v>56342000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82262388</v>
      </c>
      <c r="F12" s="22">
        <v>56812274</v>
      </c>
      <c r="G12" s="22">
        <v>705190</v>
      </c>
      <c r="H12" s="22">
        <v>1961172</v>
      </c>
      <c r="I12" s="22">
        <v>7617</v>
      </c>
      <c r="J12" s="22">
        <v>35768</v>
      </c>
      <c r="K12" s="22">
        <v>-522345</v>
      </c>
      <c r="L12" s="22">
        <v>141262064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15996656</v>
      </c>
      <c r="F13" s="22">
        <v>2422253</v>
      </c>
      <c r="G13" s="22">
        <v>20943</v>
      </c>
      <c r="H13" s="22">
        <v>132676</v>
      </c>
      <c r="I13" s="22">
        <v>3404</v>
      </c>
      <c r="J13" s="22">
        <v>872</v>
      </c>
      <c r="K13" s="22">
        <v>0</v>
      </c>
      <c r="L13" s="22">
        <v>18576804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36290646</v>
      </c>
      <c r="F14" s="22">
        <v>23848828</v>
      </c>
      <c r="G14" s="22">
        <v>118</v>
      </c>
      <c r="H14" s="22">
        <v>613025</v>
      </c>
      <c r="I14" s="22">
        <v>12779</v>
      </c>
      <c r="J14" s="22">
        <v>45919</v>
      </c>
      <c r="K14" s="22">
        <v>0</v>
      </c>
      <c r="L14" s="22">
        <v>60811315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108656000</v>
      </c>
      <c r="F15" s="22">
        <v>54118000</v>
      </c>
      <c r="G15" s="22">
        <v>0</v>
      </c>
      <c r="H15" s="22">
        <v>4902000</v>
      </c>
      <c r="I15" s="22">
        <v>24000</v>
      </c>
      <c r="J15" s="22">
        <v>203000</v>
      </c>
      <c r="K15" s="22">
        <v>0</v>
      </c>
      <c r="L15" s="22">
        <v>167903000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32568476</v>
      </c>
      <c r="F16" s="22">
        <v>10469424</v>
      </c>
      <c r="G16" s="22">
        <v>1229078</v>
      </c>
      <c r="H16" s="22">
        <v>539753</v>
      </c>
      <c r="I16" s="22">
        <v>2807</v>
      </c>
      <c r="J16" s="22">
        <v>28669</v>
      </c>
      <c r="K16" s="22">
        <v>0</v>
      </c>
      <c r="L16" s="22">
        <v>44838207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61561000</v>
      </c>
      <c r="F17" s="22">
        <v>25567000</v>
      </c>
      <c r="G17" s="22">
        <v>0</v>
      </c>
      <c r="H17" s="22">
        <v>1057000</v>
      </c>
      <c r="I17" s="22">
        <v>0</v>
      </c>
      <c r="J17" s="22">
        <v>85000</v>
      </c>
      <c r="K17" s="22">
        <v>0</v>
      </c>
      <c r="L17" s="22">
        <v>88270000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106358716</v>
      </c>
      <c r="F18" s="22">
        <v>62847621</v>
      </c>
      <c r="G18" s="22">
        <v>0</v>
      </c>
      <c r="H18" s="22">
        <v>1583313</v>
      </c>
      <c r="I18" s="22">
        <v>97636</v>
      </c>
      <c r="J18" s="22">
        <v>18068</v>
      </c>
      <c r="K18" s="22">
        <v>0</v>
      </c>
      <c r="L18" s="22">
        <v>170905354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39262050</v>
      </c>
      <c r="F19" s="22">
        <v>11784510</v>
      </c>
      <c r="G19" s="22">
        <v>0</v>
      </c>
      <c r="H19" s="22">
        <v>291240</v>
      </c>
      <c r="I19" s="22">
        <v>0</v>
      </c>
      <c r="J19" s="22">
        <v>1940</v>
      </c>
      <c r="K19" s="22">
        <v>0</v>
      </c>
      <c r="L19" s="22">
        <v>51339740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104998959</v>
      </c>
      <c r="F20" s="22">
        <v>21837618</v>
      </c>
      <c r="G20" s="22">
        <v>3385</v>
      </c>
      <c r="H20" s="22">
        <v>1074684</v>
      </c>
      <c r="I20" s="22">
        <v>2576</v>
      </c>
      <c r="J20" s="22">
        <v>92608</v>
      </c>
      <c r="K20" s="22">
        <v>0</v>
      </c>
      <c r="L20" s="22">
        <v>128009830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12187865</v>
      </c>
      <c r="F21" s="22">
        <v>6595588</v>
      </c>
      <c r="G21" s="22">
        <v>0</v>
      </c>
      <c r="H21" s="22">
        <v>308219</v>
      </c>
      <c r="I21" s="22">
        <v>0</v>
      </c>
      <c r="J21" s="22">
        <v>17622</v>
      </c>
      <c r="K21" s="22">
        <v>0</v>
      </c>
      <c r="L21" s="22">
        <v>19109294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7807836</v>
      </c>
      <c r="F22" s="22">
        <v>1286809</v>
      </c>
      <c r="G22" s="22">
        <v>51076</v>
      </c>
      <c r="H22" s="22">
        <v>803059</v>
      </c>
      <c r="I22" s="22">
        <v>46719</v>
      </c>
      <c r="J22" s="22">
        <v>58749</v>
      </c>
      <c r="K22" s="22">
        <v>0</v>
      </c>
      <c r="L22" s="22">
        <v>10054248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3895744</v>
      </c>
      <c r="F23" s="22">
        <v>6764967</v>
      </c>
      <c r="G23" s="22">
        <v>13860</v>
      </c>
      <c r="H23" s="22">
        <v>419988</v>
      </c>
      <c r="I23" s="22">
        <v>177222</v>
      </c>
      <c r="J23" s="22">
        <v>0</v>
      </c>
      <c r="K23" s="22">
        <v>0</v>
      </c>
      <c r="L23" s="22">
        <v>11271781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8178138</v>
      </c>
      <c r="F24" s="22">
        <v>4430062</v>
      </c>
      <c r="G24" s="22">
        <v>4251487</v>
      </c>
      <c r="H24" s="22">
        <v>13193442</v>
      </c>
      <c r="I24" s="22">
        <v>58620</v>
      </c>
      <c r="J24" s="22">
        <v>494285</v>
      </c>
      <c r="K24" s="22">
        <v>0</v>
      </c>
      <c r="L24" s="22">
        <v>30606034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119852473</v>
      </c>
      <c r="F25" s="22">
        <v>68895376</v>
      </c>
      <c r="G25" s="22">
        <v>90714489</v>
      </c>
      <c r="H25" s="22">
        <v>9140818</v>
      </c>
      <c r="I25" s="22">
        <v>138032</v>
      </c>
      <c r="J25" s="22">
        <v>234276</v>
      </c>
      <c r="K25" s="22">
        <v>0</v>
      </c>
      <c r="L25" s="22">
        <v>288975464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52543207</v>
      </c>
      <c r="F26" s="22">
        <v>141397357</v>
      </c>
      <c r="G26" s="22">
        <v>549310921</v>
      </c>
      <c r="H26" s="22">
        <v>58795146</v>
      </c>
      <c r="I26" s="22">
        <v>0</v>
      </c>
      <c r="J26" s="22">
        <v>0</v>
      </c>
      <c r="K26" s="22">
        <v>0</v>
      </c>
      <c r="L26" s="22">
        <v>802046631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192175</v>
      </c>
      <c r="F27" s="22">
        <v>146198</v>
      </c>
      <c r="G27" s="22">
        <v>8963</v>
      </c>
      <c r="H27" s="22">
        <v>356596</v>
      </c>
      <c r="I27" s="22">
        <v>0</v>
      </c>
      <c r="J27" s="22">
        <v>620898</v>
      </c>
      <c r="K27" s="22">
        <v>0</v>
      </c>
      <c r="L27" s="22">
        <v>1324830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6030370</v>
      </c>
      <c r="F28" s="22">
        <v>2855644</v>
      </c>
      <c r="G28" s="22">
        <v>4337554</v>
      </c>
      <c r="H28" s="22">
        <v>9594845</v>
      </c>
      <c r="I28" s="22">
        <v>21337</v>
      </c>
      <c r="J28" s="22">
        <v>953649</v>
      </c>
      <c r="K28" s="22">
        <v>0</v>
      </c>
      <c r="L28" s="22">
        <v>23793399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5505721</v>
      </c>
      <c r="F29" s="22">
        <v>882592</v>
      </c>
      <c r="G29" s="22">
        <v>671653</v>
      </c>
      <c r="H29" s="22">
        <v>2734382</v>
      </c>
      <c r="I29" s="22">
        <v>0</v>
      </c>
      <c r="J29" s="22">
        <v>1140871</v>
      </c>
      <c r="K29" s="22">
        <v>0</v>
      </c>
      <c r="L29" s="22">
        <v>10935219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4230348</v>
      </c>
      <c r="F30" s="22">
        <v>570171</v>
      </c>
      <c r="G30" s="22">
        <v>3017217</v>
      </c>
      <c r="H30" s="22">
        <v>6044764</v>
      </c>
      <c r="I30" s="22">
        <v>544063</v>
      </c>
      <c r="J30" s="22">
        <v>2227188</v>
      </c>
      <c r="K30" s="22">
        <v>0</v>
      </c>
      <c r="L30" s="22">
        <v>16633751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3201871</v>
      </c>
      <c r="F31" s="22">
        <v>2864497</v>
      </c>
      <c r="G31" s="22">
        <v>4320844</v>
      </c>
      <c r="H31" s="22">
        <v>15148029</v>
      </c>
      <c r="I31" s="22">
        <v>103599</v>
      </c>
      <c r="J31" s="22">
        <v>239968</v>
      </c>
      <c r="K31" s="22">
        <v>0</v>
      </c>
      <c r="L31" s="22">
        <v>25878808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2201430</v>
      </c>
      <c r="F32" s="22">
        <v>2225136</v>
      </c>
      <c r="G32" s="22">
        <v>2893720</v>
      </c>
      <c r="H32" s="22">
        <v>829233</v>
      </c>
      <c r="I32" s="22">
        <v>0</v>
      </c>
      <c r="J32" s="22">
        <v>10545</v>
      </c>
      <c r="K32" s="22">
        <v>0</v>
      </c>
      <c r="L32" s="22">
        <v>8160064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725985</v>
      </c>
      <c r="F33" s="22">
        <v>446800</v>
      </c>
      <c r="G33" s="22">
        <v>912076</v>
      </c>
      <c r="H33" s="22">
        <v>2781582</v>
      </c>
      <c r="I33" s="22">
        <v>3410</v>
      </c>
      <c r="J33" s="22">
        <v>794270</v>
      </c>
      <c r="K33" s="22">
        <v>0</v>
      </c>
      <c r="L33" s="22">
        <v>5664123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11471447</v>
      </c>
      <c r="F34" s="22">
        <v>10206735</v>
      </c>
      <c r="G34" s="22">
        <v>23689317</v>
      </c>
      <c r="H34" s="22">
        <v>33291909</v>
      </c>
      <c r="I34" s="22">
        <v>0</v>
      </c>
      <c r="J34" s="22">
        <v>484703</v>
      </c>
      <c r="K34" s="22">
        <v>0</v>
      </c>
      <c r="L34" s="22">
        <v>79144111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4714340</v>
      </c>
      <c r="F35" s="22">
        <v>3457653</v>
      </c>
      <c r="G35" s="22">
        <v>6618292</v>
      </c>
      <c r="H35" s="22">
        <v>21660348</v>
      </c>
      <c r="I35" s="22">
        <v>0</v>
      </c>
      <c r="J35" s="22">
        <v>114897</v>
      </c>
      <c r="K35" s="22">
        <v>-298244</v>
      </c>
      <c r="L35" s="22">
        <v>36267286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6067691</v>
      </c>
      <c r="F36" s="22">
        <v>3664689</v>
      </c>
      <c r="G36" s="22">
        <v>2669585</v>
      </c>
      <c r="H36" s="22">
        <v>6080449</v>
      </c>
      <c r="I36" s="22">
        <v>122532</v>
      </c>
      <c r="J36" s="22">
        <v>2127663</v>
      </c>
      <c r="K36" s="22">
        <v>0</v>
      </c>
      <c r="L36" s="22">
        <v>20732609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4423511</v>
      </c>
      <c r="F37" s="22">
        <v>355018</v>
      </c>
      <c r="G37" s="22">
        <v>267201</v>
      </c>
      <c r="H37" s="22">
        <v>1829952</v>
      </c>
      <c r="I37" s="22">
        <v>0</v>
      </c>
      <c r="J37" s="22">
        <v>0</v>
      </c>
      <c r="K37" s="22">
        <v>0</v>
      </c>
      <c r="L37" s="22">
        <v>6875682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593969</v>
      </c>
      <c r="F38" s="22">
        <v>1267934</v>
      </c>
      <c r="G38" s="22">
        <v>3615308</v>
      </c>
      <c r="H38" s="22">
        <v>11090217</v>
      </c>
      <c r="I38" s="22">
        <v>0</v>
      </c>
      <c r="J38" s="22">
        <v>414817</v>
      </c>
      <c r="K38" s="22">
        <v>0</v>
      </c>
      <c r="L38" s="22">
        <v>16982245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9448683</v>
      </c>
      <c r="F39" s="22">
        <v>7246443</v>
      </c>
      <c r="G39" s="22">
        <v>12498617</v>
      </c>
      <c r="H39" s="22">
        <v>31904058</v>
      </c>
      <c r="I39" s="22">
        <v>0</v>
      </c>
      <c r="J39" s="22">
        <v>401871</v>
      </c>
      <c r="K39" s="22">
        <v>0</v>
      </c>
      <c r="L39" s="22">
        <v>61499672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10054735</v>
      </c>
      <c r="F40" s="22">
        <v>219263</v>
      </c>
      <c r="G40" s="22">
        <v>4052664</v>
      </c>
      <c r="H40" s="22">
        <v>20003837</v>
      </c>
      <c r="I40" s="22">
        <v>0</v>
      </c>
      <c r="J40" s="22">
        <v>0</v>
      </c>
      <c r="K40" s="22">
        <v>0</v>
      </c>
      <c r="L40" s="22">
        <v>34330499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1450687</v>
      </c>
      <c r="F41" s="22">
        <v>182279</v>
      </c>
      <c r="G41" s="22">
        <v>1546072</v>
      </c>
      <c r="H41" s="22">
        <v>2335144</v>
      </c>
      <c r="I41" s="22">
        <v>0</v>
      </c>
      <c r="J41" s="22">
        <v>606160</v>
      </c>
      <c r="K41" s="22">
        <v>0</v>
      </c>
      <c r="L41" s="22">
        <v>6120342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2678184</v>
      </c>
      <c r="F42" s="22">
        <v>2154716</v>
      </c>
      <c r="G42" s="22">
        <v>5414388</v>
      </c>
      <c r="H42" s="22">
        <v>11791454</v>
      </c>
      <c r="I42" s="22">
        <v>151914</v>
      </c>
      <c r="J42" s="22">
        <v>3246877</v>
      </c>
      <c r="K42" s="22">
        <v>0</v>
      </c>
      <c r="L42" s="22">
        <v>25437533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39998099</v>
      </c>
      <c r="F43" s="22">
        <v>6239663</v>
      </c>
      <c r="G43" s="22">
        <v>1243128</v>
      </c>
      <c r="H43" s="22">
        <v>4609151</v>
      </c>
      <c r="I43" s="22">
        <v>16526</v>
      </c>
      <c r="J43" s="22">
        <v>1706441</v>
      </c>
      <c r="K43" s="22">
        <v>0</v>
      </c>
      <c r="L43" s="22">
        <v>53813008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2022040</v>
      </c>
      <c r="F44" s="22">
        <v>0</v>
      </c>
      <c r="G44" s="22">
        <v>1126684</v>
      </c>
      <c r="H44" s="22">
        <v>3985037</v>
      </c>
      <c r="I44" s="22">
        <v>0</v>
      </c>
      <c r="J44" s="22">
        <v>2768923</v>
      </c>
      <c r="K44" s="22">
        <v>0</v>
      </c>
      <c r="L44" s="22">
        <v>9902684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23137980</v>
      </c>
      <c r="F45" s="22">
        <v>35265463</v>
      </c>
      <c r="G45" s="22">
        <v>14260122</v>
      </c>
      <c r="H45" s="22">
        <v>22285875</v>
      </c>
      <c r="I45" s="22">
        <v>39629</v>
      </c>
      <c r="J45" s="22">
        <v>1243469</v>
      </c>
      <c r="K45" s="22">
        <v>6008</v>
      </c>
      <c r="L45" s="22">
        <v>96238546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3340979</v>
      </c>
      <c r="F46" s="22">
        <v>9203950</v>
      </c>
      <c r="G46" s="22">
        <v>31346891</v>
      </c>
      <c r="H46" s="22">
        <v>58041824</v>
      </c>
      <c r="I46" s="22">
        <v>67998</v>
      </c>
      <c r="J46" s="22">
        <v>295654</v>
      </c>
      <c r="K46" s="22">
        <v>0</v>
      </c>
      <c r="L46" s="22">
        <v>102297296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3495804</v>
      </c>
      <c r="F47" s="22">
        <v>1806199</v>
      </c>
      <c r="G47" s="22">
        <v>4571176</v>
      </c>
      <c r="H47" s="22">
        <v>19911021</v>
      </c>
      <c r="I47" s="22">
        <v>24945</v>
      </c>
      <c r="J47" s="22">
        <v>0</v>
      </c>
      <c r="K47" s="22">
        <v>0</v>
      </c>
      <c r="L47" s="22">
        <v>29809145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6560157</v>
      </c>
      <c r="F48" s="22">
        <v>9610538</v>
      </c>
      <c r="G48" s="22">
        <v>31695162</v>
      </c>
      <c r="H48" s="22">
        <v>27492383</v>
      </c>
      <c r="I48" s="22">
        <v>63552</v>
      </c>
      <c r="J48" s="22">
        <v>140380</v>
      </c>
      <c r="K48" s="22">
        <v>0</v>
      </c>
      <c r="L48" s="22">
        <v>75562172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10700842</v>
      </c>
      <c r="F49" s="22">
        <v>1219376</v>
      </c>
      <c r="G49" s="22">
        <v>1194239</v>
      </c>
      <c r="H49" s="22">
        <v>5033125</v>
      </c>
      <c r="I49" s="22">
        <v>31936</v>
      </c>
      <c r="J49" s="22">
        <v>737343</v>
      </c>
      <c r="K49" s="22">
        <v>12455</v>
      </c>
      <c r="L49" s="22">
        <v>18929316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8606246</v>
      </c>
      <c r="F50" s="22">
        <v>10074939</v>
      </c>
      <c r="G50" s="22">
        <v>13985947</v>
      </c>
      <c r="H50" s="22">
        <v>7085994</v>
      </c>
      <c r="I50" s="22">
        <v>0</v>
      </c>
      <c r="J50" s="22">
        <v>938591</v>
      </c>
      <c r="K50" s="22">
        <v>-31833</v>
      </c>
      <c r="L50" s="22">
        <v>40659884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2881568</v>
      </c>
      <c r="F51" s="22">
        <v>4404836</v>
      </c>
      <c r="G51" s="22">
        <v>1778233</v>
      </c>
      <c r="H51" s="22">
        <v>7341803</v>
      </c>
      <c r="I51" s="22">
        <v>383668</v>
      </c>
      <c r="J51" s="22">
        <v>1522862</v>
      </c>
      <c r="K51" s="22">
        <v>0</v>
      </c>
      <c r="L51" s="22">
        <v>18312970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15561416</v>
      </c>
      <c r="F52" s="22">
        <v>40725808</v>
      </c>
      <c r="G52" s="22">
        <v>913135</v>
      </c>
      <c r="H52" s="22">
        <v>11881250</v>
      </c>
      <c r="I52" s="22">
        <v>0</v>
      </c>
      <c r="J52" s="22">
        <v>1431014</v>
      </c>
      <c r="K52" s="22">
        <v>0</v>
      </c>
      <c r="L52" s="22">
        <v>70512623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2713939</v>
      </c>
      <c r="F53" s="22">
        <v>2549270</v>
      </c>
      <c r="G53" s="22">
        <v>4400625</v>
      </c>
      <c r="H53" s="22">
        <v>7585179</v>
      </c>
      <c r="I53" s="22">
        <v>58992</v>
      </c>
      <c r="J53" s="22">
        <v>84785</v>
      </c>
      <c r="K53" s="22">
        <v>8701</v>
      </c>
      <c r="L53" s="22">
        <v>17401491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7143145</v>
      </c>
      <c r="F54" s="22">
        <v>4464739</v>
      </c>
      <c r="G54" s="22">
        <v>1159781</v>
      </c>
      <c r="H54" s="22">
        <v>2657023</v>
      </c>
      <c r="I54" s="22">
        <v>83305</v>
      </c>
      <c r="J54" s="22">
        <v>3532163</v>
      </c>
      <c r="K54" s="22">
        <v>0</v>
      </c>
      <c r="L54" s="22">
        <v>19040156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2110534</v>
      </c>
      <c r="F55" s="22">
        <v>1234398</v>
      </c>
      <c r="G55" s="22">
        <v>2085400</v>
      </c>
      <c r="H55" s="22">
        <v>7407622</v>
      </c>
      <c r="I55" s="22">
        <v>53603</v>
      </c>
      <c r="J55" s="22">
        <v>2264988</v>
      </c>
      <c r="K55" s="22">
        <v>0</v>
      </c>
      <c r="L55" s="22">
        <v>15156545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12301660</v>
      </c>
      <c r="F56" s="22">
        <v>4753859</v>
      </c>
      <c r="G56" s="22">
        <v>4914980</v>
      </c>
      <c r="H56" s="22">
        <v>17573745</v>
      </c>
      <c r="I56" s="22">
        <v>213654</v>
      </c>
      <c r="J56" s="22">
        <v>1698335</v>
      </c>
      <c r="K56" s="22">
        <v>0</v>
      </c>
      <c r="L56" s="22">
        <v>41456233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5641886</v>
      </c>
      <c r="F57" s="22">
        <v>5464541</v>
      </c>
      <c r="G57" s="22">
        <v>5104323</v>
      </c>
      <c r="H57" s="22">
        <v>27732086</v>
      </c>
      <c r="I57" s="22">
        <v>0</v>
      </c>
      <c r="J57" s="22">
        <v>1074284</v>
      </c>
      <c r="K57" s="22">
        <v>0</v>
      </c>
      <c r="L57" s="22">
        <v>45017120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3114349</v>
      </c>
      <c r="F58" s="22">
        <v>2559073</v>
      </c>
      <c r="G58" s="22">
        <v>4075674</v>
      </c>
      <c r="H58" s="22">
        <v>8684688</v>
      </c>
      <c r="I58" s="22">
        <v>70956</v>
      </c>
      <c r="J58" s="22">
        <v>540495</v>
      </c>
      <c r="K58" s="22">
        <v>-162488</v>
      </c>
      <c r="L58" s="22">
        <v>18882747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1617073</v>
      </c>
      <c r="F59" s="22">
        <v>3561758</v>
      </c>
      <c r="G59" s="22">
        <v>7477671</v>
      </c>
      <c r="H59" s="22">
        <v>19543651</v>
      </c>
      <c r="I59" s="22">
        <v>16005</v>
      </c>
      <c r="J59" s="22">
        <v>314374</v>
      </c>
      <c r="K59" s="22">
        <v>125485</v>
      </c>
      <c r="L59" s="22">
        <v>32656017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800559</v>
      </c>
      <c r="F60" s="22">
        <v>15944088</v>
      </c>
      <c r="G60" s="22">
        <v>10224927</v>
      </c>
      <c r="H60" s="22">
        <v>36774269</v>
      </c>
      <c r="I60" s="22">
        <v>0</v>
      </c>
      <c r="J60" s="22">
        <v>810</v>
      </c>
      <c r="K60" s="22">
        <v>0</v>
      </c>
      <c r="L60" s="22">
        <v>63744653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730340</v>
      </c>
      <c r="F61" s="22">
        <v>1750471</v>
      </c>
      <c r="G61" s="22">
        <v>2311490</v>
      </c>
      <c r="H61" s="22">
        <v>10370816</v>
      </c>
      <c r="I61" s="22">
        <v>0</v>
      </c>
      <c r="J61" s="22">
        <v>1147387</v>
      </c>
      <c r="K61" s="22">
        <v>0</v>
      </c>
      <c r="L61" s="22">
        <v>16310504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39003945</v>
      </c>
      <c r="F62" s="22">
        <v>23774861</v>
      </c>
      <c r="G62" s="22">
        <v>1919157</v>
      </c>
      <c r="H62" s="22">
        <v>15332533</v>
      </c>
      <c r="I62" s="22">
        <v>201163</v>
      </c>
      <c r="J62" s="22">
        <v>269462</v>
      </c>
      <c r="K62" s="22">
        <v>-3180</v>
      </c>
      <c r="L62" s="22">
        <v>80497941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1135689</v>
      </c>
      <c r="F63" s="22">
        <v>912412</v>
      </c>
      <c r="G63" s="22">
        <v>116443</v>
      </c>
      <c r="H63" s="22">
        <v>864646</v>
      </c>
      <c r="I63" s="22">
        <v>6806</v>
      </c>
      <c r="J63" s="22">
        <v>284046</v>
      </c>
      <c r="K63" s="22">
        <v>0</v>
      </c>
      <c r="L63" s="22">
        <v>3320042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9039931</v>
      </c>
      <c r="F64" s="22">
        <v>532356</v>
      </c>
      <c r="G64" s="22">
        <v>1772046</v>
      </c>
      <c r="H64" s="22">
        <v>2021997</v>
      </c>
      <c r="I64" s="22">
        <v>57067</v>
      </c>
      <c r="J64" s="22">
        <v>373985</v>
      </c>
      <c r="K64" s="22">
        <v>0</v>
      </c>
      <c r="L64" s="22">
        <v>13797382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5489528</v>
      </c>
      <c r="F65" s="22">
        <v>2761897</v>
      </c>
      <c r="G65" s="22">
        <v>5314927</v>
      </c>
      <c r="H65" s="22">
        <v>12076534</v>
      </c>
      <c r="I65" s="22">
        <v>45850</v>
      </c>
      <c r="J65" s="22">
        <v>723805</v>
      </c>
      <c r="K65" s="22">
        <v>0</v>
      </c>
      <c r="L65" s="22">
        <v>26412541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2136071</v>
      </c>
      <c r="F66" s="22">
        <v>0</v>
      </c>
      <c r="G66" s="22">
        <v>12644571</v>
      </c>
      <c r="H66" s="22">
        <v>12825393</v>
      </c>
      <c r="I66" s="22">
        <v>0</v>
      </c>
      <c r="J66" s="22">
        <v>0</v>
      </c>
      <c r="K66" s="22">
        <v>0</v>
      </c>
      <c r="L66" s="22">
        <v>27606035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86200</v>
      </c>
      <c r="F67" s="22">
        <v>122096</v>
      </c>
      <c r="G67" s="22">
        <v>89400</v>
      </c>
      <c r="H67" s="22">
        <v>1310863</v>
      </c>
      <c r="I67" s="22">
        <v>0</v>
      </c>
      <c r="J67" s="22">
        <v>61665</v>
      </c>
      <c r="K67" s="22">
        <v>-127</v>
      </c>
      <c r="L67" s="22">
        <v>1670097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21604290</v>
      </c>
      <c r="F68" s="22">
        <v>27909014</v>
      </c>
      <c r="G68" s="22">
        <v>0</v>
      </c>
      <c r="H68" s="22">
        <v>9733788</v>
      </c>
      <c r="I68" s="22">
        <v>0</v>
      </c>
      <c r="J68" s="22">
        <v>1880209</v>
      </c>
      <c r="K68" s="22">
        <v>79159</v>
      </c>
      <c r="L68" s="22">
        <v>61206460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62894785</v>
      </c>
      <c r="F69" s="22">
        <v>30477805</v>
      </c>
      <c r="G69" s="22">
        <v>3935867</v>
      </c>
      <c r="H69" s="22">
        <v>13367221</v>
      </c>
      <c r="I69" s="22">
        <v>64029</v>
      </c>
      <c r="J69" s="22">
        <v>1231657</v>
      </c>
      <c r="K69" s="22">
        <v>0</v>
      </c>
      <c r="L69" s="22">
        <v>111971364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1219997</v>
      </c>
      <c r="F70" s="22">
        <v>7231251</v>
      </c>
      <c r="G70" s="22">
        <v>10560738</v>
      </c>
      <c r="H70" s="22">
        <v>15587458</v>
      </c>
      <c r="I70" s="22">
        <v>0</v>
      </c>
      <c r="J70" s="22">
        <v>0</v>
      </c>
      <c r="K70" s="22">
        <v>-556097</v>
      </c>
      <c r="L70" s="22">
        <v>34043347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2451360</v>
      </c>
      <c r="F71" s="22">
        <v>892773</v>
      </c>
      <c r="G71" s="22">
        <v>1288126</v>
      </c>
      <c r="H71" s="22">
        <v>6281666</v>
      </c>
      <c r="I71" s="22">
        <v>0</v>
      </c>
      <c r="J71" s="22">
        <v>712357</v>
      </c>
      <c r="K71" s="22">
        <v>0</v>
      </c>
      <c r="L71" s="22">
        <v>11626282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1231547</v>
      </c>
      <c r="F72" s="22">
        <v>1546243</v>
      </c>
      <c r="G72" s="22">
        <v>1381294</v>
      </c>
      <c r="H72" s="22">
        <v>2891615</v>
      </c>
      <c r="I72" s="22">
        <v>14211</v>
      </c>
      <c r="J72" s="22">
        <v>1143638</v>
      </c>
      <c r="K72" s="22">
        <v>0</v>
      </c>
      <c r="L72" s="22">
        <v>8208548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486843</v>
      </c>
      <c r="F73" s="22">
        <v>1402469</v>
      </c>
      <c r="G73" s="22">
        <v>660242</v>
      </c>
      <c r="H73" s="22">
        <v>832862</v>
      </c>
      <c r="I73" s="22">
        <v>13300</v>
      </c>
      <c r="J73" s="22">
        <v>272009</v>
      </c>
      <c r="K73" s="22">
        <v>0</v>
      </c>
      <c r="L73" s="22">
        <v>3667725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5638244</v>
      </c>
      <c r="F74" s="22">
        <v>2283798</v>
      </c>
      <c r="G74" s="22">
        <v>7663203</v>
      </c>
      <c r="H74" s="22">
        <v>9062274</v>
      </c>
      <c r="I74" s="22">
        <v>0</v>
      </c>
      <c r="J74" s="22">
        <v>1175771</v>
      </c>
      <c r="K74" s="22">
        <v>0</v>
      </c>
      <c r="L74" s="22">
        <v>25823290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628287</v>
      </c>
      <c r="F75" s="22">
        <v>851187</v>
      </c>
      <c r="G75" s="22">
        <v>2307288</v>
      </c>
      <c r="H75" s="22">
        <v>7716902</v>
      </c>
      <c r="I75" s="22">
        <v>0</v>
      </c>
      <c r="J75" s="22">
        <v>1468017</v>
      </c>
      <c r="K75" s="22">
        <v>0</v>
      </c>
      <c r="L75" s="22">
        <v>12971681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4415648</v>
      </c>
      <c r="F76" s="22">
        <v>1689953</v>
      </c>
      <c r="G76" s="22">
        <v>2266609</v>
      </c>
      <c r="H76" s="22">
        <v>8870232</v>
      </c>
      <c r="I76" s="22">
        <v>27504</v>
      </c>
      <c r="J76" s="22">
        <v>1979266</v>
      </c>
      <c r="K76" s="22">
        <v>0</v>
      </c>
      <c r="L76" s="22">
        <v>19249212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23083665</v>
      </c>
      <c r="F77" s="22">
        <v>10191797</v>
      </c>
      <c r="G77" s="22">
        <v>13603603</v>
      </c>
      <c r="H77" s="22">
        <v>9748043</v>
      </c>
      <c r="I77" s="22">
        <v>541714</v>
      </c>
      <c r="J77" s="22">
        <v>961704</v>
      </c>
      <c r="K77" s="22">
        <v>0</v>
      </c>
      <c r="L77" s="22">
        <v>58130526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3561030</v>
      </c>
      <c r="F78" s="22">
        <v>3332930</v>
      </c>
      <c r="G78" s="22">
        <v>2872207</v>
      </c>
      <c r="H78" s="22">
        <v>8784564</v>
      </c>
      <c r="I78" s="22">
        <v>67733</v>
      </c>
      <c r="J78" s="22">
        <v>1731446</v>
      </c>
      <c r="K78" s="22">
        <v>0</v>
      </c>
      <c r="L78" s="22">
        <v>20349910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2515019</v>
      </c>
      <c r="F79" s="22">
        <v>937001</v>
      </c>
      <c r="G79" s="22">
        <v>557549</v>
      </c>
      <c r="H79" s="22">
        <v>6626151</v>
      </c>
      <c r="I79" s="22">
        <v>33577</v>
      </c>
      <c r="J79" s="22">
        <v>990373</v>
      </c>
      <c r="K79" s="22">
        <v>0</v>
      </c>
      <c r="L79" s="22">
        <v>11659670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1916191</v>
      </c>
      <c r="F80" s="22">
        <v>654866</v>
      </c>
      <c r="G80" s="22">
        <v>1321299</v>
      </c>
      <c r="H80" s="22">
        <v>4872604</v>
      </c>
      <c r="I80" s="22">
        <v>0</v>
      </c>
      <c r="J80" s="22">
        <v>1587591</v>
      </c>
      <c r="K80" s="22">
        <v>0</v>
      </c>
      <c r="L80" s="22">
        <v>10352551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7603153</v>
      </c>
      <c r="F81" s="22">
        <v>5174977</v>
      </c>
      <c r="G81" s="22">
        <v>4180325</v>
      </c>
      <c r="H81" s="22">
        <v>12960572</v>
      </c>
      <c r="I81" s="22">
        <v>0</v>
      </c>
      <c r="J81" s="22">
        <v>2690599</v>
      </c>
      <c r="K81" s="22">
        <v>0</v>
      </c>
      <c r="L81" s="22">
        <v>32609626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4792272</v>
      </c>
      <c r="F82" s="22">
        <v>1246309</v>
      </c>
      <c r="G82" s="22">
        <v>1133670</v>
      </c>
      <c r="H82" s="22">
        <v>8746130</v>
      </c>
      <c r="I82" s="22">
        <v>0</v>
      </c>
      <c r="J82" s="22">
        <v>2690768</v>
      </c>
      <c r="K82" s="22">
        <v>0</v>
      </c>
      <c r="L82" s="22">
        <v>18609149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2815326</v>
      </c>
      <c r="F83" s="22">
        <v>2281533</v>
      </c>
      <c r="G83" s="22">
        <v>4588108</v>
      </c>
      <c r="H83" s="22">
        <v>18895739</v>
      </c>
      <c r="I83" s="22">
        <v>535272</v>
      </c>
      <c r="J83" s="22">
        <v>971482</v>
      </c>
      <c r="K83" s="22">
        <v>0</v>
      </c>
      <c r="L83" s="22">
        <v>30087460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2039798</v>
      </c>
      <c r="F84" s="22">
        <v>333802</v>
      </c>
      <c r="G84" s="22">
        <v>656428</v>
      </c>
      <c r="H84" s="22">
        <v>2939479</v>
      </c>
      <c r="I84" s="22">
        <v>37299</v>
      </c>
      <c r="J84" s="22">
        <v>2148120</v>
      </c>
      <c r="K84" s="22">
        <v>0</v>
      </c>
      <c r="L84" s="22">
        <v>8154926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6094032</v>
      </c>
      <c r="F85" s="22">
        <v>1367626</v>
      </c>
      <c r="G85" s="22">
        <v>390685</v>
      </c>
      <c r="H85" s="22">
        <v>3647715</v>
      </c>
      <c r="I85" s="22">
        <v>0</v>
      </c>
      <c r="J85" s="22">
        <v>2259725</v>
      </c>
      <c r="K85" s="22">
        <v>0</v>
      </c>
      <c r="L85" s="22">
        <v>13759783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9853602</v>
      </c>
      <c r="F86" s="22">
        <v>2820277</v>
      </c>
      <c r="G86" s="22">
        <v>2623696</v>
      </c>
      <c r="H86" s="22">
        <v>9820649</v>
      </c>
      <c r="I86" s="22">
        <v>59442</v>
      </c>
      <c r="J86" s="22">
        <v>1698944</v>
      </c>
      <c r="K86" s="22">
        <v>-70787</v>
      </c>
      <c r="L86" s="22">
        <v>26805823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7044042</v>
      </c>
      <c r="F87" s="22">
        <v>7937004</v>
      </c>
      <c r="G87" s="22">
        <v>6623937</v>
      </c>
      <c r="H87" s="22">
        <v>16952749</v>
      </c>
      <c r="I87" s="22">
        <v>0</v>
      </c>
      <c r="J87" s="22">
        <v>3012250</v>
      </c>
      <c r="K87" s="22">
        <v>6341</v>
      </c>
      <c r="L87" s="22">
        <v>41576323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3771804</v>
      </c>
      <c r="F88" s="22">
        <v>711635</v>
      </c>
      <c r="G88" s="22">
        <v>560918</v>
      </c>
      <c r="H88" s="22">
        <v>6066059</v>
      </c>
      <c r="I88" s="22">
        <v>25378</v>
      </c>
      <c r="J88" s="22">
        <v>1391810</v>
      </c>
      <c r="K88" s="22">
        <v>0</v>
      </c>
      <c r="L88" s="22">
        <v>12527604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3389077</v>
      </c>
      <c r="F89" s="22">
        <v>3221386</v>
      </c>
      <c r="G89" s="22">
        <v>6576634</v>
      </c>
      <c r="H89" s="22">
        <v>10918283</v>
      </c>
      <c r="I89" s="22">
        <v>20478</v>
      </c>
      <c r="J89" s="22">
        <v>83816</v>
      </c>
      <c r="K89" s="22">
        <v>0</v>
      </c>
      <c r="L89" s="22">
        <v>24209674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7185794</v>
      </c>
      <c r="F90" s="22">
        <v>7216233</v>
      </c>
      <c r="G90" s="22">
        <v>18853774</v>
      </c>
      <c r="H90" s="22">
        <v>45633662</v>
      </c>
      <c r="I90" s="22">
        <v>591370</v>
      </c>
      <c r="J90" s="22">
        <v>208623</v>
      </c>
      <c r="K90" s="22">
        <v>0</v>
      </c>
      <c r="L90" s="22">
        <v>79689456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3270965</v>
      </c>
      <c r="F91" s="22">
        <v>1415611</v>
      </c>
      <c r="G91" s="22">
        <v>2913</v>
      </c>
      <c r="H91" s="22">
        <v>116632</v>
      </c>
      <c r="I91" s="22">
        <v>0</v>
      </c>
      <c r="J91" s="22">
        <v>164</v>
      </c>
      <c r="K91" s="22">
        <v>0</v>
      </c>
      <c r="L91" s="22">
        <v>4806285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7970363</v>
      </c>
      <c r="F92" s="22">
        <v>16523141</v>
      </c>
      <c r="G92" s="22">
        <v>0</v>
      </c>
      <c r="H92" s="22">
        <v>129277</v>
      </c>
      <c r="I92" s="22">
        <v>0</v>
      </c>
      <c r="J92" s="22">
        <v>0</v>
      </c>
      <c r="K92" s="22">
        <v>0</v>
      </c>
      <c r="L92" s="22">
        <v>24622781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4275845</v>
      </c>
      <c r="F93" s="22">
        <v>1865826</v>
      </c>
      <c r="G93" s="22">
        <v>15377</v>
      </c>
      <c r="H93" s="22">
        <v>111542</v>
      </c>
      <c r="I93" s="22">
        <v>0</v>
      </c>
      <c r="J93" s="22">
        <v>1331</v>
      </c>
      <c r="K93" s="22">
        <v>0</v>
      </c>
      <c r="L93" s="22">
        <v>6269921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668088</v>
      </c>
      <c r="F94" s="22">
        <v>198791</v>
      </c>
      <c r="G94" s="22">
        <v>3911</v>
      </c>
      <c r="H94" s="22">
        <v>19937</v>
      </c>
      <c r="I94" s="22">
        <v>715</v>
      </c>
      <c r="J94" s="22">
        <v>89</v>
      </c>
      <c r="K94" s="22">
        <v>0</v>
      </c>
      <c r="L94" s="22">
        <v>891531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1644756</v>
      </c>
      <c r="F95" s="22">
        <v>0</v>
      </c>
      <c r="G95" s="22">
        <v>0</v>
      </c>
      <c r="H95" s="22">
        <v>25856</v>
      </c>
      <c r="I95" s="22">
        <v>0</v>
      </c>
      <c r="J95" s="22">
        <v>0</v>
      </c>
      <c r="K95" s="22">
        <v>0</v>
      </c>
      <c r="L95" s="22">
        <v>1670612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23184723</v>
      </c>
      <c r="F96" s="22">
        <v>1889396</v>
      </c>
      <c r="G96" s="22">
        <v>662</v>
      </c>
      <c r="H96" s="22">
        <v>205865</v>
      </c>
      <c r="I96" s="22">
        <v>0</v>
      </c>
      <c r="J96" s="22">
        <v>5584</v>
      </c>
      <c r="K96" s="22">
        <v>0</v>
      </c>
      <c r="L96" s="22">
        <v>25286230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2295407</v>
      </c>
      <c r="F97" s="22">
        <v>1161099</v>
      </c>
      <c r="G97" s="22">
        <v>0</v>
      </c>
      <c r="H97" s="22">
        <v>59279</v>
      </c>
      <c r="I97" s="22">
        <v>0</v>
      </c>
      <c r="J97" s="22">
        <v>0</v>
      </c>
      <c r="K97" s="22">
        <v>0</v>
      </c>
      <c r="L97" s="22">
        <v>3515785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1171131</v>
      </c>
      <c r="F98" s="22">
        <v>217881</v>
      </c>
      <c r="G98" s="22">
        <v>8167</v>
      </c>
      <c r="H98" s="22">
        <v>24031</v>
      </c>
      <c r="I98" s="22">
        <v>214</v>
      </c>
      <c r="J98" s="22">
        <v>180</v>
      </c>
      <c r="K98" s="22">
        <v>0</v>
      </c>
      <c r="L98" s="22">
        <v>1421604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11954270</v>
      </c>
      <c r="F99" s="22">
        <v>1668112</v>
      </c>
      <c r="G99" s="22">
        <v>57205</v>
      </c>
      <c r="H99" s="22">
        <v>105930</v>
      </c>
      <c r="I99" s="22">
        <v>2703</v>
      </c>
      <c r="J99" s="22">
        <v>0</v>
      </c>
      <c r="K99" s="22">
        <v>0</v>
      </c>
      <c r="L99" s="22">
        <v>13788220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1686459</v>
      </c>
      <c r="F100" s="22">
        <v>129513</v>
      </c>
      <c r="G100" s="22">
        <v>20657</v>
      </c>
      <c r="H100" s="22">
        <v>0</v>
      </c>
      <c r="I100" s="22">
        <v>0</v>
      </c>
      <c r="J100" s="22">
        <v>2878</v>
      </c>
      <c r="K100" s="22">
        <v>0</v>
      </c>
      <c r="L100" s="22">
        <v>1839507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3955588</v>
      </c>
      <c r="F101" s="22">
        <v>7271213</v>
      </c>
      <c r="G101" s="22">
        <v>1645</v>
      </c>
      <c r="H101" s="22">
        <v>105249</v>
      </c>
      <c r="I101" s="22">
        <v>0</v>
      </c>
      <c r="J101" s="22">
        <v>0</v>
      </c>
      <c r="K101" s="22">
        <v>0</v>
      </c>
      <c r="L101" s="22">
        <v>11333695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1645381</v>
      </c>
      <c r="F102" s="22">
        <v>563344</v>
      </c>
      <c r="G102" s="22">
        <v>28677</v>
      </c>
      <c r="H102" s="22">
        <v>35940</v>
      </c>
      <c r="I102" s="22">
        <v>4220</v>
      </c>
      <c r="J102" s="22">
        <v>1349</v>
      </c>
      <c r="K102" s="22">
        <v>0</v>
      </c>
      <c r="L102" s="22">
        <v>2278911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1018322</v>
      </c>
      <c r="F103" s="22">
        <v>0</v>
      </c>
      <c r="G103" s="22">
        <v>152395</v>
      </c>
      <c r="H103" s="22">
        <v>38531</v>
      </c>
      <c r="I103" s="22">
        <v>0</v>
      </c>
      <c r="J103" s="22">
        <v>0</v>
      </c>
      <c r="K103" s="22">
        <v>0</v>
      </c>
      <c r="L103" s="22">
        <v>1209248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1583653</v>
      </c>
      <c r="F104" s="22">
        <v>153140</v>
      </c>
      <c r="G104" s="22">
        <v>4159</v>
      </c>
      <c r="H104" s="22">
        <v>43471</v>
      </c>
      <c r="I104" s="22">
        <v>607</v>
      </c>
      <c r="J104" s="22">
        <v>3423</v>
      </c>
      <c r="K104" s="22">
        <v>0</v>
      </c>
      <c r="L104" s="22">
        <v>1788453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3450829</v>
      </c>
      <c r="F105" s="22">
        <v>463730</v>
      </c>
      <c r="G105" s="22">
        <v>0</v>
      </c>
      <c r="H105" s="22">
        <v>33379</v>
      </c>
      <c r="I105" s="22">
        <v>0</v>
      </c>
      <c r="J105" s="22">
        <v>74</v>
      </c>
      <c r="K105" s="22">
        <v>0</v>
      </c>
      <c r="L105" s="22">
        <v>3948012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2675985</v>
      </c>
      <c r="F106" s="22">
        <v>684584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3360569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28898575</v>
      </c>
      <c r="F107" s="22">
        <v>10441700</v>
      </c>
      <c r="G107" s="22">
        <v>2845</v>
      </c>
      <c r="H107" s="22">
        <v>527766</v>
      </c>
      <c r="I107" s="22">
        <v>22207</v>
      </c>
      <c r="J107" s="22">
        <v>0</v>
      </c>
      <c r="K107" s="22">
        <v>0</v>
      </c>
      <c r="L107" s="22">
        <v>39893093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2775367</v>
      </c>
      <c r="F108" s="22">
        <v>558289</v>
      </c>
      <c r="G108" s="22">
        <v>3088</v>
      </c>
      <c r="H108" s="22">
        <v>58048</v>
      </c>
      <c r="I108" s="22">
        <v>0</v>
      </c>
      <c r="J108" s="22">
        <v>684</v>
      </c>
      <c r="K108" s="22">
        <v>0</v>
      </c>
      <c r="L108" s="22">
        <v>3395476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4844619</v>
      </c>
      <c r="F109" s="22">
        <v>614145</v>
      </c>
      <c r="G109" s="22">
        <v>221</v>
      </c>
      <c r="H109" s="22">
        <v>125019</v>
      </c>
      <c r="I109" s="22">
        <v>3619</v>
      </c>
      <c r="J109" s="22">
        <v>3702</v>
      </c>
      <c r="K109" s="22">
        <v>0</v>
      </c>
      <c r="L109" s="22">
        <v>5591325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846616</v>
      </c>
      <c r="F110" s="22">
        <v>252523</v>
      </c>
      <c r="G110" s="22">
        <v>1392</v>
      </c>
      <c r="H110" s="22">
        <v>36915</v>
      </c>
      <c r="I110" s="22">
        <v>0</v>
      </c>
      <c r="J110" s="22">
        <v>2000</v>
      </c>
      <c r="K110" s="22">
        <v>0</v>
      </c>
      <c r="L110" s="22">
        <v>1139446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3070883</v>
      </c>
      <c r="F111" s="22">
        <v>986748</v>
      </c>
      <c r="G111" s="22">
        <v>0</v>
      </c>
      <c r="H111" s="22">
        <v>108569</v>
      </c>
      <c r="I111" s="22">
        <v>0</v>
      </c>
      <c r="J111" s="22">
        <v>77779</v>
      </c>
      <c r="K111" s="22">
        <v>0</v>
      </c>
      <c r="L111" s="22">
        <v>4243979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8585901</v>
      </c>
      <c r="F112" s="22">
        <v>1098442</v>
      </c>
      <c r="G112" s="22">
        <v>0</v>
      </c>
      <c r="H112" s="22">
        <v>108678</v>
      </c>
      <c r="I112" s="22">
        <v>4195</v>
      </c>
      <c r="J112" s="22">
        <v>3609</v>
      </c>
      <c r="K112" s="22">
        <v>0</v>
      </c>
      <c r="L112" s="22">
        <v>9800825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2263128</v>
      </c>
      <c r="F113" s="22">
        <v>113846</v>
      </c>
      <c r="G113" s="22">
        <v>129</v>
      </c>
      <c r="H113" s="22">
        <v>28865</v>
      </c>
      <c r="I113" s="22">
        <v>6964</v>
      </c>
      <c r="J113" s="22">
        <v>3359</v>
      </c>
      <c r="K113" s="22">
        <v>0</v>
      </c>
      <c r="L113" s="22">
        <v>2416291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32747274</v>
      </c>
      <c r="F114" s="22">
        <v>5056530</v>
      </c>
      <c r="G114" s="22">
        <v>0</v>
      </c>
      <c r="H114" s="22">
        <v>439582</v>
      </c>
      <c r="I114" s="22">
        <v>0</v>
      </c>
      <c r="J114" s="22">
        <v>1810</v>
      </c>
      <c r="K114" s="22">
        <v>0</v>
      </c>
      <c r="L114" s="22">
        <v>38245196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911679</v>
      </c>
      <c r="F115" s="22">
        <v>511795</v>
      </c>
      <c r="G115" s="22">
        <v>1552</v>
      </c>
      <c r="H115" s="22">
        <v>50682</v>
      </c>
      <c r="I115" s="22">
        <v>0</v>
      </c>
      <c r="J115" s="22">
        <v>0</v>
      </c>
      <c r="K115" s="22">
        <v>-31061</v>
      </c>
      <c r="L115" s="22">
        <v>1444647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2854352</v>
      </c>
      <c r="F116" s="22">
        <v>1634918</v>
      </c>
      <c r="G116" s="22">
        <v>38277</v>
      </c>
      <c r="H116" s="22">
        <v>64584</v>
      </c>
      <c r="I116" s="22">
        <v>8934</v>
      </c>
      <c r="J116" s="22">
        <v>6446</v>
      </c>
      <c r="K116" s="22">
        <v>0</v>
      </c>
      <c r="L116" s="22">
        <v>4607511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814583</v>
      </c>
      <c r="F117" s="22">
        <v>160961</v>
      </c>
      <c r="G117" s="22">
        <v>0</v>
      </c>
      <c r="H117" s="22">
        <v>20129</v>
      </c>
      <c r="I117" s="22">
        <v>1150</v>
      </c>
      <c r="J117" s="22">
        <v>54</v>
      </c>
      <c r="K117" s="22">
        <v>0</v>
      </c>
      <c r="L117" s="22">
        <v>996877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6134058</v>
      </c>
      <c r="F118" s="22">
        <v>1292296</v>
      </c>
      <c r="G118" s="22">
        <v>321</v>
      </c>
      <c r="H118" s="22">
        <v>122361</v>
      </c>
      <c r="I118" s="22">
        <v>0</v>
      </c>
      <c r="J118" s="22">
        <v>7070</v>
      </c>
      <c r="K118" s="22">
        <v>0</v>
      </c>
      <c r="L118" s="22">
        <v>7556106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5753588</v>
      </c>
      <c r="F119" s="22">
        <v>568970</v>
      </c>
      <c r="G119" s="22">
        <v>0</v>
      </c>
      <c r="H119" s="22">
        <v>68974</v>
      </c>
      <c r="I119" s="22">
        <v>0</v>
      </c>
      <c r="J119" s="22">
        <v>7159</v>
      </c>
      <c r="K119" s="22">
        <v>0</v>
      </c>
      <c r="L119" s="22">
        <v>6398691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7120934</v>
      </c>
      <c r="F120" s="22">
        <v>6464837</v>
      </c>
      <c r="G120" s="22">
        <v>1567807</v>
      </c>
      <c r="H120" s="22">
        <v>797121</v>
      </c>
      <c r="I120" s="22">
        <v>0</v>
      </c>
      <c r="J120" s="22">
        <v>51594</v>
      </c>
      <c r="K120" s="22">
        <v>0</v>
      </c>
      <c r="L120" s="22">
        <v>16002293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7582561</v>
      </c>
      <c r="F121" s="22">
        <v>3263348</v>
      </c>
      <c r="G121" s="22">
        <v>32069</v>
      </c>
      <c r="H121" s="22">
        <v>415389</v>
      </c>
      <c r="I121" s="22">
        <v>0</v>
      </c>
      <c r="J121" s="22">
        <v>10718</v>
      </c>
      <c r="K121" s="22">
        <v>0</v>
      </c>
      <c r="L121" s="22">
        <v>11304085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1102949</v>
      </c>
      <c r="F122" s="22">
        <v>316052</v>
      </c>
      <c r="G122" s="22">
        <v>0</v>
      </c>
      <c r="H122" s="22">
        <v>38360</v>
      </c>
      <c r="I122" s="22">
        <v>250</v>
      </c>
      <c r="J122" s="22">
        <v>63</v>
      </c>
      <c r="K122" s="22">
        <v>-1229</v>
      </c>
      <c r="L122" s="22">
        <v>1456445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7594534</v>
      </c>
      <c r="F123" s="22">
        <v>6391522</v>
      </c>
      <c r="G123" s="22">
        <v>336359</v>
      </c>
      <c r="H123" s="22">
        <v>426481</v>
      </c>
      <c r="I123" s="22">
        <v>31000</v>
      </c>
      <c r="J123" s="22">
        <v>239</v>
      </c>
      <c r="K123" s="22">
        <v>0</v>
      </c>
      <c r="L123" s="22">
        <v>14780135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1262096</v>
      </c>
      <c r="F124" s="22">
        <v>997238</v>
      </c>
      <c r="G124" s="22">
        <v>2111</v>
      </c>
      <c r="H124" s="22">
        <v>69370</v>
      </c>
      <c r="I124" s="22">
        <v>0</v>
      </c>
      <c r="J124" s="22">
        <v>850</v>
      </c>
      <c r="K124" s="22">
        <v>0</v>
      </c>
      <c r="L124" s="22">
        <v>2331665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2817278</v>
      </c>
      <c r="F125" s="22">
        <v>1266308</v>
      </c>
      <c r="G125" s="22">
        <v>25514</v>
      </c>
      <c r="H125" s="22">
        <v>88336</v>
      </c>
      <c r="I125" s="22">
        <v>0</v>
      </c>
      <c r="J125" s="22">
        <v>2446</v>
      </c>
      <c r="K125" s="22">
        <v>0</v>
      </c>
      <c r="L125" s="22">
        <v>4199882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831292</v>
      </c>
      <c r="F126" s="22">
        <v>557439</v>
      </c>
      <c r="G126" s="22">
        <v>9064</v>
      </c>
      <c r="H126" s="22">
        <v>36610</v>
      </c>
      <c r="I126" s="22">
        <v>570</v>
      </c>
      <c r="J126" s="22">
        <v>642</v>
      </c>
      <c r="K126" s="22">
        <v>0</v>
      </c>
      <c r="L126" s="22">
        <v>1435617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2262134</v>
      </c>
      <c r="F127" s="22">
        <v>1130192</v>
      </c>
      <c r="G127" s="22">
        <v>0</v>
      </c>
      <c r="H127" s="22">
        <v>175109</v>
      </c>
      <c r="I127" s="22">
        <v>0</v>
      </c>
      <c r="J127" s="22">
        <v>1405</v>
      </c>
      <c r="K127" s="22">
        <v>0</v>
      </c>
      <c r="L127" s="22">
        <v>3568840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2144471</v>
      </c>
      <c r="F128" s="22">
        <v>2675219</v>
      </c>
      <c r="G128" s="22">
        <v>2742</v>
      </c>
      <c r="H128" s="22">
        <v>112123</v>
      </c>
      <c r="I128" s="22">
        <v>0</v>
      </c>
      <c r="J128" s="22">
        <v>0</v>
      </c>
      <c r="K128" s="22">
        <v>0</v>
      </c>
      <c r="L128" s="22">
        <v>4934555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3152905</v>
      </c>
      <c r="F129" s="22">
        <v>365832</v>
      </c>
      <c r="G129" s="22">
        <v>7224</v>
      </c>
      <c r="H129" s="22">
        <v>41624</v>
      </c>
      <c r="I129" s="22">
        <v>93</v>
      </c>
      <c r="J129" s="22">
        <v>2436</v>
      </c>
      <c r="K129" s="22">
        <v>0</v>
      </c>
      <c r="L129" s="22">
        <v>3570114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2387801</v>
      </c>
      <c r="F130" s="22">
        <v>754802</v>
      </c>
      <c r="G130" s="22">
        <v>3365</v>
      </c>
      <c r="H130" s="22">
        <v>61406</v>
      </c>
      <c r="I130" s="22">
        <v>0</v>
      </c>
      <c r="J130" s="22">
        <v>0</v>
      </c>
      <c r="K130" s="22">
        <v>0</v>
      </c>
      <c r="L130" s="22">
        <v>3207374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3552485</v>
      </c>
      <c r="F131" s="22">
        <v>1964721</v>
      </c>
      <c r="G131" s="22">
        <v>0</v>
      </c>
      <c r="H131" s="22">
        <v>145418</v>
      </c>
      <c r="I131" s="22">
        <v>0</v>
      </c>
      <c r="J131" s="22">
        <v>0</v>
      </c>
      <c r="K131" s="22">
        <v>0</v>
      </c>
      <c r="L131" s="22">
        <v>5662624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417893</v>
      </c>
      <c r="F132" s="22">
        <v>23550</v>
      </c>
      <c r="G132" s="22">
        <v>16997</v>
      </c>
      <c r="H132" s="22">
        <v>9952</v>
      </c>
      <c r="I132" s="22">
        <v>0</v>
      </c>
      <c r="J132" s="22">
        <v>0</v>
      </c>
      <c r="K132" s="22">
        <v>0</v>
      </c>
      <c r="L132" s="22">
        <v>468392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2551091</v>
      </c>
      <c r="F133" s="22">
        <v>786222</v>
      </c>
      <c r="G133" s="22">
        <v>54055</v>
      </c>
      <c r="H133" s="22">
        <v>145004</v>
      </c>
      <c r="I133" s="22">
        <v>0</v>
      </c>
      <c r="J133" s="22">
        <v>1434</v>
      </c>
      <c r="K133" s="22">
        <v>0</v>
      </c>
      <c r="L133" s="22">
        <v>3537806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837378</v>
      </c>
      <c r="F134" s="22">
        <v>475509</v>
      </c>
      <c r="G134" s="22">
        <v>0</v>
      </c>
      <c r="H134" s="22">
        <v>28917</v>
      </c>
      <c r="I134" s="22">
        <v>4878</v>
      </c>
      <c r="J134" s="22">
        <v>234</v>
      </c>
      <c r="K134" s="22">
        <v>0</v>
      </c>
      <c r="L134" s="22">
        <v>1346916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2740125</v>
      </c>
      <c r="F135" s="22">
        <v>2099525</v>
      </c>
      <c r="G135" s="22">
        <v>449686</v>
      </c>
      <c r="H135" s="22">
        <v>315181</v>
      </c>
      <c r="I135" s="22">
        <v>2143</v>
      </c>
      <c r="J135" s="22">
        <v>1769</v>
      </c>
      <c r="K135" s="22">
        <v>0</v>
      </c>
      <c r="L135" s="22">
        <v>5608429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1826426</v>
      </c>
      <c r="F136" s="22">
        <v>1837023</v>
      </c>
      <c r="G136" s="22">
        <v>125027</v>
      </c>
      <c r="H136" s="22">
        <v>158726</v>
      </c>
      <c r="I136" s="22">
        <v>0</v>
      </c>
      <c r="J136" s="22">
        <v>2115</v>
      </c>
      <c r="K136" s="22">
        <v>0</v>
      </c>
      <c r="L136" s="22">
        <v>3949317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14617735</v>
      </c>
      <c r="F137" s="22">
        <v>3517854</v>
      </c>
      <c r="G137" s="22">
        <v>0</v>
      </c>
      <c r="H137" s="22">
        <v>184248</v>
      </c>
      <c r="I137" s="22">
        <v>0</v>
      </c>
      <c r="J137" s="22">
        <v>8286</v>
      </c>
      <c r="K137" s="22">
        <v>0</v>
      </c>
      <c r="L137" s="22">
        <v>18328123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8718631</v>
      </c>
      <c r="F138" s="22">
        <v>5112687</v>
      </c>
      <c r="G138" s="22">
        <v>2427109</v>
      </c>
      <c r="H138" s="22">
        <v>397164</v>
      </c>
      <c r="I138" s="22">
        <v>29294</v>
      </c>
      <c r="J138" s="22">
        <v>258</v>
      </c>
      <c r="K138" s="22">
        <v>0</v>
      </c>
      <c r="L138" s="22">
        <v>16685143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8191895</v>
      </c>
      <c r="F139" s="22">
        <v>1733103</v>
      </c>
      <c r="G139" s="22">
        <v>415564</v>
      </c>
      <c r="H139" s="22">
        <v>4688</v>
      </c>
      <c r="I139" s="22">
        <v>0</v>
      </c>
      <c r="J139" s="22">
        <v>0</v>
      </c>
      <c r="K139" s="22">
        <v>0</v>
      </c>
      <c r="L139" s="22">
        <v>10345250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1381552</v>
      </c>
      <c r="F140" s="22">
        <v>60936</v>
      </c>
      <c r="G140" s="22">
        <v>0</v>
      </c>
      <c r="H140" s="22">
        <v>17047</v>
      </c>
      <c r="I140" s="22">
        <v>0</v>
      </c>
      <c r="J140" s="22">
        <v>583</v>
      </c>
      <c r="K140" s="22">
        <v>0</v>
      </c>
      <c r="L140" s="22">
        <v>1460118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913346</v>
      </c>
      <c r="F141" s="22">
        <v>399118</v>
      </c>
      <c r="G141" s="22">
        <v>1469</v>
      </c>
      <c r="H141" s="22">
        <v>24197</v>
      </c>
      <c r="I141" s="22">
        <v>6141</v>
      </c>
      <c r="J141" s="22">
        <v>5167</v>
      </c>
      <c r="K141" s="22">
        <v>0</v>
      </c>
      <c r="L141" s="22">
        <v>1349438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1913148</v>
      </c>
      <c r="F142" s="22">
        <v>466096</v>
      </c>
      <c r="G142" s="22">
        <v>8329</v>
      </c>
      <c r="H142" s="22">
        <v>53921</v>
      </c>
      <c r="I142" s="22">
        <v>934</v>
      </c>
      <c r="J142" s="22">
        <v>2025</v>
      </c>
      <c r="K142" s="22">
        <v>0</v>
      </c>
      <c r="L142" s="22">
        <v>2444453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1233896</v>
      </c>
      <c r="F143" s="22">
        <v>148480</v>
      </c>
      <c r="G143" s="22">
        <v>1034</v>
      </c>
      <c r="H143" s="22">
        <v>34187</v>
      </c>
      <c r="I143" s="22">
        <v>0</v>
      </c>
      <c r="J143" s="22">
        <v>1415</v>
      </c>
      <c r="K143" s="22">
        <v>0</v>
      </c>
      <c r="L143" s="22">
        <v>1419012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1924059</v>
      </c>
      <c r="F144" s="22">
        <v>152564</v>
      </c>
      <c r="G144" s="22">
        <v>17466</v>
      </c>
      <c r="H144" s="22">
        <v>35021</v>
      </c>
      <c r="I144" s="22">
        <v>1955</v>
      </c>
      <c r="J144" s="22">
        <v>0</v>
      </c>
      <c r="K144" s="22">
        <v>0</v>
      </c>
      <c r="L144" s="22">
        <v>2131065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944543</v>
      </c>
      <c r="F145" s="22">
        <v>812531</v>
      </c>
      <c r="G145" s="22">
        <v>1178</v>
      </c>
      <c r="H145" s="22">
        <v>32053</v>
      </c>
      <c r="I145" s="22">
        <v>0</v>
      </c>
      <c r="J145" s="22">
        <v>0</v>
      </c>
      <c r="K145" s="22">
        <v>0</v>
      </c>
      <c r="L145" s="22">
        <v>1790305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1100945</v>
      </c>
      <c r="F146" s="22">
        <v>512197</v>
      </c>
      <c r="G146" s="22">
        <v>46178</v>
      </c>
      <c r="H146" s="22">
        <v>40730</v>
      </c>
      <c r="I146" s="22">
        <v>0</v>
      </c>
      <c r="J146" s="22">
        <v>0</v>
      </c>
      <c r="K146" s="22">
        <v>0</v>
      </c>
      <c r="L146" s="22">
        <v>1700050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720720</v>
      </c>
      <c r="F147" s="22">
        <v>277677</v>
      </c>
      <c r="G147" s="22">
        <v>405</v>
      </c>
      <c r="H147" s="22">
        <v>41204</v>
      </c>
      <c r="I147" s="22">
        <v>2096</v>
      </c>
      <c r="J147" s="22">
        <v>0</v>
      </c>
      <c r="K147" s="22">
        <v>0</v>
      </c>
      <c r="L147" s="22">
        <v>1042102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620180</v>
      </c>
      <c r="F148" s="22">
        <v>243657</v>
      </c>
      <c r="G148" s="22">
        <v>29844</v>
      </c>
      <c r="H148" s="22">
        <v>131259</v>
      </c>
      <c r="I148" s="22">
        <v>0</v>
      </c>
      <c r="J148" s="22">
        <v>0</v>
      </c>
      <c r="K148" s="22">
        <v>0</v>
      </c>
      <c r="L148" s="22">
        <v>1024940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2016790</v>
      </c>
      <c r="F149" s="22">
        <v>260915</v>
      </c>
      <c r="G149" s="22">
        <v>924</v>
      </c>
      <c r="H149" s="22">
        <v>51057</v>
      </c>
      <c r="I149" s="22">
        <v>0</v>
      </c>
      <c r="J149" s="22">
        <v>0</v>
      </c>
      <c r="K149" s="22">
        <v>0</v>
      </c>
      <c r="L149" s="22">
        <v>2329686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10751302</v>
      </c>
      <c r="F150" s="22">
        <v>1515633</v>
      </c>
      <c r="G150" s="22">
        <v>16736</v>
      </c>
      <c r="H150" s="22">
        <v>115774</v>
      </c>
      <c r="I150" s="22">
        <v>966</v>
      </c>
      <c r="J150" s="22">
        <v>10136</v>
      </c>
      <c r="K150" s="22">
        <v>0</v>
      </c>
      <c r="L150" s="22">
        <v>12410547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971263</v>
      </c>
      <c r="F151" s="22">
        <v>164663</v>
      </c>
      <c r="G151" s="22">
        <v>12775</v>
      </c>
      <c r="H151" s="22">
        <v>26240</v>
      </c>
      <c r="I151" s="22">
        <v>467</v>
      </c>
      <c r="J151" s="22">
        <v>863</v>
      </c>
      <c r="K151" s="22">
        <v>0</v>
      </c>
      <c r="L151" s="22">
        <v>1176271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3524313</v>
      </c>
      <c r="F152" s="22">
        <v>0</v>
      </c>
      <c r="G152" s="22">
        <v>0</v>
      </c>
      <c r="H152" s="22">
        <v>59226</v>
      </c>
      <c r="I152" s="22">
        <v>0</v>
      </c>
      <c r="J152" s="22">
        <v>0</v>
      </c>
      <c r="K152" s="22">
        <v>0</v>
      </c>
      <c r="L152" s="22">
        <v>3583539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34534524</v>
      </c>
      <c r="F153" s="22">
        <v>7418231</v>
      </c>
      <c r="G153" s="22">
        <v>7</v>
      </c>
      <c r="H153" s="22">
        <v>284066</v>
      </c>
      <c r="I153" s="22">
        <v>2501</v>
      </c>
      <c r="J153" s="22">
        <v>87653</v>
      </c>
      <c r="K153" s="22">
        <v>0</v>
      </c>
      <c r="L153" s="22">
        <v>42326982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9285234</v>
      </c>
      <c r="F154" s="22">
        <v>3326617</v>
      </c>
      <c r="G154" s="22">
        <v>63724</v>
      </c>
      <c r="H154" s="22">
        <v>150879</v>
      </c>
      <c r="I154" s="22">
        <v>8696</v>
      </c>
      <c r="J154" s="22">
        <v>4342</v>
      </c>
      <c r="K154" s="22">
        <v>0</v>
      </c>
      <c r="L154" s="22">
        <v>12839492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689677</v>
      </c>
      <c r="F155" s="22">
        <v>692953</v>
      </c>
      <c r="G155" s="22">
        <v>15147</v>
      </c>
      <c r="H155" s="22">
        <v>31980</v>
      </c>
      <c r="I155" s="22">
        <v>0</v>
      </c>
      <c r="J155" s="22">
        <v>496</v>
      </c>
      <c r="K155" s="22">
        <v>0</v>
      </c>
      <c r="L155" s="22">
        <v>1430253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863020</v>
      </c>
      <c r="F156" s="22">
        <v>185729</v>
      </c>
      <c r="G156" s="22">
        <v>254</v>
      </c>
      <c r="H156" s="22">
        <v>29086</v>
      </c>
      <c r="I156" s="22">
        <v>0</v>
      </c>
      <c r="J156" s="22">
        <v>11114</v>
      </c>
      <c r="K156" s="22">
        <v>267571</v>
      </c>
      <c r="L156" s="22">
        <v>1356774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8051945</v>
      </c>
      <c r="F157" s="22">
        <v>5447570</v>
      </c>
      <c r="G157" s="22">
        <v>5033</v>
      </c>
      <c r="H157" s="22">
        <v>229803</v>
      </c>
      <c r="I157" s="22">
        <v>0</v>
      </c>
      <c r="J157" s="22">
        <v>615</v>
      </c>
      <c r="K157" s="22">
        <v>0</v>
      </c>
      <c r="L157" s="22">
        <v>13734966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4135780</v>
      </c>
      <c r="F158" s="22">
        <v>251106</v>
      </c>
      <c r="G158" s="22">
        <v>730</v>
      </c>
      <c r="H158" s="22">
        <v>68219</v>
      </c>
      <c r="I158" s="22">
        <v>0</v>
      </c>
      <c r="J158" s="22">
        <v>2851</v>
      </c>
      <c r="K158" s="22">
        <v>0</v>
      </c>
      <c r="L158" s="22">
        <v>4458686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1342592</v>
      </c>
      <c r="F159" s="22">
        <v>333243</v>
      </c>
      <c r="G159" s="22">
        <v>17525</v>
      </c>
      <c r="H159" s="22">
        <v>25884</v>
      </c>
      <c r="I159" s="22">
        <v>0</v>
      </c>
      <c r="J159" s="22">
        <v>559</v>
      </c>
      <c r="K159" s="22">
        <v>-13666</v>
      </c>
      <c r="L159" s="22">
        <v>1706137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3872383</v>
      </c>
      <c r="F160" s="22">
        <v>1521236</v>
      </c>
      <c r="G160" s="22">
        <v>2283</v>
      </c>
      <c r="H160" s="22">
        <v>92735</v>
      </c>
      <c r="I160" s="22">
        <v>0</v>
      </c>
      <c r="J160" s="22">
        <v>0</v>
      </c>
      <c r="K160" s="22">
        <v>0</v>
      </c>
      <c r="L160" s="22">
        <v>5488637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6346358</v>
      </c>
      <c r="F161" s="22">
        <v>1960602</v>
      </c>
      <c r="G161" s="22">
        <v>0</v>
      </c>
      <c r="H161" s="22">
        <v>121163</v>
      </c>
      <c r="I161" s="22">
        <v>3301</v>
      </c>
      <c r="J161" s="22">
        <v>3296</v>
      </c>
      <c r="K161" s="22">
        <v>0</v>
      </c>
      <c r="L161" s="22">
        <v>8434720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1787530</v>
      </c>
      <c r="F162" s="22">
        <v>1321668</v>
      </c>
      <c r="G162" s="22">
        <v>1141</v>
      </c>
      <c r="H162" s="22">
        <v>69034</v>
      </c>
      <c r="I162" s="22">
        <v>6591</v>
      </c>
      <c r="J162" s="22">
        <v>642</v>
      </c>
      <c r="K162" s="22">
        <v>0</v>
      </c>
      <c r="L162" s="22">
        <v>3186606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829121</v>
      </c>
      <c r="F163" s="22">
        <v>618041</v>
      </c>
      <c r="G163" s="22">
        <v>0</v>
      </c>
      <c r="H163" s="22">
        <v>23735</v>
      </c>
      <c r="I163" s="22">
        <v>0</v>
      </c>
      <c r="J163" s="22">
        <v>0</v>
      </c>
      <c r="K163" s="22">
        <v>0</v>
      </c>
      <c r="L163" s="22">
        <v>1470897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3060783</v>
      </c>
      <c r="F164" s="22">
        <v>244883</v>
      </c>
      <c r="G164" s="22">
        <v>7581</v>
      </c>
      <c r="H164" s="22">
        <v>55245</v>
      </c>
      <c r="I164" s="22">
        <v>0</v>
      </c>
      <c r="J164" s="22">
        <v>0</v>
      </c>
      <c r="K164" s="22">
        <v>0</v>
      </c>
      <c r="L164" s="22">
        <v>3368492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3936356</v>
      </c>
      <c r="F165" s="22">
        <v>3140143</v>
      </c>
      <c r="G165" s="22">
        <v>105517</v>
      </c>
      <c r="H165" s="22">
        <v>156757</v>
      </c>
      <c r="I165" s="22">
        <v>10725</v>
      </c>
      <c r="J165" s="22">
        <v>70261</v>
      </c>
      <c r="K165" s="22">
        <v>0</v>
      </c>
      <c r="L165" s="22">
        <v>7419759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2421082</v>
      </c>
      <c r="F166" s="22">
        <v>1135594</v>
      </c>
      <c r="G166" s="22">
        <v>159720</v>
      </c>
      <c r="H166" s="22">
        <v>158452</v>
      </c>
      <c r="I166" s="22">
        <v>1308</v>
      </c>
      <c r="J166" s="22">
        <v>7193</v>
      </c>
      <c r="K166" s="22">
        <v>-14252</v>
      </c>
      <c r="L166" s="22">
        <v>3869097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3322293</v>
      </c>
      <c r="F167" s="22">
        <v>0</v>
      </c>
      <c r="G167" s="22">
        <v>11333</v>
      </c>
      <c r="H167" s="22">
        <v>57209</v>
      </c>
      <c r="I167" s="22">
        <v>0</v>
      </c>
      <c r="J167" s="22">
        <v>3100</v>
      </c>
      <c r="K167" s="22">
        <v>0</v>
      </c>
      <c r="L167" s="22">
        <v>3393935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8005712</v>
      </c>
      <c r="F168" s="22">
        <v>2968245</v>
      </c>
      <c r="G168" s="22">
        <v>1765</v>
      </c>
      <c r="H168" s="22">
        <v>148476</v>
      </c>
      <c r="I168" s="22">
        <v>4260</v>
      </c>
      <c r="J168" s="22">
        <v>627</v>
      </c>
      <c r="K168" s="22">
        <v>0</v>
      </c>
      <c r="L168" s="22">
        <v>11129085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800218</v>
      </c>
      <c r="F169" s="22">
        <v>223012</v>
      </c>
      <c r="G169" s="22">
        <v>0</v>
      </c>
      <c r="H169" s="22">
        <v>15068</v>
      </c>
      <c r="I169" s="22">
        <v>1899</v>
      </c>
      <c r="J169" s="22">
        <v>2726</v>
      </c>
      <c r="K169" s="22">
        <v>0</v>
      </c>
      <c r="L169" s="22">
        <v>1042923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2797183</v>
      </c>
      <c r="F170" s="22">
        <v>739203</v>
      </c>
      <c r="G170" s="22">
        <v>64399</v>
      </c>
      <c r="H170" s="22">
        <v>145071</v>
      </c>
      <c r="I170" s="22">
        <v>1635</v>
      </c>
      <c r="J170" s="22">
        <v>4530</v>
      </c>
      <c r="K170" s="22">
        <v>-553</v>
      </c>
      <c r="L170" s="22">
        <v>3751468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6293284</v>
      </c>
      <c r="F171" s="22">
        <v>4320011</v>
      </c>
      <c r="G171" s="22">
        <v>0</v>
      </c>
      <c r="H171" s="22">
        <v>127415</v>
      </c>
      <c r="I171" s="22">
        <v>0</v>
      </c>
      <c r="J171" s="22">
        <v>0</v>
      </c>
      <c r="K171" s="22">
        <v>0</v>
      </c>
      <c r="L171" s="22">
        <v>10740710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1023804</v>
      </c>
      <c r="F172" s="22">
        <v>225928</v>
      </c>
      <c r="G172" s="22">
        <v>1034</v>
      </c>
      <c r="H172" s="22">
        <v>45969</v>
      </c>
      <c r="I172" s="22">
        <v>0</v>
      </c>
      <c r="J172" s="22">
        <v>2238</v>
      </c>
      <c r="K172" s="22">
        <v>0</v>
      </c>
      <c r="L172" s="22">
        <v>1298973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1114162</v>
      </c>
      <c r="F173" s="22">
        <v>333439</v>
      </c>
      <c r="G173" s="22">
        <v>261</v>
      </c>
      <c r="H173" s="22">
        <v>72224</v>
      </c>
      <c r="I173" s="22">
        <v>0</v>
      </c>
      <c r="J173" s="22">
        <v>957</v>
      </c>
      <c r="K173" s="22">
        <v>0</v>
      </c>
      <c r="L173" s="22">
        <v>1521043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5399071</v>
      </c>
      <c r="F174" s="22">
        <v>3149058</v>
      </c>
      <c r="G174" s="22">
        <v>1985</v>
      </c>
      <c r="H174" s="22">
        <v>176787</v>
      </c>
      <c r="I174" s="22">
        <v>0</v>
      </c>
      <c r="J174" s="22">
        <v>1144</v>
      </c>
      <c r="K174" s="22">
        <v>0</v>
      </c>
      <c r="L174" s="22">
        <v>8728045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442143</v>
      </c>
      <c r="F175" s="22">
        <v>59079</v>
      </c>
      <c r="G175" s="22">
        <v>2334</v>
      </c>
      <c r="H175" s="22">
        <v>9104</v>
      </c>
      <c r="I175" s="22">
        <v>0</v>
      </c>
      <c r="J175" s="22">
        <v>289</v>
      </c>
      <c r="K175" s="22">
        <v>0</v>
      </c>
      <c r="L175" s="22">
        <v>512949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5073819</v>
      </c>
      <c r="F176" s="22">
        <v>2893401</v>
      </c>
      <c r="G176" s="22">
        <v>0</v>
      </c>
      <c r="H176" s="22">
        <v>149037</v>
      </c>
      <c r="I176" s="22">
        <v>1598</v>
      </c>
      <c r="J176" s="22">
        <v>2990</v>
      </c>
      <c r="K176" s="22">
        <v>0</v>
      </c>
      <c r="L176" s="22">
        <v>8120845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18736035</v>
      </c>
      <c r="F177" s="22">
        <v>4390233</v>
      </c>
      <c r="G177" s="22">
        <v>4151</v>
      </c>
      <c r="H177" s="22">
        <v>267878</v>
      </c>
      <c r="I177" s="22">
        <v>26920</v>
      </c>
      <c r="J177" s="22">
        <v>98761</v>
      </c>
      <c r="K177" s="22">
        <v>0</v>
      </c>
      <c r="L177" s="22">
        <v>23523978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13153466</v>
      </c>
      <c r="F178" s="22">
        <v>3011332</v>
      </c>
      <c r="G178" s="22">
        <v>3371</v>
      </c>
      <c r="H178" s="22">
        <v>194239</v>
      </c>
      <c r="I178" s="22">
        <v>0</v>
      </c>
      <c r="J178" s="22">
        <v>5909</v>
      </c>
      <c r="K178" s="22">
        <v>0</v>
      </c>
      <c r="L178" s="22">
        <v>16368317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3108873</v>
      </c>
      <c r="F179" s="22">
        <v>1045393</v>
      </c>
      <c r="G179" s="22">
        <v>894</v>
      </c>
      <c r="H179" s="22">
        <v>157114</v>
      </c>
      <c r="I179" s="22">
        <v>0</v>
      </c>
      <c r="J179" s="22">
        <v>0</v>
      </c>
      <c r="K179" s="22">
        <v>0</v>
      </c>
      <c r="L179" s="22">
        <v>4312274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959990</v>
      </c>
      <c r="F180" s="22">
        <v>1095467</v>
      </c>
      <c r="G180" s="22">
        <v>54941</v>
      </c>
      <c r="H180" s="22">
        <v>201051</v>
      </c>
      <c r="I180" s="22">
        <v>0</v>
      </c>
      <c r="J180" s="22">
        <v>0</v>
      </c>
      <c r="K180" s="22">
        <v>0</v>
      </c>
      <c r="L180" s="22">
        <v>2311449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18113052</v>
      </c>
      <c r="F181" s="22">
        <v>4028424</v>
      </c>
      <c r="G181" s="22">
        <v>21458</v>
      </c>
      <c r="H181" s="22">
        <v>294194</v>
      </c>
      <c r="I181" s="22">
        <v>1021</v>
      </c>
      <c r="J181" s="22">
        <v>13149</v>
      </c>
      <c r="K181" s="22">
        <v>0</v>
      </c>
      <c r="L181" s="22">
        <v>22471298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6940359</v>
      </c>
      <c r="F182" s="22">
        <v>3380694</v>
      </c>
      <c r="G182" s="22">
        <v>794560</v>
      </c>
      <c r="H182" s="22">
        <v>214258</v>
      </c>
      <c r="I182" s="22">
        <v>6204</v>
      </c>
      <c r="J182" s="22">
        <v>1817</v>
      </c>
      <c r="K182" s="22">
        <v>0</v>
      </c>
      <c r="L182" s="22">
        <v>11337892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1108852</v>
      </c>
      <c r="F183" s="22">
        <v>514583</v>
      </c>
      <c r="G183" s="22">
        <v>0</v>
      </c>
      <c r="H183" s="22">
        <v>57881</v>
      </c>
      <c r="I183" s="22">
        <v>0</v>
      </c>
      <c r="J183" s="22">
        <v>430</v>
      </c>
      <c r="K183" s="22">
        <v>-46590</v>
      </c>
      <c r="L183" s="22">
        <v>1635156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3402101</v>
      </c>
      <c r="F184" s="22">
        <v>871938</v>
      </c>
      <c r="G184" s="22">
        <v>18106</v>
      </c>
      <c r="H184" s="22">
        <v>81411</v>
      </c>
      <c r="I184" s="22">
        <v>1282</v>
      </c>
      <c r="J184" s="22">
        <v>2530</v>
      </c>
      <c r="K184" s="22">
        <v>0</v>
      </c>
      <c r="L184" s="22">
        <v>4377368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2119171</v>
      </c>
      <c r="F185" s="22">
        <v>891226</v>
      </c>
      <c r="G185" s="22">
        <v>33495</v>
      </c>
      <c r="H185" s="22">
        <v>77777</v>
      </c>
      <c r="I185" s="22">
        <v>16806</v>
      </c>
      <c r="J185" s="22">
        <v>4950</v>
      </c>
      <c r="K185" s="22">
        <v>0</v>
      </c>
      <c r="L185" s="22">
        <v>3143425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917439</v>
      </c>
      <c r="F186" s="22">
        <v>368330</v>
      </c>
      <c r="G186" s="22">
        <v>5684</v>
      </c>
      <c r="H186" s="22">
        <v>44856</v>
      </c>
      <c r="I186" s="22">
        <v>0</v>
      </c>
      <c r="J186" s="22">
        <v>318</v>
      </c>
      <c r="K186" s="22">
        <v>-18436</v>
      </c>
      <c r="L186" s="22">
        <v>1318191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916620</v>
      </c>
      <c r="F187" s="22">
        <v>312680</v>
      </c>
      <c r="G187" s="22">
        <v>780</v>
      </c>
      <c r="H187" s="22">
        <v>65475</v>
      </c>
      <c r="I187" s="22">
        <v>0</v>
      </c>
      <c r="J187" s="22">
        <v>93</v>
      </c>
      <c r="K187" s="22">
        <v>0</v>
      </c>
      <c r="L187" s="22">
        <v>1295648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3685689</v>
      </c>
      <c r="F188" s="22">
        <v>260133</v>
      </c>
      <c r="G188" s="22">
        <v>20389</v>
      </c>
      <c r="H188" s="22">
        <v>71895</v>
      </c>
      <c r="I188" s="22">
        <v>0</v>
      </c>
      <c r="J188" s="22">
        <v>0</v>
      </c>
      <c r="K188" s="22">
        <v>0</v>
      </c>
      <c r="L188" s="22">
        <v>4038106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1313771</v>
      </c>
      <c r="F189" s="22">
        <v>1430565</v>
      </c>
      <c r="G189" s="22">
        <v>1915</v>
      </c>
      <c r="H189" s="22">
        <v>71167</v>
      </c>
      <c r="I189" s="22">
        <v>0</v>
      </c>
      <c r="J189" s="22">
        <v>702</v>
      </c>
      <c r="K189" s="22">
        <v>3400</v>
      </c>
      <c r="L189" s="22">
        <v>2821520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590475</v>
      </c>
      <c r="F190" s="22">
        <v>228644</v>
      </c>
      <c r="G190" s="22">
        <v>22479</v>
      </c>
      <c r="H190" s="22">
        <v>39221</v>
      </c>
      <c r="I190" s="22">
        <v>0</v>
      </c>
      <c r="J190" s="22">
        <v>988</v>
      </c>
      <c r="K190" s="22">
        <v>0</v>
      </c>
      <c r="L190" s="22">
        <v>881807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5646683</v>
      </c>
      <c r="F191" s="22">
        <v>4180106</v>
      </c>
      <c r="G191" s="22">
        <v>43130</v>
      </c>
      <c r="H191" s="22">
        <v>534683</v>
      </c>
      <c r="I191" s="22">
        <v>3315</v>
      </c>
      <c r="J191" s="22">
        <v>2234</v>
      </c>
      <c r="K191" s="22">
        <v>0</v>
      </c>
      <c r="L191" s="22">
        <v>10410151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4164448</v>
      </c>
      <c r="F192" s="22">
        <v>2094374</v>
      </c>
      <c r="G192" s="22">
        <v>17510</v>
      </c>
      <c r="H192" s="22">
        <v>266321</v>
      </c>
      <c r="I192" s="22">
        <v>1293</v>
      </c>
      <c r="J192" s="22">
        <v>7825</v>
      </c>
      <c r="K192" s="22">
        <v>0</v>
      </c>
      <c r="L192" s="22">
        <v>6551771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1009166</v>
      </c>
      <c r="F193" s="22">
        <v>474900</v>
      </c>
      <c r="G193" s="22">
        <v>16637</v>
      </c>
      <c r="H193" s="22">
        <v>41702</v>
      </c>
      <c r="I193" s="22">
        <v>849</v>
      </c>
      <c r="J193" s="22">
        <v>0</v>
      </c>
      <c r="K193" s="22">
        <v>0</v>
      </c>
      <c r="L193" s="22">
        <v>1543254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2448132</v>
      </c>
      <c r="F194" s="22">
        <v>544109</v>
      </c>
      <c r="G194" s="22">
        <v>10619</v>
      </c>
      <c r="H194" s="22">
        <v>49698</v>
      </c>
      <c r="I194" s="22">
        <v>1406</v>
      </c>
      <c r="J194" s="22">
        <v>1218</v>
      </c>
      <c r="K194" s="22">
        <v>0</v>
      </c>
      <c r="L194" s="22">
        <v>3055182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5246789</v>
      </c>
      <c r="F195" s="22">
        <v>2674474</v>
      </c>
      <c r="G195" s="22">
        <v>72093</v>
      </c>
      <c r="H195" s="22">
        <v>108693</v>
      </c>
      <c r="I195" s="22">
        <v>12929</v>
      </c>
      <c r="J195" s="22">
        <v>175</v>
      </c>
      <c r="K195" s="22">
        <v>0</v>
      </c>
      <c r="L195" s="22">
        <v>8115153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1361493</v>
      </c>
      <c r="F196" s="22">
        <v>372804</v>
      </c>
      <c r="G196" s="22">
        <v>9660</v>
      </c>
      <c r="H196" s="22">
        <v>30577</v>
      </c>
      <c r="I196" s="22">
        <v>3543</v>
      </c>
      <c r="J196" s="22">
        <v>1012</v>
      </c>
      <c r="K196" s="22">
        <v>0</v>
      </c>
      <c r="L196" s="22">
        <v>1779089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5032530</v>
      </c>
      <c r="F197" s="22">
        <v>3196590</v>
      </c>
      <c r="G197" s="22">
        <v>119532</v>
      </c>
      <c r="H197" s="22">
        <v>137821</v>
      </c>
      <c r="I197" s="22">
        <v>1238</v>
      </c>
      <c r="J197" s="22">
        <v>21662</v>
      </c>
      <c r="K197" s="22">
        <v>0</v>
      </c>
      <c r="L197" s="22">
        <v>8509373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9002277</v>
      </c>
      <c r="F198" s="22">
        <v>8366542</v>
      </c>
      <c r="G198" s="22">
        <v>1359959</v>
      </c>
      <c r="H198" s="22">
        <v>363171</v>
      </c>
      <c r="I198" s="22">
        <v>2327</v>
      </c>
      <c r="J198" s="22">
        <v>361</v>
      </c>
      <c r="K198" s="22">
        <v>0</v>
      </c>
      <c r="L198" s="22">
        <v>19094637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768582</v>
      </c>
      <c r="F199" s="22">
        <v>167773</v>
      </c>
      <c r="G199" s="22">
        <v>0</v>
      </c>
      <c r="H199" s="22">
        <v>23351</v>
      </c>
      <c r="I199" s="22">
        <v>0</v>
      </c>
      <c r="J199" s="22">
        <v>861</v>
      </c>
      <c r="K199" s="22">
        <v>0</v>
      </c>
      <c r="L199" s="22">
        <v>960567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1881195</v>
      </c>
      <c r="F200" s="22">
        <v>118210</v>
      </c>
      <c r="G200" s="22">
        <v>999</v>
      </c>
      <c r="H200" s="22">
        <v>0</v>
      </c>
      <c r="I200" s="22">
        <v>0</v>
      </c>
      <c r="J200" s="22">
        <v>124</v>
      </c>
      <c r="K200" s="22">
        <v>246000</v>
      </c>
      <c r="L200" s="22">
        <v>2246528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878656</v>
      </c>
      <c r="F201" s="22">
        <v>284576</v>
      </c>
      <c r="G201" s="22">
        <v>496008</v>
      </c>
      <c r="H201" s="22">
        <v>27109</v>
      </c>
      <c r="I201" s="22">
        <v>0</v>
      </c>
      <c r="J201" s="22">
        <v>0</v>
      </c>
      <c r="K201" s="22">
        <v>0</v>
      </c>
      <c r="L201" s="22">
        <v>1686349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122109</v>
      </c>
      <c r="F202" s="22">
        <v>48931</v>
      </c>
      <c r="G202" s="22">
        <v>1723</v>
      </c>
      <c r="H202" s="22">
        <v>4280</v>
      </c>
      <c r="I202" s="22">
        <v>693</v>
      </c>
      <c r="J202" s="22">
        <v>0</v>
      </c>
      <c r="K202" s="22">
        <v>0</v>
      </c>
      <c r="L202" s="22">
        <v>177736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169329</v>
      </c>
      <c r="F203" s="22">
        <v>9325</v>
      </c>
      <c r="G203" s="22">
        <v>0</v>
      </c>
      <c r="H203" s="22">
        <v>4950</v>
      </c>
      <c r="I203" s="22">
        <v>1599</v>
      </c>
      <c r="J203" s="22">
        <v>0</v>
      </c>
      <c r="K203" s="22">
        <v>0</v>
      </c>
      <c r="L203" s="22">
        <v>185203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412186</v>
      </c>
      <c r="F204" s="22">
        <v>62329</v>
      </c>
      <c r="G204" s="22">
        <v>0</v>
      </c>
      <c r="H204" s="22">
        <v>13708</v>
      </c>
      <c r="I204" s="22">
        <v>0</v>
      </c>
      <c r="J204" s="22">
        <v>0</v>
      </c>
      <c r="K204" s="22">
        <v>0</v>
      </c>
      <c r="L204" s="22">
        <v>488223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161136</v>
      </c>
      <c r="F205" s="22">
        <v>45117</v>
      </c>
      <c r="G205" s="22">
        <v>649</v>
      </c>
      <c r="H205" s="22">
        <v>2467</v>
      </c>
      <c r="I205" s="22">
        <v>0</v>
      </c>
      <c r="J205" s="22">
        <v>401</v>
      </c>
      <c r="K205" s="22">
        <v>0</v>
      </c>
      <c r="L205" s="22">
        <v>209770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654557</v>
      </c>
      <c r="F206" s="22">
        <v>37422</v>
      </c>
      <c r="G206" s="22">
        <v>4371</v>
      </c>
      <c r="H206" s="22">
        <v>0</v>
      </c>
      <c r="I206" s="22">
        <v>0</v>
      </c>
      <c r="J206" s="22">
        <v>0</v>
      </c>
      <c r="K206" s="22">
        <v>0</v>
      </c>
      <c r="L206" s="22">
        <v>696350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218579</v>
      </c>
      <c r="F207" s="22">
        <v>32819</v>
      </c>
      <c r="G207" s="22">
        <v>3985</v>
      </c>
      <c r="H207" s="22">
        <v>5590</v>
      </c>
      <c r="I207" s="22">
        <v>2833</v>
      </c>
      <c r="J207" s="22">
        <v>0</v>
      </c>
      <c r="K207" s="22">
        <v>0</v>
      </c>
      <c r="L207" s="22">
        <v>263806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316091</v>
      </c>
      <c r="F208" s="22">
        <v>32874</v>
      </c>
      <c r="G208" s="22">
        <v>0</v>
      </c>
      <c r="H208" s="22">
        <v>3605</v>
      </c>
      <c r="I208" s="22">
        <v>171</v>
      </c>
      <c r="J208" s="22">
        <v>30</v>
      </c>
      <c r="K208" s="22">
        <v>0</v>
      </c>
      <c r="L208" s="22">
        <v>352771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837213</v>
      </c>
      <c r="F209" s="22">
        <v>317983</v>
      </c>
      <c r="G209" s="22">
        <v>0</v>
      </c>
      <c r="H209" s="22">
        <v>53389</v>
      </c>
      <c r="I209" s="22">
        <v>0</v>
      </c>
      <c r="J209" s="22">
        <v>0</v>
      </c>
      <c r="K209" s="22">
        <v>0</v>
      </c>
      <c r="L209" s="22">
        <v>1208585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461425</v>
      </c>
      <c r="F210" s="22">
        <v>99394</v>
      </c>
      <c r="G210" s="22">
        <v>0</v>
      </c>
      <c r="H210" s="22">
        <v>27787</v>
      </c>
      <c r="I210" s="22">
        <v>0</v>
      </c>
      <c r="J210" s="22">
        <v>0</v>
      </c>
      <c r="K210" s="22">
        <v>0</v>
      </c>
      <c r="L210" s="22">
        <v>588606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284390</v>
      </c>
      <c r="F211" s="22">
        <v>37097</v>
      </c>
      <c r="G211" s="22">
        <v>900</v>
      </c>
      <c r="H211" s="22">
        <v>30984</v>
      </c>
      <c r="I211" s="22">
        <v>0</v>
      </c>
      <c r="J211" s="22">
        <v>999</v>
      </c>
      <c r="K211" s="22">
        <v>0</v>
      </c>
      <c r="L211" s="22">
        <v>354370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183389</v>
      </c>
      <c r="F212" s="22">
        <v>10115</v>
      </c>
      <c r="G212" s="22">
        <v>1915</v>
      </c>
      <c r="H212" s="22">
        <v>10339</v>
      </c>
      <c r="I212" s="22">
        <v>1614</v>
      </c>
      <c r="J212" s="22">
        <v>1348</v>
      </c>
      <c r="K212" s="22">
        <v>0</v>
      </c>
      <c r="L212" s="22">
        <v>208720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790827</v>
      </c>
      <c r="F213" s="22">
        <v>370371</v>
      </c>
      <c r="G213" s="22">
        <v>122974</v>
      </c>
      <c r="H213" s="22">
        <v>177742</v>
      </c>
      <c r="I213" s="22">
        <v>1135</v>
      </c>
      <c r="J213" s="22">
        <v>762</v>
      </c>
      <c r="K213" s="22">
        <v>0</v>
      </c>
      <c r="L213" s="22">
        <v>1463811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521373</v>
      </c>
      <c r="F214" s="22">
        <v>184920</v>
      </c>
      <c r="G214" s="22">
        <v>1376</v>
      </c>
      <c r="H214" s="22">
        <v>18360</v>
      </c>
      <c r="I214" s="22">
        <v>120</v>
      </c>
      <c r="J214" s="22">
        <v>92</v>
      </c>
      <c r="K214" s="22">
        <v>0</v>
      </c>
      <c r="L214" s="22">
        <v>726241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479909</v>
      </c>
      <c r="F215" s="22">
        <v>24651</v>
      </c>
      <c r="G215" s="22">
        <v>0</v>
      </c>
      <c r="H215" s="22">
        <v>9043</v>
      </c>
      <c r="I215" s="22">
        <v>0</v>
      </c>
      <c r="J215" s="22">
        <v>0</v>
      </c>
      <c r="K215" s="22">
        <v>0</v>
      </c>
      <c r="L215" s="22">
        <v>513603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262461</v>
      </c>
      <c r="F216" s="22">
        <v>28289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290750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459389</v>
      </c>
      <c r="F217" s="22">
        <v>98512</v>
      </c>
      <c r="G217" s="22">
        <v>503</v>
      </c>
      <c r="H217" s="22">
        <v>12556</v>
      </c>
      <c r="I217" s="22">
        <v>0</v>
      </c>
      <c r="J217" s="22">
        <v>0</v>
      </c>
      <c r="K217" s="22">
        <v>0</v>
      </c>
      <c r="L217" s="22">
        <v>570960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357630</v>
      </c>
      <c r="F218" s="22">
        <v>10327</v>
      </c>
      <c r="G218" s="22">
        <v>0</v>
      </c>
      <c r="H218" s="22">
        <v>5191</v>
      </c>
      <c r="I218" s="22">
        <v>0</v>
      </c>
      <c r="J218" s="22">
        <v>0</v>
      </c>
      <c r="K218" s="22">
        <v>0</v>
      </c>
      <c r="L218" s="22">
        <v>373148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274600</v>
      </c>
      <c r="F219" s="22">
        <v>64261</v>
      </c>
      <c r="G219" s="22">
        <v>5280</v>
      </c>
      <c r="H219" s="22">
        <v>79834</v>
      </c>
      <c r="I219" s="22">
        <v>9920</v>
      </c>
      <c r="J219" s="22">
        <v>1969</v>
      </c>
      <c r="K219" s="22">
        <v>0</v>
      </c>
      <c r="L219" s="22">
        <v>435864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289416</v>
      </c>
      <c r="F220" s="22">
        <v>38039</v>
      </c>
      <c r="G220" s="22">
        <v>0</v>
      </c>
      <c r="H220" s="22">
        <v>59783</v>
      </c>
      <c r="I220" s="22">
        <v>1816</v>
      </c>
      <c r="J220" s="22">
        <v>0</v>
      </c>
      <c r="K220" s="22">
        <v>0</v>
      </c>
      <c r="L220" s="22">
        <v>389054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790328</v>
      </c>
      <c r="F221" s="22">
        <v>38626</v>
      </c>
      <c r="G221" s="22">
        <v>207</v>
      </c>
      <c r="H221" s="22">
        <v>0</v>
      </c>
      <c r="I221" s="22">
        <v>0</v>
      </c>
      <c r="J221" s="22">
        <v>0</v>
      </c>
      <c r="K221" s="22">
        <v>0</v>
      </c>
      <c r="L221" s="22">
        <v>829161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377590</v>
      </c>
      <c r="F222" s="22">
        <v>26101</v>
      </c>
      <c r="G222" s="22">
        <v>0</v>
      </c>
      <c r="H222" s="22">
        <v>17851</v>
      </c>
      <c r="I222" s="22">
        <v>0</v>
      </c>
      <c r="J222" s="22">
        <v>711</v>
      </c>
      <c r="K222" s="22">
        <v>0</v>
      </c>
      <c r="L222" s="22">
        <v>422253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697641</v>
      </c>
      <c r="F223" s="22">
        <v>389429</v>
      </c>
      <c r="G223" s="22">
        <v>2627</v>
      </c>
      <c r="H223" s="22">
        <v>49541</v>
      </c>
      <c r="I223" s="22">
        <v>0</v>
      </c>
      <c r="J223" s="22">
        <v>2047</v>
      </c>
      <c r="K223" s="22">
        <v>0</v>
      </c>
      <c r="L223" s="22">
        <v>1141285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183951</v>
      </c>
      <c r="F224" s="22">
        <v>95779</v>
      </c>
      <c r="G224" s="22">
        <v>0</v>
      </c>
      <c r="H224" s="22">
        <v>11853</v>
      </c>
      <c r="I224" s="22">
        <v>2716</v>
      </c>
      <c r="J224" s="22">
        <v>7288</v>
      </c>
      <c r="K224" s="22">
        <v>0</v>
      </c>
      <c r="L224" s="22">
        <v>301587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167732</v>
      </c>
      <c r="F225" s="22">
        <v>34397</v>
      </c>
      <c r="G225" s="22">
        <v>0</v>
      </c>
      <c r="H225" s="22">
        <v>4236</v>
      </c>
      <c r="I225" s="22">
        <v>2991</v>
      </c>
      <c r="J225" s="22">
        <v>0</v>
      </c>
      <c r="K225" s="22">
        <v>0</v>
      </c>
      <c r="L225" s="22">
        <v>209356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395132</v>
      </c>
      <c r="F226" s="22">
        <v>95591</v>
      </c>
      <c r="G226" s="22">
        <v>0</v>
      </c>
      <c r="H226" s="22">
        <v>13188</v>
      </c>
      <c r="I226" s="22">
        <v>0</v>
      </c>
      <c r="J226" s="22">
        <v>0</v>
      </c>
      <c r="K226" s="22">
        <v>0</v>
      </c>
      <c r="L226" s="22">
        <v>503911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122295</v>
      </c>
      <c r="F227" s="22">
        <v>25057</v>
      </c>
      <c r="G227" s="22">
        <v>0</v>
      </c>
      <c r="H227" s="22">
        <v>5029</v>
      </c>
      <c r="I227" s="22">
        <v>1365</v>
      </c>
      <c r="J227" s="22">
        <v>0</v>
      </c>
      <c r="K227" s="22">
        <v>0</v>
      </c>
      <c r="L227" s="22">
        <v>153746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122843</v>
      </c>
      <c r="F228" s="22">
        <v>21125</v>
      </c>
      <c r="G228" s="22">
        <v>0</v>
      </c>
      <c r="H228" s="22">
        <v>5976</v>
      </c>
      <c r="I228" s="22">
        <v>0</v>
      </c>
      <c r="J228" s="22">
        <v>0</v>
      </c>
      <c r="K228" s="22">
        <v>0</v>
      </c>
      <c r="L228" s="22">
        <v>149944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719381</v>
      </c>
      <c r="F229" s="22">
        <v>200751</v>
      </c>
      <c r="G229" s="22">
        <v>0</v>
      </c>
      <c r="H229" s="22">
        <v>26305</v>
      </c>
      <c r="I229" s="22">
        <v>0</v>
      </c>
      <c r="J229" s="22">
        <v>566</v>
      </c>
      <c r="K229" s="22">
        <v>0</v>
      </c>
      <c r="L229" s="22">
        <v>947003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192392</v>
      </c>
      <c r="F230" s="22">
        <v>70769</v>
      </c>
      <c r="G230" s="22">
        <v>0</v>
      </c>
      <c r="H230" s="22">
        <v>11658</v>
      </c>
      <c r="I230" s="22">
        <v>0</v>
      </c>
      <c r="J230" s="22">
        <v>0</v>
      </c>
      <c r="K230" s="22">
        <v>0</v>
      </c>
      <c r="L230" s="22">
        <v>274819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170847</v>
      </c>
      <c r="F231" s="22">
        <v>25501</v>
      </c>
      <c r="G231" s="22">
        <v>0</v>
      </c>
      <c r="H231" s="22">
        <v>10592</v>
      </c>
      <c r="I231" s="22">
        <v>0</v>
      </c>
      <c r="J231" s="22">
        <v>488</v>
      </c>
      <c r="K231" s="22">
        <v>0</v>
      </c>
      <c r="L231" s="22">
        <v>207428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327533</v>
      </c>
      <c r="F232" s="22">
        <v>40170</v>
      </c>
      <c r="G232" s="22">
        <v>340</v>
      </c>
      <c r="H232" s="22">
        <v>10658</v>
      </c>
      <c r="I232" s="22">
        <v>547</v>
      </c>
      <c r="J232" s="22">
        <v>203</v>
      </c>
      <c r="K232" s="22">
        <v>0</v>
      </c>
      <c r="L232" s="22">
        <v>379451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926067</v>
      </c>
      <c r="F233" s="22">
        <v>114290</v>
      </c>
      <c r="G233" s="22">
        <v>0</v>
      </c>
      <c r="H233" s="22">
        <v>18814</v>
      </c>
      <c r="I233" s="22">
        <v>0</v>
      </c>
      <c r="J233" s="22">
        <v>736</v>
      </c>
      <c r="K233" s="22">
        <v>0</v>
      </c>
      <c r="L233" s="22">
        <v>1059907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145275</v>
      </c>
      <c r="F234" s="22">
        <v>60851</v>
      </c>
      <c r="G234" s="22">
        <v>0</v>
      </c>
      <c r="H234" s="22">
        <v>3860</v>
      </c>
      <c r="I234" s="22">
        <v>0</v>
      </c>
      <c r="J234" s="22">
        <v>0</v>
      </c>
      <c r="K234" s="22">
        <v>0</v>
      </c>
      <c r="L234" s="22">
        <v>209986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91487</v>
      </c>
      <c r="F235" s="22">
        <v>7798</v>
      </c>
      <c r="G235" s="22">
        <v>0</v>
      </c>
      <c r="H235" s="22">
        <v>3260</v>
      </c>
      <c r="I235" s="22">
        <v>0</v>
      </c>
      <c r="J235" s="22">
        <v>3</v>
      </c>
      <c r="K235" s="22">
        <v>0</v>
      </c>
      <c r="L235" s="22">
        <v>102548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370197</v>
      </c>
      <c r="F236" s="22">
        <v>43425</v>
      </c>
      <c r="G236" s="22">
        <v>2441</v>
      </c>
      <c r="H236" s="22">
        <v>12138</v>
      </c>
      <c r="I236" s="22">
        <v>3658</v>
      </c>
      <c r="J236" s="22">
        <v>0</v>
      </c>
      <c r="K236" s="22">
        <v>0</v>
      </c>
      <c r="L236" s="22">
        <v>431859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244779</v>
      </c>
      <c r="F237" s="22">
        <v>28920</v>
      </c>
      <c r="G237" s="22">
        <v>100</v>
      </c>
      <c r="H237" s="22">
        <v>6746</v>
      </c>
      <c r="I237" s="22">
        <v>266</v>
      </c>
      <c r="J237" s="22">
        <v>107</v>
      </c>
      <c r="K237" s="22">
        <v>-2487</v>
      </c>
      <c r="L237" s="22">
        <v>278431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138912</v>
      </c>
      <c r="F238" s="22">
        <v>32431</v>
      </c>
      <c r="G238" s="22">
        <v>0</v>
      </c>
      <c r="H238" s="22">
        <v>5641</v>
      </c>
      <c r="I238" s="22">
        <v>0</v>
      </c>
      <c r="J238" s="22">
        <v>304</v>
      </c>
      <c r="K238" s="22">
        <v>0</v>
      </c>
      <c r="L238" s="22">
        <v>177288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484651</v>
      </c>
      <c r="F239" s="22">
        <v>111731</v>
      </c>
      <c r="G239" s="22">
        <v>2138</v>
      </c>
      <c r="H239" s="22">
        <v>13146</v>
      </c>
      <c r="I239" s="22">
        <v>1946</v>
      </c>
      <c r="J239" s="22">
        <v>0</v>
      </c>
      <c r="K239" s="22">
        <v>0</v>
      </c>
      <c r="L239" s="22">
        <v>613612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768012</v>
      </c>
      <c r="F240" s="22">
        <v>187484</v>
      </c>
      <c r="G240" s="22">
        <v>877</v>
      </c>
      <c r="H240" s="22">
        <v>33538</v>
      </c>
      <c r="I240" s="22">
        <v>325</v>
      </c>
      <c r="J240" s="22">
        <v>384</v>
      </c>
      <c r="K240" s="22">
        <v>0</v>
      </c>
      <c r="L240" s="22">
        <v>990620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189803</v>
      </c>
      <c r="F241" s="22">
        <v>10122</v>
      </c>
      <c r="G241" s="22">
        <v>0</v>
      </c>
      <c r="H241" s="22">
        <v>2267</v>
      </c>
      <c r="I241" s="22">
        <v>742</v>
      </c>
      <c r="J241" s="22">
        <v>0</v>
      </c>
      <c r="K241" s="22">
        <v>0</v>
      </c>
      <c r="L241" s="22">
        <v>202934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251328</v>
      </c>
      <c r="F242" s="22">
        <v>42096</v>
      </c>
      <c r="G242" s="22">
        <v>307</v>
      </c>
      <c r="H242" s="22">
        <v>10446</v>
      </c>
      <c r="I242" s="22">
        <v>275</v>
      </c>
      <c r="J242" s="22">
        <v>148</v>
      </c>
      <c r="K242" s="22">
        <v>0</v>
      </c>
      <c r="L242" s="22">
        <v>304600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412114</v>
      </c>
      <c r="F243" s="22">
        <v>94633</v>
      </c>
      <c r="G243" s="22">
        <v>580</v>
      </c>
      <c r="H243" s="22">
        <v>34442</v>
      </c>
      <c r="I243" s="22">
        <v>0</v>
      </c>
      <c r="J243" s="22">
        <v>248</v>
      </c>
      <c r="K243" s="22">
        <v>0</v>
      </c>
      <c r="L243" s="22">
        <v>542017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216850</v>
      </c>
      <c r="F244" s="22">
        <v>49808</v>
      </c>
      <c r="G244" s="22">
        <v>21350</v>
      </c>
      <c r="H244" s="22">
        <v>10857</v>
      </c>
      <c r="I244" s="22">
        <v>0</v>
      </c>
      <c r="J244" s="22">
        <v>0</v>
      </c>
      <c r="K244" s="22">
        <v>0</v>
      </c>
      <c r="L244" s="22">
        <v>298865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62334</v>
      </c>
      <c r="F245" s="22">
        <v>4954</v>
      </c>
      <c r="G245" s="22">
        <v>0</v>
      </c>
      <c r="H245" s="22">
        <v>4262</v>
      </c>
      <c r="I245" s="22">
        <v>0</v>
      </c>
      <c r="J245" s="22">
        <v>0</v>
      </c>
      <c r="K245" s="22">
        <v>0</v>
      </c>
      <c r="L245" s="22">
        <v>71550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81501</v>
      </c>
      <c r="F246" s="22">
        <v>27433</v>
      </c>
      <c r="G246" s="22">
        <v>730</v>
      </c>
      <c r="H246" s="22">
        <v>2537</v>
      </c>
      <c r="I246" s="22">
        <v>0</v>
      </c>
      <c r="J246" s="22">
        <v>59</v>
      </c>
      <c r="K246" s="22">
        <v>0</v>
      </c>
      <c r="L246" s="22">
        <v>112260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423636</v>
      </c>
      <c r="F247" s="22">
        <v>20594</v>
      </c>
      <c r="G247" s="22">
        <v>0</v>
      </c>
      <c r="H247" s="22">
        <v>5990</v>
      </c>
      <c r="I247" s="22">
        <v>798</v>
      </c>
      <c r="J247" s="22">
        <v>12</v>
      </c>
      <c r="K247" s="22">
        <v>0</v>
      </c>
      <c r="L247" s="22">
        <v>451030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138872</v>
      </c>
      <c r="F248" s="22">
        <v>49416</v>
      </c>
      <c r="G248" s="22">
        <v>0</v>
      </c>
      <c r="H248" s="22">
        <v>11138</v>
      </c>
      <c r="I248" s="22">
        <v>861</v>
      </c>
      <c r="J248" s="22">
        <v>0</v>
      </c>
      <c r="K248" s="22">
        <v>0</v>
      </c>
      <c r="L248" s="22">
        <v>200287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158657</v>
      </c>
      <c r="F249" s="22">
        <v>2378</v>
      </c>
      <c r="G249" s="22">
        <v>0</v>
      </c>
      <c r="H249" s="22">
        <v>6140</v>
      </c>
      <c r="I249" s="22">
        <v>0</v>
      </c>
      <c r="J249" s="22">
        <v>0</v>
      </c>
      <c r="K249" s="22">
        <v>0</v>
      </c>
      <c r="L249" s="22">
        <v>167175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445918</v>
      </c>
      <c r="F250" s="22">
        <v>0</v>
      </c>
      <c r="G250" s="22">
        <v>60366</v>
      </c>
      <c r="H250" s="22">
        <v>14364</v>
      </c>
      <c r="I250" s="22">
        <v>0</v>
      </c>
      <c r="J250" s="22">
        <v>524</v>
      </c>
      <c r="K250" s="22">
        <v>0</v>
      </c>
      <c r="L250" s="22">
        <v>521172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294577</v>
      </c>
      <c r="F251" s="22">
        <v>52680</v>
      </c>
      <c r="G251" s="22">
        <v>1853</v>
      </c>
      <c r="H251" s="22">
        <v>39473</v>
      </c>
      <c r="I251" s="22">
        <v>9162</v>
      </c>
      <c r="J251" s="22">
        <v>621</v>
      </c>
      <c r="K251" s="22">
        <v>0</v>
      </c>
      <c r="L251" s="22">
        <v>398366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180116</v>
      </c>
      <c r="F252" s="22">
        <v>25479</v>
      </c>
      <c r="G252" s="22">
        <v>0</v>
      </c>
      <c r="H252" s="22">
        <v>7195</v>
      </c>
      <c r="I252" s="22">
        <v>1741</v>
      </c>
      <c r="J252" s="22">
        <v>605</v>
      </c>
      <c r="K252" s="22">
        <v>0</v>
      </c>
      <c r="L252" s="22">
        <v>215136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169752</v>
      </c>
      <c r="F253" s="22">
        <v>41003</v>
      </c>
      <c r="G253" s="22">
        <v>0</v>
      </c>
      <c r="H253" s="22">
        <v>9237</v>
      </c>
      <c r="I253" s="22">
        <v>0</v>
      </c>
      <c r="J253" s="22">
        <v>0</v>
      </c>
      <c r="K253" s="22">
        <v>0</v>
      </c>
      <c r="L253" s="22">
        <v>219992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839579</v>
      </c>
      <c r="F254" s="22">
        <v>0</v>
      </c>
      <c r="G254" s="22">
        <v>0</v>
      </c>
      <c r="H254" s="22">
        <v>27587</v>
      </c>
      <c r="I254" s="22">
        <v>0</v>
      </c>
      <c r="J254" s="22">
        <v>0</v>
      </c>
      <c r="K254" s="22">
        <v>0</v>
      </c>
      <c r="L254" s="22">
        <v>867166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202399</v>
      </c>
      <c r="F255" s="22">
        <v>54638</v>
      </c>
      <c r="G255" s="22">
        <v>1175</v>
      </c>
      <c r="H255" s="22">
        <v>29824</v>
      </c>
      <c r="I255" s="22">
        <v>851</v>
      </c>
      <c r="J255" s="22">
        <v>0</v>
      </c>
      <c r="K255" s="22">
        <v>0</v>
      </c>
      <c r="L255" s="22">
        <v>288887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412025</v>
      </c>
      <c r="F256" s="22">
        <v>127655</v>
      </c>
      <c r="G256" s="22">
        <v>6663</v>
      </c>
      <c r="H256" s="22">
        <v>12952</v>
      </c>
      <c r="I256" s="22">
        <v>3588</v>
      </c>
      <c r="J256" s="22">
        <v>0</v>
      </c>
      <c r="K256" s="22">
        <v>0</v>
      </c>
      <c r="L256" s="22">
        <v>562883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959831</v>
      </c>
      <c r="F257" s="22">
        <v>143423</v>
      </c>
      <c r="G257" s="22">
        <v>0</v>
      </c>
      <c r="H257" s="22">
        <v>23319</v>
      </c>
      <c r="I257" s="22">
        <v>0</v>
      </c>
      <c r="J257" s="22">
        <v>0</v>
      </c>
      <c r="K257" s="22">
        <v>0</v>
      </c>
      <c r="L257" s="22">
        <v>1126573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756472</v>
      </c>
      <c r="F258" s="22">
        <v>435018</v>
      </c>
      <c r="G258" s="22">
        <v>46965</v>
      </c>
      <c r="H258" s="22">
        <v>29982</v>
      </c>
      <c r="I258" s="22">
        <v>0</v>
      </c>
      <c r="J258" s="22">
        <v>964</v>
      </c>
      <c r="K258" s="22">
        <v>0</v>
      </c>
      <c r="L258" s="22">
        <v>1269401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131949</v>
      </c>
      <c r="F259" s="22">
        <v>52174</v>
      </c>
      <c r="G259" s="22">
        <v>7788</v>
      </c>
      <c r="H259" s="22">
        <v>0</v>
      </c>
      <c r="I259" s="22">
        <v>0</v>
      </c>
      <c r="J259" s="22">
        <v>0</v>
      </c>
      <c r="K259" s="22">
        <v>0</v>
      </c>
      <c r="L259" s="22">
        <v>191911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350766</v>
      </c>
      <c r="F260" s="22">
        <v>77144</v>
      </c>
      <c r="G260" s="22">
        <v>9494</v>
      </c>
      <c r="H260" s="22">
        <v>19111</v>
      </c>
      <c r="I260" s="22">
        <v>0</v>
      </c>
      <c r="J260" s="22">
        <v>0</v>
      </c>
      <c r="K260" s="22">
        <v>0</v>
      </c>
      <c r="L260" s="22">
        <v>456515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219955</v>
      </c>
      <c r="F261" s="22">
        <v>130583</v>
      </c>
      <c r="G261" s="22">
        <v>3259</v>
      </c>
      <c r="H261" s="22">
        <v>15278</v>
      </c>
      <c r="I261" s="22">
        <v>4352</v>
      </c>
      <c r="J261" s="22">
        <v>952</v>
      </c>
      <c r="K261" s="22">
        <v>0</v>
      </c>
      <c r="L261" s="22">
        <v>374379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676690</v>
      </c>
      <c r="F262" s="22">
        <v>207848</v>
      </c>
      <c r="G262" s="22">
        <v>868</v>
      </c>
      <c r="H262" s="22">
        <v>38476</v>
      </c>
      <c r="I262" s="22">
        <v>0</v>
      </c>
      <c r="J262" s="22">
        <v>0</v>
      </c>
      <c r="K262" s="22">
        <v>0</v>
      </c>
      <c r="L262" s="22">
        <v>923882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432951</v>
      </c>
      <c r="F263" s="22">
        <v>104673</v>
      </c>
      <c r="G263" s="22">
        <v>1421</v>
      </c>
      <c r="H263" s="22">
        <v>13371</v>
      </c>
      <c r="I263" s="22">
        <v>0</v>
      </c>
      <c r="J263" s="22">
        <v>0</v>
      </c>
      <c r="K263" s="22">
        <v>0</v>
      </c>
      <c r="L263" s="22">
        <v>552416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140118</v>
      </c>
      <c r="F264" s="22">
        <v>54136</v>
      </c>
      <c r="G264" s="22">
        <v>443</v>
      </c>
      <c r="H264" s="22">
        <v>3853</v>
      </c>
      <c r="I264" s="22">
        <v>0</v>
      </c>
      <c r="J264" s="22">
        <v>971</v>
      </c>
      <c r="K264" s="22">
        <v>0</v>
      </c>
      <c r="L264" s="22">
        <v>199521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217134</v>
      </c>
      <c r="F265" s="22">
        <v>10239</v>
      </c>
      <c r="G265" s="22">
        <v>0</v>
      </c>
      <c r="H265" s="22">
        <v>4369</v>
      </c>
      <c r="I265" s="22">
        <v>0</v>
      </c>
      <c r="J265" s="22">
        <v>0</v>
      </c>
      <c r="K265" s="22">
        <v>0</v>
      </c>
      <c r="L265" s="22">
        <v>231742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177382</v>
      </c>
      <c r="F266" s="22">
        <v>29552</v>
      </c>
      <c r="G266" s="22">
        <v>0</v>
      </c>
      <c r="H266" s="22">
        <v>11899</v>
      </c>
      <c r="I266" s="22">
        <v>0</v>
      </c>
      <c r="J266" s="22">
        <v>3171</v>
      </c>
      <c r="K266" s="22">
        <v>0</v>
      </c>
      <c r="L266" s="22">
        <v>222004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271276</v>
      </c>
      <c r="F267" s="22">
        <v>20859</v>
      </c>
      <c r="G267" s="22">
        <v>553</v>
      </c>
      <c r="H267" s="22">
        <v>9245</v>
      </c>
      <c r="I267" s="22">
        <v>0</v>
      </c>
      <c r="J267" s="22">
        <v>649</v>
      </c>
      <c r="K267" s="22">
        <v>0</v>
      </c>
      <c r="L267" s="22">
        <v>302582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194598</v>
      </c>
      <c r="F268" s="22">
        <v>361901</v>
      </c>
      <c r="G268" s="22">
        <v>48693</v>
      </c>
      <c r="H268" s="22">
        <v>15754</v>
      </c>
      <c r="I268" s="22">
        <v>0</v>
      </c>
      <c r="J268" s="22">
        <v>0</v>
      </c>
      <c r="K268" s="22">
        <v>0</v>
      </c>
      <c r="L268" s="22">
        <v>620946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367674</v>
      </c>
      <c r="F269" s="22">
        <v>105875</v>
      </c>
      <c r="G269" s="22">
        <v>16292</v>
      </c>
      <c r="H269" s="22">
        <v>7861</v>
      </c>
      <c r="I269" s="22">
        <v>1403</v>
      </c>
      <c r="J269" s="22">
        <v>863</v>
      </c>
      <c r="K269" s="22">
        <v>0</v>
      </c>
      <c r="L269" s="22">
        <v>499968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130278</v>
      </c>
      <c r="F270" s="22">
        <v>19632</v>
      </c>
      <c r="G270" s="22">
        <v>462</v>
      </c>
      <c r="H270" s="22">
        <v>5166</v>
      </c>
      <c r="I270" s="22">
        <v>0</v>
      </c>
      <c r="J270" s="22">
        <v>652</v>
      </c>
      <c r="K270" s="22">
        <v>0</v>
      </c>
      <c r="L270" s="22">
        <v>156190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355796</v>
      </c>
      <c r="F271" s="22">
        <v>83867</v>
      </c>
      <c r="G271" s="22">
        <v>1342</v>
      </c>
      <c r="H271" s="22">
        <v>0</v>
      </c>
      <c r="I271" s="22">
        <v>6973</v>
      </c>
      <c r="J271" s="22">
        <v>0</v>
      </c>
      <c r="K271" s="22">
        <v>0</v>
      </c>
      <c r="L271" s="22">
        <v>447978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122638</v>
      </c>
      <c r="F272" s="22">
        <v>51311</v>
      </c>
      <c r="G272" s="22">
        <v>5433</v>
      </c>
      <c r="H272" s="22">
        <v>5750</v>
      </c>
      <c r="I272" s="22">
        <v>643</v>
      </c>
      <c r="J272" s="22">
        <v>0</v>
      </c>
      <c r="K272" s="22">
        <v>0</v>
      </c>
      <c r="L272" s="22">
        <v>185775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303887</v>
      </c>
      <c r="F273" s="22">
        <v>21734</v>
      </c>
      <c r="G273" s="22">
        <v>111</v>
      </c>
      <c r="H273" s="22">
        <v>6842</v>
      </c>
      <c r="I273" s="22">
        <v>0</v>
      </c>
      <c r="J273" s="22">
        <v>0</v>
      </c>
      <c r="K273" s="22">
        <v>0</v>
      </c>
      <c r="L273" s="22">
        <v>332574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649953</v>
      </c>
      <c r="F274" s="22">
        <v>505386</v>
      </c>
      <c r="G274" s="22">
        <v>335</v>
      </c>
      <c r="H274" s="22">
        <v>4441</v>
      </c>
      <c r="I274" s="22">
        <v>0</v>
      </c>
      <c r="J274" s="22">
        <v>0</v>
      </c>
      <c r="K274" s="22">
        <v>0</v>
      </c>
      <c r="L274" s="22">
        <v>1160115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532599</v>
      </c>
      <c r="F275" s="22">
        <v>0</v>
      </c>
      <c r="G275" s="22">
        <v>16250</v>
      </c>
      <c r="H275" s="22">
        <v>45623</v>
      </c>
      <c r="I275" s="22">
        <v>19802</v>
      </c>
      <c r="J275" s="22">
        <v>0</v>
      </c>
      <c r="K275" s="22">
        <v>0</v>
      </c>
      <c r="L275" s="22">
        <v>614274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871725</v>
      </c>
      <c r="F276" s="22">
        <v>0</v>
      </c>
      <c r="G276" s="22">
        <v>0</v>
      </c>
      <c r="H276" s="22">
        <v>2334</v>
      </c>
      <c r="I276" s="22">
        <v>0</v>
      </c>
      <c r="J276" s="22">
        <v>0</v>
      </c>
      <c r="K276" s="22">
        <v>0</v>
      </c>
      <c r="L276" s="22">
        <v>874059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375129</v>
      </c>
      <c r="F277" s="22">
        <v>202555</v>
      </c>
      <c r="G277" s="22">
        <v>13859</v>
      </c>
      <c r="H277" s="22">
        <v>10202</v>
      </c>
      <c r="I277" s="22">
        <v>0</v>
      </c>
      <c r="J277" s="22">
        <v>4764</v>
      </c>
      <c r="K277" s="22">
        <v>0</v>
      </c>
      <c r="L277" s="22">
        <v>606509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925416</v>
      </c>
      <c r="F278" s="22">
        <v>24128</v>
      </c>
      <c r="G278" s="22">
        <v>0</v>
      </c>
      <c r="H278" s="22">
        <v>10826</v>
      </c>
      <c r="I278" s="22">
        <v>0</v>
      </c>
      <c r="J278" s="22">
        <v>0</v>
      </c>
      <c r="K278" s="22">
        <v>0</v>
      </c>
      <c r="L278" s="22">
        <v>960370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143378</v>
      </c>
      <c r="F279" s="22">
        <v>45535</v>
      </c>
      <c r="G279" s="22">
        <v>1571</v>
      </c>
      <c r="H279" s="22">
        <v>13970</v>
      </c>
      <c r="I279" s="22">
        <v>0</v>
      </c>
      <c r="J279" s="22">
        <v>116</v>
      </c>
      <c r="K279" s="22">
        <v>0</v>
      </c>
      <c r="L279" s="22">
        <v>204570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235485</v>
      </c>
      <c r="F280" s="22">
        <v>47571</v>
      </c>
      <c r="G280" s="22">
        <v>0</v>
      </c>
      <c r="H280" s="22">
        <v>25037</v>
      </c>
      <c r="I280" s="22">
        <v>0</v>
      </c>
      <c r="J280" s="22">
        <v>115</v>
      </c>
      <c r="K280" s="22">
        <v>0</v>
      </c>
      <c r="L280" s="22">
        <v>308208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594719</v>
      </c>
      <c r="F281" s="22">
        <v>166654</v>
      </c>
      <c r="G281" s="22">
        <v>2281</v>
      </c>
      <c r="H281" s="22">
        <v>22037</v>
      </c>
      <c r="I281" s="22">
        <v>0</v>
      </c>
      <c r="J281" s="22">
        <v>1708</v>
      </c>
      <c r="K281" s="22">
        <v>0</v>
      </c>
      <c r="L281" s="22">
        <v>787399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298874</v>
      </c>
      <c r="F282" s="22">
        <v>95239</v>
      </c>
      <c r="G282" s="22">
        <v>18567</v>
      </c>
      <c r="H282" s="22">
        <v>12228</v>
      </c>
      <c r="I282" s="22">
        <v>568</v>
      </c>
      <c r="J282" s="22">
        <v>0</v>
      </c>
      <c r="K282" s="22">
        <v>0</v>
      </c>
      <c r="L282" s="22">
        <v>425476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181317</v>
      </c>
      <c r="F283" s="22">
        <v>37041</v>
      </c>
      <c r="G283" s="22">
        <v>0</v>
      </c>
      <c r="H283" s="22">
        <v>8921</v>
      </c>
      <c r="I283" s="22">
        <v>574</v>
      </c>
      <c r="J283" s="22">
        <v>0</v>
      </c>
      <c r="K283" s="22">
        <v>0</v>
      </c>
      <c r="L283" s="22">
        <v>227853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577647</v>
      </c>
      <c r="F284" s="22">
        <v>241932</v>
      </c>
      <c r="G284" s="22">
        <v>899</v>
      </c>
      <c r="H284" s="22">
        <v>145684</v>
      </c>
      <c r="I284" s="22">
        <v>0</v>
      </c>
      <c r="J284" s="22">
        <v>0</v>
      </c>
      <c r="K284" s="22">
        <v>0</v>
      </c>
      <c r="L284" s="22">
        <v>966162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118187</v>
      </c>
      <c r="F285" s="22">
        <v>16508</v>
      </c>
      <c r="G285" s="22">
        <v>0</v>
      </c>
      <c r="H285" s="22">
        <v>6403</v>
      </c>
      <c r="I285" s="22">
        <v>0</v>
      </c>
      <c r="J285" s="22">
        <v>0</v>
      </c>
      <c r="K285" s="22">
        <v>0</v>
      </c>
      <c r="L285" s="22">
        <v>141098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456915</v>
      </c>
      <c r="F286" s="22">
        <v>7601</v>
      </c>
      <c r="G286" s="22">
        <v>3674</v>
      </c>
      <c r="H286" s="22">
        <v>2154</v>
      </c>
      <c r="I286" s="22">
        <v>0</v>
      </c>
      <c r="J286" s="22">
        <v>0</v>
      </c>
      <c r="K286" s="22">
        <v>0</v>
      </c>
      <c r="L286" s="22">
        <v>470344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105624</v>
      </c>
      <c r="F287" s="22">
        <v>0</v>
      </c>
      <c r="G287" s="22">
        <v>0</v>
      </c>
      <c r="H287" s="22">
        <v>285</v>
      </c>
      <c r="I287" s="22">
        <v>0</v>
      </c>
      <c r="J287" s="22">
        <v>0</v>
      </c>
      <c r="K287" s="22">
        <v>0</v>
      </c>
      <c r="L287" s="22">
        <v>105909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121177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121177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695624</v>
      </c>
      <c r="F289" s="22">
        <v>0</v>
      </c>
      <c r="G289" s="22">
        <v>32</v>
      </c>
      <c r="H289" s="22">
        <v>9326</v>
      </c>
      <c r="I289" s="22">
        <v>0</v>
      </c>
      <c r="J289" s="22">
        <v>0</v>
      </c>
      <c r="K289" s="22">
        <v>0</v>
      </c>
      <c r="L289" s="22">
        <v>704982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310762</v>
      </c>
      <c r="F290" s="22">
        <v>0</v>
      </c>
      <c r="G290" s="22">
        <v>0</v>
      </c>
      <c r="H290" s="22">
        <v>2503</v>
      </c>
      <c r="I290" s="22">
        <v>0</v>
      </c>
      <c r="J290" s="22">
        <v>0</v>
      </c>
      <c r="K290" s="22">
        <v>0</v>
      </c>
      <c r="L290" s="22">
        <v>313265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150745</v>
      </c>
      <c r="F291" s="22">
        <v>0</v>
      </c>
      <c r="G291" s="22">
        <v>0</v>
      </c>
      <c r="H291" s="22">
        <v>602</v>
      </c>
      <c r="I291" s="22">
        <v>0</v>
      </c>
      <c r="J291" s="22">
        <v>0</v>
      </c>
      <c r="K291" s="22">
        <v>0</v>
      </c>
      <c r="L291" s="22">
        <v>151347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116290</v>
      </c>
      <c r="F292" s="22">
        <v>191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116481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92291</v>
      </c>
      <c r="F293" s="22">
        <v>0</v>
      </c>
      <c r="G293" s="22">
        <v>0</v>
      </c>
      <c r="H293" s="22">
        <v>102</v>
      </c>
      <c r="I293" s="22">
        <v>0</v>
      </c>
      <c r="J293" s="22">
        <v>0</v>
      </c>
      <c r="K293" s="22">
        <v>0</v>
      </c>
      <c r="L293" s="22">
        <v>92393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467317</v>
      </c>
      <c r="F294" s="22">
        <v>0</v>
      </c>
      <c r="G294" s="22">
        <v>0</v>
      </c>
      <c r="H294" s="22">
        <v>1204</v>
      </c>
      <c r="I294" s="22">
        <v>0</v>
      </c>
      <c r="J294" s="22">
        <v>0</v>
      </c>
      <c r="K294" s="22">
        <v>0</v>
      </c>
      <c r="L294" s="22">
        <v>468521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214359</v>
      </c>
      <c r="F295" s="22">
        <v>0</v>
      </c>
      <c r="G295" s="22">
        <v>0</v>
      </c>
      <c r="H295" s="22">
        <v>339</v>
      </c>
      <c r="I295" s="22">
        <v>0</v>
      </c>
      <c r="J295" s="22">
        <v>0</v>
      </c>
      <c r="K295" s="22">
        <v>0</v>
      </c>
      <c r="L295" s="22">
        <v>214698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715203</v>
      </c>
      <c r="F296" s="22">
        <v>0</v>
      </c>
      <c r="G296" s="22">
        <v>0</v>
      </c>
      <c r="H296" s="22">
        <v>1753</v>
      </c>
      <c r="I296" s="22">
        <v>0</v>
      </c>
      <c r="J296" s="22">
        <v>0</v>
      </c>
      <c r="K296" s="22">
        <v>0</v>
      </c>
      <c r="L296" s="22">
        <v>716956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447980</v>
      </c>
      <c r="F297" s="22">
        <v>0</v>
      </c>
      <c r="G297" s="22">
        <v>0</v>
      </c>
      <c r="H297" s="22">
        <v>1664</v>
      </c>
      <c r="I297" s="22">
        <v>0</v>
      </c>
      <c r="J297" s="22">
        <v>0</v>
      </c>
      <c r="K297" s="22">
        <v>8090</v>
      </c>
      <c r="L297" s="22">
        <v>457734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598110</v>
      </c>
      <c r="F298" s="22">
        <v>10867</v>
      </c>
      <c r="G298" s="22">
        <v>0</v>
      </c>
      <c r="H298" s="22">
        <v>2220</v>
      </c>
      <c r="I298" s="22">
        <v>0</v>
      </c>
      <c r="J298" s="22">
        <v>0</v>
      </c>
      <c r="K298" s="22">
        <v>0</v>
      </c>
      <c r="L298" s="22">
        <v>611197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242847</v>
      </c>
      <c r="F299" s="22">
        <v>0</v>
      </c>
      <c r="G299" s="22">
        <v>0</v>
      </c>
      <c r="H299" s="22">
        <v>272</v>
      </c>
      <c r="I299" s="22">
        <v>0</v>
      </c>
      <c r="J299" s="22">
        <v>0</v>
      </c>
      <c r="K299" s="22">
        <v>0</v>
      </c>
      <c r="L299" s="22">
        <v>243119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107029</v>
      </c>
      <c r="F300" s="22">
        <v>0</v>
      </c>
      <c r="G300" s="22">
        <v>0</v>
      </c>
      <c r="H300" s="22">
        <v>1176</v>
      </c>
      <c r="I300" s="22">
        <v>0</v>
      </c>
      <c r="J300" s="22">
        <v>0</v>
      </c>
      <c r="K300" s="22">
        <v>0</v>
      </c>
      <c r="L300" s="22">
        <v>108205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472192</v>
      </c>
      <c r="F301" s="22">
        <v>0</v>
      </c>
      <c r="G301" s="22">
        <v>0</v>
      </c>
      <c r="H301" s="22">
        <v>5891</v>
      </c>
      <c r="I301" s="22">
        <v>0</v>
      </c>
      <c r="J301" s="22">
        <v>0</v>
      </c>
      <c r="K301" s="22">
        <v>0</v>
      </c>
      <c r="L301" s="22">
        <v>478083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133715</v>
      </c>
      <c r="F302" s="22">
        <v>0</v>
      </c>
      <c r="G302" s="22">
        <v>0</v>
      </c>
      <c r="H302" s="22">
        <v>633</v>
      </c>
      <c r="I302" s="22">
        <v>0</v>
      </c>
      <c r="J302" s="22">
        <v>0</v>
      </c>
      <c r="K302" s="22">
        <v>0</v>
      </c>
      <c r="L302" s="22">
        <v>134348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285119</v>
      </c>
      <c r="F303" s="22">
        <v>0</v>
      </c>
      <c r="G303" s="22">
        <v>0</v>
      </c>
      <c r="H303" s="22">
        <v>1104</v>
      </c>
      <c r="I303" s="22">
        <v>0</v>
      </c>
      <c r="J303" s="22">
        <v>0</v>
      </c>
      <c r="K303" s="22">
        <v>0</v>
      </c>
      <c r="L303" s="22">
        <v>286223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753451</v>
      </c>
      <c r="F304" s="22">
        <v>0</v>
      </c>
      <c r="G304" s="22">
        <v>0</v>
      </c>
      <c r="H304" s="22">
        <v>2035</v>
      </c>
      <c r="I304" s="22">
        <v>0</v>
      </c>
      <c r="J304" s="22">
        <v>0</v>
      </c>
      <c r="K304" s="22">
        <v>0</v>
      </c>
      <c r="L304" s="22">
        <v>755486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122867</v>
      </c>
      <c r="F305" s="22">
        <v>0</v>
      </c>
      <c r="G305" s="22">
        <v>0</v>
      </c>
      <c r="H305" s="22">
        <v>535</v>
      </c>
      <c r="I305" s="22">
        <v>0</v>
      </c>
      <c r="J305" s="22">
        <v>0</v>
      </c>
      <c r="K305" s="22">
        <v>0</v>
      </c>
      <c r="L305" s="22">
        <v>123402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84136</v>
      </c>
      <c r="F306" s="22">
        <v>0</v>
      </c>
      <c r="G306" s="22">
        <v>0</v>
      </c>
      <c r="H306" s="22">
        <v>534</v>
      </c>
      <c r="I306" s="22">
        <v>0</v>
      </c>
      <c r="J306" s="22">
        <v>0</v>
      </c>
      <c r="K306" s="22">
        <v>0</v>
      </c>
      <c r="L306" s="22">
        <v>84670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135375</v>
      </c>
      <c r="F307" s="22">
        <v>0</v>
      </c>
      <c r="G307" s="22">
        <v>0</v>
      </c>
      <c r="H307" s="22">
        <v>259</v>
      </c>
      <c r="I307" s="22">
        <v>0</v>
      </c>
      <c r="J307" s="22">
        <v>0</v>
      </c>
      <c r="K307" s="22">
        <v>0</v>
      </c>
      <c r="L307" s="22">
        <v>135634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668712</v>
      </c>
      <c r="F308" s="22">
        <v>0</v>
      </c>
      <c r="G308" s="22">
        <v>0</v>
      </c>
      <c r="H308" s="22">
        <v>4439</v>
      </c>
      <c r="I308" s="22">
        <v>0</v>
      </c>
      <c r="J308" s="22">
        <v>0</v>
      </c>
      <c r="K308" s="22">
        <v>0</v>
      </c>
      <c r="L308" s="22">
        <v>673151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254349</v>
      </c>
      <c r="F309" s="22">
        <v>0</v>
      </c>
      <c r="G309" s="22">
        <v>0</v>
      </c>
      <c r="H309" s="22">
        <v>1280</v>
      </c>
      <c r="I309" s="22">
        <v>0</v>
      </c>
      <c r="J309" s="22">
        <v>0</v>
      </c>
      <c r="K309" s="22">
        <v>0</v>
      </c>
      <c r="L309" s="22">
        <v>255629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270751</v>
      </c>
      <c r="F310" s="22">
        <v>0</v>
      </c>
      <c r="G310" s="22">
        <v>0</v>
      </c>
      <c r="H310" s="22">
        <v>2666</v>
      </c>
      <c r="I310" s="22">
        <v>0</v>
      </c>
      <c r="J310" s="22">
        <v>0</v>
      </c>
      <c r="K310" s="22">
        <v>0</v>
      </c>
      <c r="L310" s="22">
        <v>273417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914499</v>
      </c>
      <c r="F311" s="22">
        <v>0</v>
      </c>
      <c r="G311" s="22">
        <v>0</v>
      </c>
      <c r="H311" s="22">
        <v>3004</v>
      </c>
      <c r="I311" s="22">
        <v>0</v>
      </c>
      <c r="J311" s="22">
        <v>0</v>
      </c>
      <c r="K311" s="22">
        <v>0</v>
      </c>
      <c r="L311" s="22">
        <v>917503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257295</v>
      </c>
      <c r="F312" s="22">
        <v>0</v>
      </c>
      <c r="G312" s="22">
        <v>0</v>
      </c>
      <c r="H312" s="22">
        <v>1511</v>
      </c>
      <c r="I312" s="22">
        <v>0</v>
      </c>
      <c r="J312" s="22">
        <v>0</v>
      </c>
      <c r="K312" s="22">
        <v>0</v>
      </c>
      <c r="L312" s="22">
        <v>258806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431143</v>
      </c>
      <c r="F313" s="22">
        <v>22714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453857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308434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308434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73083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73083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509652</v>
      </c>
      <c r="F316" s="22">
        <v>0</v>
      </c>
      <c r="G316" s="22">
        <v>0</v>
      </c>
      <c r="H316" s="22">
        <v>2609</v>
      </c>
      <c r="I316" s="22">
        <v>0</v>
      </c>
      <c r="J316" s="22">
        <v>0</v>
      </c>
      <c r="K316" s="22">
        <v>0</v>
      </c>
      <c r="L316" s="22">
        <v>512261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359039</v>
      </c>
      <c r="F317" s="22">
        <v>772</v>
      </c>
      <c r="G317" s="22">
        <v>0</v>
      </c>
      <c r="H317" s="22">
        <v>3299</v>
      </c>
      <c r="I317" s="22">
        <v>0</v>
      </c>
      <c r="J317" s="22">
        <v>18</v>
      </c>
      <c r="K317" s="22">
        <v>0</v>
      </c>
      <c r="L317" s="22">
        <v>363128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443218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443218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440223</v>
      </c>
      <c r="F319" s="22">
        <v>6935</v>
      </c>
      <c r="G319" s="22">
        <v>0</v>
      </c>
      <c r="H319" s="22">
        <v>3676</v>
      </c>
      <c r="I319" s="22">
        <v>0</v>
      </c>
      <c r="J319" s="22">
        <v>0</v>
      </c>
      <c r="K319" s="22">
        <v>0</v>
      </c>
      <c r="L319" s="22">
        <v>450834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847637</v>
      </c>
      <c r="F320" s="22">
        <v>0</v>
      </c>
      <c r="G320" s="22">
        <v>0</v>
      </c>
      <c r="H320" s="22">
        <v>4190</v>
      </c>
      <c r="I320" s="22">
        <v>0</v>
      </c>
      <c r="J320" s="22">
        <v>0</v>
      </c>
      <c r="K320" s="22">
        <v>0</v>
      </c>
      <c r="L320" s="22">
        <v>851827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380553</v>
      </c>
      <c r="F321" s="22">
        <v>0</v>
      </c>
      <c r="G321" s="22">
        <v>0</v>
      </c>
      <c r="H321" s="22">
        <v>745</v>
      </c>
      <c r="I321" s="22">
        <v>0</v>
      </c>
      <c r="J321" s="22">
        <v>0</v>
      </c>
      <c r="K321" s="22">
        <v>0</v>
      </c>
      <c r="L321" s="22">
        <v>381298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499773</v>
      </c>
      <c r="F322" s="22">
        <v>0</v>
      </c>
      <c r="G322" s="22">
        <v>0</v>
      </c>
      <c r="H322" s="22">
        <v>4096</v>
      </c>
      <c r="I322" s="22">
        <v>0</v>
      </c>
      <c r="J322" s="22">
        <v>0</v>
      </c>
      <c r="K322" s="22">
        <v>0</v>
      </c>
      <c r="L322" s="22">
        <v>503869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117136</v>
      </c>
      <c r="F323" s="22">
        <v>0</v>
      </c>
      <c r="G323" s="22">
        <v>0</v>
      </c>
      <c r="H323" s="22">
        <v>2176</v>
      </c>
      <c r="I323" s="22">
        <v>0</v>
      </c>
      <c r="J323" s="22">
        <v>0</v>
      </c>
      <c r="K323" s="22">
        <v>0</v>
      </c>
      <c r="L323" s="22">
        <v>119312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218001</v>
      </c>
      <c r="F324" s="22">
        <v>0</v>
      </c>
      <c r="G324" s="22">
        <v>0</v>
      </c>
      <c r="H324" s="22">
        <v>2272</v>
      </c>
      <c r="I324" s="22">
        <v>0</v>
      </c>
      <c r="J324" s="22">
        <v>0</v>
      </c>
      <c r="K324" s="22">
        <v>0</v>
      </c>
      <c r="L324" s="22">
        <v>220273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618087</v>
      </c>
      <c r="F325" s="22">
        <v>0</v>
      </c>
      <c r="G325" s="22">
        <v>0</v>
      </c>
      <c r="H325" s="22">
        <v>474</v>
      </c>
      <c r="I325" s="22">
        <v>0</v>
      </c>
      <c r="J325" s="22">
        <v>0</v>
      </c>
      <c r="K325" s="22">
        <v>0</v>
      </c>
      <c r="L325" s="22">
        <v>618561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318529</v>
      </c>
      <c r="F326" s="22">
        <v>0</v>
      </c>
      <c r="G326" s="22">
        <v>0</v>
      </c>
      <c r="H326" s="22">
        <v>311</v>
      </c>
      <c r="I326" s="22">
        <v>0</v>
      </c>
      <c r="J326" s="22">
        <v>0</v>
      </c>
      <c r="K326" s="22">
        <v>0</v>
      </c>
      <c r="L326" s="22">
        <v>318840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285092</v>
      </c>
      <c r="F327" s="22">
        <v>0</v>
      </c>
      <c r="G327" s="22">
        <v>0</v>
      </c>
      <c r="H327" s="22">
        <v>3213</v>
      </c>
      <c r="I327" s="22">
        <v>0</v>
      </c>
      <c r="J327" s="22">
        <v>277</v>
      </c>
      <c r="K327" s="22">
        <v>0</v>
      </c>
      <c r="L327" s="22">
        <v>288582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159996</v>
      </c>
      <c r="F328" s="22">
        <v>1688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161684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499194</v>
      </c>
      <c r="F329" s="22">
        <v>0</v>
      </c>
      <c r="G329" s="22">
        <v>0</v>
      </c>
      <c r="H329" s="22">
        <v>2965</v>
      </c>
      <c r="I329" s="22">
        <v>0</v>
      </c>
      <c r="J329" s="22">
        <v>0</v>
      </c>
      <c r="K329" s="22">
        <v>0</v>
      </c>
      <c r="L329" s="22">
        <v>502159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471782</v>
      </c>
      <c r="F330" s="22">
        <v>0</v>
      </c>
      <c r="G330" s="22">
        <v>0</v>
      </c>
      <c r="H330" s="22">
        <v>586</v>
      </c>
      <c r="I330" s="22">
        <v>0</v>
      </c>
      <c r="J330" s="22">
        <v>0</v>
      </c>
      <c r="K330" s="22">
        <v>0</v>
      </c>
      <c r="L330" s="22">
        <v>472368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150596</v>
      </c>
      <c r="F331" s="22">
        <v>0</v>
      </c>
      <c r="G331" s="22">
        <v>0</v>
      </c>
      <c r="H331" s="22">
        <v>263</v>
      </c>
      <c r="I331" s="22">
        <v>0</v>
      </c>
      <c r="J331" s="22">
        <v>0</v>
      </c>
      <c r="K331" s="22">
        <v>0</v>
      </c>
      <c r="L331" s="22">
        <v>150859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148332</v>
      </c>
      <c r="F332" s="22">
        <v>0</v>
      </c>
      <c r="G332" s="22">
        <v>0</v>
      </c>
      <c r="H332" s="22">
        <v>723</v>
      </c>
      <c r="I332" s="22">
        <v>0</v>
      </c>
      <c r="J332" s="22">
        <v>0</v>
      </c>
      <c r="K332" s="22">
        <v>0</v>
      </c>
      <c r="L332" s="22">
        <v>149055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422136</v>
      </c>
      <c r="F333" s="22">
        <v>0</v>
      </c>
      <c r="G333" s="22">
        <v>0</v>
      </c>
      <c r="H333" s="22">
        <v>1600</v>
      </c>
      <c r="I333" s="22">
        <v>0</v>
      </c>
      <c r="J333" s="22">
        <v>0</v>
      </c>
      <c r="K333" s="22">
        <v>0</v>
      </c>
      <c r="L333" s="22">
        <v>423736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269274</v>
      </c>
      <c r="F334" s="22">
        <v>0</v>
      </c>
      <c r="G334" s="22">
        <v>0</v>
      </c>
      <c r="H334" s="22">
        <v>1821</v>
      </c>
      <c r="I334" s="22">
        <v>0</v>
      </c>
      <c r="J334" s="22">
        <v>0</v>
      </c>
      <c r="K334" s="22">
        <v>0</v>
      </c>
      <c r="L334" s="22">
        <v>271095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571959</v>
      </c>
      <c r="F335" s="22">
        <v>0</v>
      </c>
      <c r="G335" s="22">
        <v>0</v>
      </c>
      <c r="H335" s="22">
        <v>3920</v>
      </c>
      <c r="I335" s="22">
        <v>0</v>
      </c>
      <c r="J335" s="22">
        <v>3</v>
      </c>
      <c r="K335" s="22">
        <v>0</v>
      </c>
      <c r="L335" s="22">
        <v>575882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367266</v>
      </c>
      <c r="F336" s="22">
        <v>0</v>
      </c>
      <c r="G336" s="22">
        <v>0</v>
      </c>
      <c r="H336" s="22">
        <v>3052</v>
      </c>
      <c r="I336" s="22">
        <v>0</v>
      </c>
      <c r="J336" s="22">
        <v>0</v>
      </c>
      <c r="K336" s="22">
        <v>0</v>
      </c>
      <c r="L336" s="22">
        <v>370318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351123</v>
      </c>
      <c r="F337" s="22">
        <v>444223</v>
      </c>
      <c r="G337" s="22">
        <v>0</v>
      </c>
      <c r="H337" s="22">
        <v>7813</v>
      </c>
      <c r="I337" s="22">
        <v>0</v>
      </c>
      <c r="J337" s="22">
        <v>0</v>
      </c>
      <c r="K337" s="22">
        <v>0</v>
      </c>
      <c r="L337" s="22">
        <v>803159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261430</v>
      </c>
      <c r="F338" s="22">
        <v>2923033</v>
      </c>
      <c r="G338" s="22">
        <v>0</v>
      </c>
      <c r="H338" s="22">
        <v>98267</v>
      </c>
      <c r="I338" s="22">
        <v>0</v>
      </c>
      <c r="J338" s="22">
        <v>0</v>
      </c>
      <c r="K338" s="22">
        <v>0</v>
      </c>
      <c r="L338" s="22">
        <v>3282730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9420</v>
      </c>
      <c r="F339" s="22">
        <v>49385</v>
      </c>
      <c r="G339" s="22">
        <v>0</v>
      </c>
      <c r="H339" s="22">
        <v>101310</v>
      </c>
      <c r="I339" s="22">
        <v>35201</v>
      </c>
      <c r="J339" s="22">
        <v>0</v>
      </c>
      <c r="K339" s="22">
        <v>0</v>
      </c>
      <c r="L339" s="22">
        <v>195316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4115</v>
      </c>
      <c r="G340" s="22">
        <v>0</v>
      </c>
      <c r="H340" s="22">
        <v>4558</v>
      </c>
      <c r="I340" s="22">
        <v>0</v>
      </c>
      <c r="J340" s="22">
        <v>0</v>
      </c>
      <c r="K340" s="22">
        <v>0</v>
      </c>
      <c r="L340" s="22">
        <v>8673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5621</v>
      </c>
      <c r="F341" s="22">
        <v>1174</v>
      </c>
      <c r="G341" s="22">
        <v>0</v>
      </c>
      <c r="H341" s="22">
        <v>4446</v>
      </c>
      <c r="I341" s="22">
        <v>0</v>
      </c>
      <c r="J341" s="22">
        <v>0</v>
      </c>
      <c r="K341" s="22">
        <v>0</v>
      </c>
      <c r="L341" s="22">
        <v>11241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5171501</v>
      </c>
      <c r="G343" s="22">
        <v>17074608</v>
      </c>
      <c r="H343" s="22">
        <v>12971864</v>
      </c>
      <c r="I343" s="22">
        <v>0</v>
      </c>
      <c r="J343" s="22">
        <v>0</v>
      </c>
      <c r="K343" s="22">
        <v>0</v>
      </c>
      <c r="L343" s="22">
        <v>35217973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462572</v>
      </c>
      <c r="F344" s="22">
        <v>548045</v>
      </c>
      <c r="G344" s="22">
        <v>147820</v>
      </c>
      <c r="H344" s="22">
        <v>299781</v>
      </c>
      <c r="I344" s="22">
        <v>0</v>
      </c>
      <c r="J344" s="22">
        <v>0</v>
      </c>
      <c r="K344" s="22">
        <v>0</v>
      </c>
      <c r="L344" s="22">
        <v>1458218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1459644</v>
      </c>
      <c r="F345" s="22">
        <v>4153574</v>
      </c>
      <c r="G345" s="22">
        <v>4933600</v>
      </c>
      <c r="H345" s="22">
        <v>33444686</v>
      </c>
      <c r="I345" s="22">
        <v>24288</v>
      </c>
      <c r="J345" s="22">
        <v>3017196</v>
      </c>
      <c r="K345" s="22">
        <v>0</v>
      </c>
      <c r="L345" s="22">
        <v>47032988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F4331-1FFC-457A-80A0-75C9B548D899}">
  <dimension ref="A1:S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1285</v>
      </c>
      <c r="D1" s="20" t="s">
        <v>1315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1287</v>
      </c>
      <c r="F2" s="21" t="s">
        <v>1288</v>
      </c>
      <c r="G2" s="21" t="s">
        <v>1188</v>
      </c>
      <c r="H2" s="21" t="s">
        <v>1289</v>
      </c>
      <c r="I2" s="21" t="s">
        <v>1290</v>
      </c>
      <c r="J2" s="21" t="s">
        <v>1291</v>
      </c>
      <c r="K2" s="21" t="s">
        <v>1292</v>
      </c>
      <c r="L2" s="21" t="s">
        <v>1293</v>
      </c>
      <c r="M2" s="21" t="s">
        <v>1294</v>
      </c>
      <c r="N2" s="21" t="s">
        <v>1295</v>
      </c>
      <c r="O2" s="21" t="s">
        <v>1296</v>
      </c>
      <c r="P2" s="21" t="s">
        <v>65</v>
      </c>
      <c r="Q2" s="21" t="s">
        <v>1297</v>
      </c>
      <c r="R2" s="21" t="s">
        <v>1298</v>
      </c>
      <c r="S2" s="21" t="s">
        <v>1299</v>
      </c>
    </row>
    <row r="3" spans="1:19" x14ac:dyDescent="0.25">
      <c r="A3" s="21"/>
      <c r="B3" s="21"/>
      <c r="C3" s="21"/>
      <c r="D3" s="21" t="s">
        <v>88</v>
      </c>
      <c r="E3" s="21" t="s">
        <v>1300</v>
      </c>
      <c r="F3" s="21" t="s">
        <v>1301</v>
      </c>
      <c r="G3" s="21" t="s">
        <v>1302</v>
      </c>
      <c r="H3" s="21" t="s">
        <v>1303</v>
      </c>
      <c r="I3" s="21" t="s">
        <v>1304</v>
      </c>
      <c r="J3" s="21" t="s">
        <v>1305</v>
      </c>
      <c r="K3" s="21" t="s">
        <v>1306</v>
      </c>
      <c r="L3" s="21" t="s">
        <v>1307</v>
      </c>
      <c r="M3" s="21" t="s">
        <v>1308</v>
      </c>
      <c r="N3" s="21" t="s">
        <v>1309</v>
      </c>
      <c r="O3" s="21" t="s">
        <v>1310</v>
      </c>
      <c r="P3" s="21" t="s">
        <v>1311</v>
      </c>
      <c r="Q3" s="21" t="s">
        <v>1312</v>
      </c>
      <c r="R3" s="21" t="s">
        <v>1313</v>
      </c>
      <c r="S3" s="21" t="s">
        <v>1314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24122</v>
      </c>
      <c r="F4" s="22">
        <v>113036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137158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58339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58339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81000</v>
      </c>
      <c r="F6" s="22">
        <v>15829000</v>
      </c>
      <c r="G6" s="22">
        <v>0</v>
      </c>
      <c r="H6" s="22">
        <v>0</v>
      </c>
      <c r="I6" s="22">
        <v>161000</v>
      </c>
      <c r="J6" s="22">
        <v>0</v>
      </c>
      <c r="K6" s="22">
        <v>0</v>
      </c>
      <c r="L6" s="22">
        <v>16071000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85410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85410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1453244</v>
      </c>
      <c r="F9" s="22">
        <v>4782648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6235892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8193000</v>
      </c>
      <c r="F10" s="22">
        <v>36101000</v>
      </c>
      <c r="G10" s="22">
        <v>0</v>
      </c>
      <c r="H10" s="22">
        <v>0</v>
      </c>
      <c r="I10" s="22">
        <v>0</v>
      </c>
      <c r="J10" s="22">
        <v>5000</v>
      </c>
      <c r="K10" s="22">
        <v>0</v>
      </c>
      <c r="L10" s="22">
        <v>44299000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630000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630000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463749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463749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205626</v>
      </c>
      <c r="F14" s="22">
        <v>39815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245441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75000</v>
      </c>
      <c r="F15" s="22">
        <v>1235000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1310000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114764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114764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71000</v>
      </c>
      <c r="F17" s="22">
        <v>1084000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1155000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136741</v>
      </c>
      <c r="F18" s="22">
        <v>1367487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1504228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31420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31420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1777239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1777239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11338</v>
      </c>
      <c r="F21" s="22">
        <v>-253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11085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120683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120683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113414</v>
      </c>
      <c r="F23" s="22">
        <v>407273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520687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17386</v>
      </c>
      <c r="F24" s="22">
        <v>33460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50846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53601</v>
      </c>
      <c r="F25" s="22">
        <v>135885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189486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298378</v>
      </c>
      <c r="F26" s="22">
        <v>430721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729099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525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525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3333</v>
      </c>
      <c r="F28" s="22">
        <v>4646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7979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2446</v>
      </c>
      <c r="F29" s="22">
        <v>2863</v>
      </c>
      <c r="G29" s="22">
        <v>0</v>
      </c>
      <c r="H29" s="22">
        <v>0</v>
      </c>
      <c r="I29" s="22">
        <v>0</v>
      </c>
      <c r="J29" s="22">
        <v>21980</v>
      </c>
      <c r="K29" s="22">
        <v>0</v>
      </c>
      <c r="L29" s="22">
        <v>27289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3711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3711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7208</v>
      </c>
      <c r="F31" s="22">
        <v>375214</v>
      </c>
      <c r="G31" s="22">
        <v>598144</v>
      </c>
      <c r="H31" s="22">
        <v>0</v>
      </c>
      <c r="I31" s="22">
        <v>0</v>
      </c>
      <c r="J31" s="22">
        <v>1754</v>
      </c>
      <c r="K31" s="22">
        <v>0</v>
      </c>
      <c r="L31" s="22">
        <v>982320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51977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51977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1518</v>
      </c>
      <c r="G33" s="22">
        <v>0</v>
      </c>
      <c r="H33" s="22">
        <v>0</v>
      </c>
      <c r="I33" s="22">
        <v>0</v>
      </c>
      <c r="J33" s="22">
        <v>16995</v>
      </c>
      <c r="K33" s="22">
        <v>0</v>
      </c>
      <c r="L33" s="22">
        <v>18513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4818</v>
      </c>
      <c r="F34" s="22">
        <v>38717</v>
      </c>
      <c r="G34" s="22">
        <v>0</v>
      </c>
      <c r="H34" s="22">
        <v>0</v>
      </c>
      <c r="I34" s="22">
        <v>0</v>
      </c>
      <c r="J34" s="22">
        <v>11040</v>
      </c>
      <c r="K34" s="22">
        <v>0</v>
      </c>
      <c r="L34" s="22">
        <v>54575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330</v>
      </c>
      <c r="F35" s="22">
        <v>6036</v>
      </c>
      <c r="G35" s="22">
        <v>0</v>
      </c>
      <c r="H35" s="22">
        <v>0</v>
      </c>
      <c r="I35" s="22">
        <v>0</v>
      </c>
      <c r="J35" s="22">
        <v>2067</v>
      </c>
      <c r="K35" s="22">
        <v>0</v>
      </c>
      <c r="L35" s="22">
        <v>8433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2367</v>
      </c>
      <c r="F36" s="22">
        <v>7259</v>
      </c>
      <c r="G36" s="22">
        <v>0</v>
      </c>
      <c r="H36" s="22">
        <v>0</v>
      </c>
      <c r="I36" s="22">
        <v>0</v>
      </c>
      <c r="J36" s="22">
        <v>601</v>
      </c>
      <c r="K36" s="22">
        <v>0</v>
      </c>
      <c r="L36" s="22">
        <v>10227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8187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8187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10696</v>
      </c>
      <c r="F39" s="22">
        <v>27240</v>
      </c>
      <c r="G39" s="22">
        <v>0</v>
      </c>
      <c r="H39" s="22">
        <v>0</v>
      </c>
      <c r="I39" s="22">
        <v>0</v>
      </c>
      <c r="J39" s="22">
        <v>2775</v>
      </c>
      <c r="K39" s="22">
        <v>0</v>
      </c>
      <c r="L39" s="22">
        <v>40711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3039204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3039204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211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211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20483</v>
      </c>
      <c r="F43" s="22">
        <v>33124</v>
      </c>
      <c r="G43" s="22">
        <v>0</v>
      </c>
      <c r="H43" s="22">
        <v>0</v>
      </c>
      <c r="I43" s="22">
        <v>0</v>
      </c>
      <c r="J43" s="22">
        <v>726</v>
      </c>
      <c r="K43" s="22">
        <v>0</v>
      </c>
      <c r="L43" s="22">
        <v>54333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7315</v>
      </c>
      <c r="F45" s="22">
        <v>59794</v>
      </c>
      <c r="G45" s="22">
        <v>0</v>
      </c>
      <c r="H45" s="22">
        <v>0</v>
      </c>
      <c r="I45" s="22">
        <v>0</v>
      </c>
      <c r="J45" s="22">
        <v>11389</v>
      </c>
      <c r="K45" s="22">
        <v>0</v>
      </c>
      <c r="L45" s="22">
        <v>78498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27476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27476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875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875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4091</v>
      </c>
      <c r="F48" s="22">
        <v>128232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132323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7831</v>
      </c>
      <c r="F49" s="22">
        <v>1802</v>
      </c>
      <c r="G49" s="22">
        <v>0</v>
      </c>
      <c r="H49" s="22">
        <v>0</v>
      </c>
      <c r="I49" s="22">
        <v>0</v>
      </c>
      <c r="J49" s="22">
        <v>11571</v>
      </c>
      <c r="K49" s="22">
        <v>0</v>
      </c>
      <c r="L49" s="22">
        <v>21204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128425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128425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1577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1577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103218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103218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2743</v>
      </c>
      <c r="F53" s="22">
        <v>17418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20161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20370</v>
      </c>
      <c r="F54" s="22">
        <v>1256997</v>
      </c>
      <c r="G54" s="22">
        <v>0</v>
      </c>
      <c r="H54" s="22">
        <v>0</v>
      </c>
      <c r="I54" s="22">
        <v>0</v>
      </c>
      <c r="J54" s="22">
        <v>33362</v>
      </c>
      <c r="K54" s="22">
        <v>0</v>
      </c>
      <c r="L54" s="22">
        <v>1310729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2085</v>
      </c>
      <c r="G55" s="22">
        <v>0</v>
      </c>
      <c r="H55" s="22">
        <v>0</v>
      </c>
      <c r="I55" s="22">
        <v>0</v>
      </c>
      <c r="J55" s="22">
        <v>17325</v>
      </c>
      <c r="K55" s="22">
        <v>0</v>
      </c>
      <c r="L55" s="22">
        <v>19410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3537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3537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43210</v>
      </c>
      <c r="F57" s="22">
        <v>0</v>
      </c>
      <c r="G57" s="22">
        <v>0</v>
      </c>
      <c r="H57" s="22">
        <v>0</v>
      </c>
      <c r="I57" s="22">
        <v>323617</v>
      </c>
      <c r="J57" s="22">
        <v>0</v>
      </c>
      <c r="K57" s="22">
        <v>0</v>
      </c>
      <c r="L57" s="22">
        <v>366827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17470</v>
      </c>
      <c r="F58" s="22">
        <v>2663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20133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72006</v>
      </c>
      <c r="F59" s="22">
        <v>16761</v>
      </c>
      <c r="G59" s="22">
        <v>0</v>
      </c>
      <c r="H59" s="22">
        <v>0</v>
      </c>
      <c r="I59" s="22">
        <v>0</v>
      </c>
      <c r="J59" s="22">
        <v>4524</v>
      </c>
      <c r="K59" s="22">
        <v>0</v>
      </c>
      <c r="L59" s="22">
        <v>93291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211</v>
      </c>
      <c r="F61" s="22">
        <v>19730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19941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4562</v>
      </c>
      <c r="F62" s="22">
        <v>12150</v>
      </c>
      <c r="G62" s="22">
        <v>0</v>
      </c>
      <c r="H62" s="22">
        <v>0</v>
      </c>
      <c r="I62" s="22">
        <v>0</v>
      </c>
      <c r="J62" s="22">
        <v>2858</v>
      </c>
      <c r="K62" s="22">
        <v>0</v>
      </c>
      <c r="L62" s="22">
        <v>19570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2358</v>
      </c>
      <c r="F63" s="22">
        <v>458721</v>
      </c>
      <c r="G63" s="22">
        <v>0</v>
      </c>
      <c r="H63" s="22">
        <v>0</v>
      </c>
      <c r="I63" s="22">
        <v>0</v>
      </c>
      <c r="J63" s="22">
        <v>306</v>
      </c>
      <c r="K63" s="22">
        <v>0</v>
      </c>
      <c r="L63" s="22">
        <v>461385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1147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1147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574</v>
      </c>
      <c r="H66" s="22">
        <v>0</v>
      </c>
      <c r="I66" s="22">
        <v>0</v>
      </c>
      <c r="J66" s="22">
        <v>0</v>
      </c>
      <c r="K66" s="22">
        <v>0</v>
      </c>
      <c r="L66" s="22">
        <v>574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5968</v>
      </c>
      <c r="F67" s="22">
        <v>1170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7138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532702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532702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14048</v>
      </c>
      <c r="F69" s="22">
        <v>53634</v>
      </c>
      <c r="G69" s="22">
        <v>0</v>
      </c>
      <c r="H69" s="22">
        <v>0</v>
      </c>
      <c r="I69" s="22">
        <v>139776</v>
      </c>
      <c r="J69" s="22">
        <v>639</v>
      </c>
      <c r="K69" s="22">
        <v>0</v>
      </c>
      <c r="L69" s="22">
        <v>208097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4571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4571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48234</v>
      </c>
      <c r="G71" s="22">
        <v>0</v>
      </c>
      <c r="H71" s="22">
        <v>0</v>
      </c>
      <c r="I71" s="22">
        <v>0</v>
      </c>
      <c r="J71" s="22">
        <v>6908</v>
      </c>
      <c r="K71" s="22">
        <v>0</v>
      </c>
      <c r="L71" s="22">
        <v>55142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2912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2912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3207</v>
      </c>
      <c r="F74" s="22">
        <v>0</v>
      </c>
      <c r="G74" s="22">
        <v>0</v>
      </c>
      <c r="H74" s="22">
        <v>0</v>
      </c>
      <c r="I74" s="22">
        <v>0</v>
      </c>
      <c r="J74" s="22">
        <v>25945</v>
      </c>
      <c r="K74" s="22">
        <v>0</v>
      </c>
      <c r="L74" s="22">
        <v>29152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554562</v>
      </c>
      <c r="F77" s="22">
        <v>4254891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4809453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1416</v>
      </c>
      <c r="F78" s="22">
        <v>863</v>
      </c>
      <c r="G78" s="22">
        <v>0</v>
      </c>
      <c r="H78" s="22">
        <v>0</v>
      </c>
      <c r="I78" s="22">
        <v>0</v>
      </c>
      <c r="J78" s="22">
        <v>10932</v>
      </c>
      <c r="K78" s="22">
        <v>0</v>
      </c>
      <c r="L78" s="22">
        <v>13211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641</v>
      </c>
      <c r="F80" s="22">
        <v>468</v>
      </c>
      <c r="G80" s="22">
        <v>0</v>
      </c>
      <c r="H80" s="22">
        <v>0</v>
      </c>
      <c r="I80" s="22">
        <v>0</v>
      </c>
      <c r="J80" s="22">
        <v>29466</v>
      </c>
      <c r="K80" s="22">
        <v>0</v>
      </c>
      <c r="L80" s="22">
        <v>30575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627</v>
      </c>
      <c r="F82" s="22">
        <v>13479</v>
      </c>
      <c r="G82" s="22">
        <v>0</v>
      </c>
      <c r="H82" s="22">
        <v>0</v>
      </c>
      <c r="I82" s="22">
        <v>0</v>
      </c>
      <c r="J82" s="22">
        <v>5608</v>
      </c>
      <c r="K82" s="22">
        <v>0</v>
      </c>
      <c r="L82" s="22">
        <v>19714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459342</v>
      </c>
      <c r="F83" s="22">
        <v>2127370</v>
      </c>
      <c r="G83" s="22">
        <v>0</v>
      </c>
      <c r="H83" s="22">
        <v>0</v>
      </c>
      <c r="I83" s="22">
        <v>0</v>
      </c>
      <c r="J83" s="22">
        <v>7902</v>
      </c>
      <c r="K83" s="22">
        <v>0</v>
      </c>
      <c r="L83" s="22">
        <v>2594614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14284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14284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22854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22854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41102</v>
      </c>
      <c r="K86" s="22">
        <v>0</v>
      </c>
      <c r="L86" s="22">
        <v>41102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92132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92132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535</v>
      </c>
      <c r="F88" s="22">
        <v>5696</v>
      </c>
      <c r="G88" s="22">
        <v>0</v>
      </c>
      <c r="H88" s="22">
        <v>0</v>
      </c>
      <c r="I88" s="22">
        <v>0</v>
      </c>
      <c r="J88" s="22">
        <v>2150</v>
      </c>
      <c r="K88" s="22">
        <v>0</v>
      </c>
      <c r="L88" s="22">
        <v>8381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1542</v>
      </c>
      <c r="F89" s="22">
        <v>9618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11160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11425</v>
      </c>
      <c r="F90" s="22">
        <v>16177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27602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77393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77393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158029</v>
      </c>
      <c r="F92" s="22">
        <v>762525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920554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2352</v>
      </c>
      <c r="F93" s="22">
        <v>83870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86222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3222</v>
      </c>
      <c r="F94" s="22">
        <v>21611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24833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12847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12847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11964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11964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9147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9147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51803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51803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2009</v>
      </c>
      <c r="F102" s="22">
        <v>22855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24864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5823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5823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3429</v>
      </c>
      <c r="F107" s="22">
        <v>97687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101116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26585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26585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11722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11722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5773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5773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43052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43052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35276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35276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88951</v>
      </c>
      <c r="F114" s="22">
        <v>0</v>
      </c>
      <c r="G114" s="22">
        <v>0</v>
      </c>
      <c r="H114" s="22">
        <v>0</v>
      </c>
      <c r="I114" s="22">
        <v>20890</v>
      </c>
      <c r="J114" s="22">
        <v>0</v>
      </c>
      <c r="K114" s="22">
        <v>0</v>
      </c>
      <c r="L114" s="22">
        <v>109841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7205</v>
      </c>
      <c r="F115" s="22">
        <v>26567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33772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5597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5597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2216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2216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333820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333820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2850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2850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39374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39374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60624</v>
      </c>
      <c r="F121" s="22">
        <v>364604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425228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2070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2070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188806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188806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1026</v>
      </c>
      <c r="F124" s="22">
        <v>13370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14396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59563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59563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9591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9591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54308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54308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16553</v>
      </c>
      <c r="F128" s="22">
        <v>48091</v>
      </c>
      <c r="G128" s="22">
        <v>0</v>
      </c>
      <c r="H128" s="22">
        <v>4117</v>
      </c>
      <c r="I128" s="22">
        <v>0</v>
      </c>
      <c r="J128" s="22">
        <v>0</v>
      </c>
      <c r="K128" s="22">
        <v>0</v>
      </c>
      <c r="L128" s="22">
        <v>68761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2910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2910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4245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4245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558</v>
      </c>
      <c r="F131" s="22">
        <v>1227739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1228297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3597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3597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89309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89309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37710</v>
      </c>
      <c r="F135" s="22">
        <v>55937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93647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11536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11536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233091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233091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60529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60529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35742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35742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24174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24174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4526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4526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2222</v>
      </c>
      <c r="F144" s="22">
        <v>3278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5500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9899</v>
      </c>
      <c r="F145" s="22">
        <v>30923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40822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22032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22032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14962</v>
      </c>
      <c r="F147" s="22">
        <v>13957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28919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6991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6991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2378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2378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42739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42739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13572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13572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38904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38904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29504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29504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33102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33102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268678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268678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1612</v>
      </c>
      <c r="F159" s="22">
        <v>3842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5454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49080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49080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35507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35507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12582</v>
      </c>
      <c r="F162" s="22">
        <v>41966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54548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9902</v>
      </c>
      <c r="F163" s="22">
        <v>17313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27215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2729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2729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16870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16870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27720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27720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101255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101255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1259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1259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3948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3948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258427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258427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19338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19338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2663</v>
      </c>
      <c r="F173" s="22">
        <v>28755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31418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1832</v>
      </c>
      <c r="F174" s="22">
        <v>227351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229183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27290</v>
      </c>
      <c r="F176" s="22">
        <v>9849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37139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84504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84504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19477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19477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17567</v>
      </c>
      <c r="F180" s="22">
        <v>10096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27663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3756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3756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18493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18493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16553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16553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14792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14792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15050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15050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9513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9513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17590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17590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24657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24657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1347</v>
      </c>
      <c r="F189" s="22">
        <v>43865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45212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5567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5567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950266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950266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58269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58269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3695</v>
      </c>
      <c r="F193" s="22">
        <v>12935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16630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43708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43708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32177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32177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70328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70328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2008</v>
      </c>
      <c r="F198" s="22">
        <v>95854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97862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1693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1693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2237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2237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4947</v>
      </c>
      <c r="F204" s="22">
        <v>3569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8516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1307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1307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8286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8286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822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822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12232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12232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12533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12533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3644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3644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5100</v>
      </c>
      <c r="F223" s="22">
        <v>26042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31142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114055</v>
      </c>
      <c r="I224" s="22">
        <v>0</v>
      </c>
      <c r="J224" s="22">
        <v>0</v>
      </c>
      <c r="K224" s="22">
        <v>0</v>
      </c>
      <c r="L224" s="22">
        <v>114055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1161</v>
      </c>
      <c r="G228" s="22">
        <v>0</v>
      </c>
      <c r="H228" s="22">
        <v>0</v>
      </c>
      <c r="I228" s="22">
        <v>911</v>
      </c>
      <c r="J228" s="22">
        <v>0</v>
      </c>
      <c r="K228" s="22">
        <v>0</v>
      </c>
      <c r="L228" s="22">
        <v>2072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1801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1801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1199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1199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406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406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682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682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1241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1241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3851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3851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1323</v>
      </c>
      <c r="F239" s="22">
        <v>3074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4397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1973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1973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58335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58335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2816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2816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7809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7809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986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986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799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799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4097</v>
      </c>
      <c r="F257" s="22">
        <v>612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4709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8097</v>
      </c>
      <c r="F258" s="22">
        <v>14883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22980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1171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1171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728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728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908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908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1415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1415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2043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2043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3012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3012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2986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2986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511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511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1408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1408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82662</v>
      </c>
      <c r="F337" s="22">
        <v>111757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194419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67079</v>
      </c>
      <c r="F338" s="22">
        <v>956731</v>
      </c>
      <c r="G338" s="22">
        <v>0</v>
      </c>
      <c r="H338" s="22">
        <v>375</v>
      </c>
      <c r="I338" s="22">
        <v>118294</v>
      </c>
      <c r="J338" s="22">
        <v>0</v>
      </c>
      <c r="K338" s="22">
        <v>0</v>
      </c>
      <c r="L338" s="22">
        <v>1142479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8332</v>
      </c>
      <c r="F339" s="22">
        <v>34156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42488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2711</v>
      </c>
      <c r="F340" s="22">
        <v>21958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24669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10764</v>
      </c>
      <c r="F341" s="22">
        <v>3881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14645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64106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64106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34554</v>
      </c>
      <c r="F344" s="22">
        <v>45881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80435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630</v>
      </c>
      <c r="F345" s="22">
        <v>1947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2577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9B159-8090-46DB-9E94-926909357223}">
  <dimension ref="A1:S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1285</v>
      </c>
      <c r="D1" s="20" t="s">
        <v>1316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1287</v>
      </c>
      <c r="F2" s="21" t="s">
        <v>1288</v>
      </c>
      <c r="G2" s="21" t="s">
        <v>1188</v>
      </c>
      <c r="H2" s="21" t="s">
        <v>1289</v>
      </c>
      <c r="I2" s="21" t="s">
        <v>1290</v>
      </c>
      <c r="J2" s="21" t="s">
        <v>1291</v>
      </c>
      <c r="K2" s="21" t="s">
        <v>1292</v>
      </c>
      <c r="L2" s="21" t="s">
        <v>1293</v>
      </c>
      <c r="M2" s="21" t="s">
        <v>1294</v>
      </c>
      <c r="N2" s="21" t="s">
        <v>1295</v>
      </c>
      <c r="O2" s="21" t="s">
        <v>1296</v>
      </c>
      <c r="P2" s="21" t="s">
        <v>65</v>
      </c>
      <c r="Q2" s="21" t="s">
        <v>1297</v>
      </c>
      <c r="R2" s="21" t="s">
        <v>1298</v>
      </c>
      <c r="S2" s="21" t="s">
        <v>1299</v>
      </c>
    </row>
    <row r="3" spans="1:19" x14ac:dyDescent="0.25">
      <c r="A3" s="21"/>
      <c r="B3" s="21"/>
      <c r="C3" s="21"/>
      <c r="D3" s="21" t="s">
        <v>88</v>
      </c>
      <c r="E3" s="21" t="s">
        <v>1300</v>
      </c>
      <c r="F3" s="21" t="s">
        <v>1301</v>
      </c>
      <c r="G3" s="21" t="s">
        <v>1302</v>
      </c>
      <c r="H3" s="21" t="s">
        <v>1303</v>
      </c>
      <c r="I3" s="21" t="s">
        <v>1304</v>
      </c>
      <c r="J3" s="21" t="s">
        <v>1305</v>
      </c>
      <c r="K3" s="21" t="s">
        <v>1306</v>
      </c>
      <c r="L3" s="21" t="s">
        <v>1307</v>
      </c>
      <c r="M3" s="21" t="s">
        <v>1308</v>
      </c>
      <c r="N3" s="21" t="s">
        <v>1309</v>
      </c>
      <c r="O3" s="21" t="s">
        <v>1310</v>
      </c>
      <c r="P3" s="21" t="s">
        <v>1311</v>
      </c>
      <c r="Q3" s="21" t="s">
        <v>1312</v>
      </c>
      <c r="R3" s="21" t="s">
        <v>1313</v>
      </c>
      <c r="S3" s="21" t="s">
        <v>1314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59090750</v>
      </c>
      <c r="F4" s="22">
        <v>18419387</v>
      </c>
      <c r="G4" s="22">
        <v>3938</v>
      </c>
      <c r="H4" s="22">
        <v>795763</v>
      </c>
      <c r="I4" s="22">
        <v>20675</v>
      </c>
      <c r="J4" s="22">
        <v>223626</v>
      </c>
      <c r="K4" s="22">
        <v>-90433</v>
      </c>
      <c r="L4" s="22">
        <v>78463706</v>
      </c>
      <c r="M4" s="22">
        <v>21967649</v>
      </c>
      <c r="N4" s="22">
        <v>5890528</v>
      </c>
      <c r="O4" s="22">
        <v>400405</v>
      </c>
      <c r="P4" s="22">
        <v>0</v>
      </c>
      <c r="Q4" s="22">
        <v>0</v>
      </c>
      <c r="R4" s="22">
        <v>28258582</v>
      </c>
      <c r="S4" s="22">
        <v>50205124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11138948</v>
      </c>
      <c r="F5" s="22">
        <v>5168334</v>
      </c>
      <c r="G5" s="22">
        <v>0</v>
      </c>
      <c r="H5" s="22">
        <v>403842</v>
      </c>
      <c r="I5" s="22">
        <v>0</v>
      </c>
      <c r="J5" s="22">
        <v>4838</v>
      </c>
      <c r="K5" s="22">
        <v>0</v>
      </c>
      <c r="L5" s="22">
        <v>16715962</v>
      </c>
      <c r="M5" s="22">
        <v>2702360</v>
      </c>
      <c r="N5" s="22">
        <v>1301550</v>
      </c>
      <c r="O5" s="22">
        <v>303993</v>
      </c>
      <c r="P5" s="22">
        <v>0</v>
      </c>
      <c r="Q5" s="22">
        <v>0</v>
      </c>
      <c r="R5" s="22">
        <v>4307903</v>
      </c>
      <c r="S5" s="22">
        <v>12408059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1349450000</v>
      </c>
      <c r="F6" s="22">
        <v>1075286000</v>
      </c>
      <c r="G6" s="22">
        <v>0</v>
      </c>
      <c r="H6" s="22">
        <v>29319000</v>
      </c>
      <c r="I6" s="22">
        <v>237000</v>
      </c>
      <c r="J6" s="22">
        <v>171000</v>
      </c>
      <c r="K6" s="22">
        <v>0</v>
      </c>
      <c r="L6" s="22">
        <v>2454463000</v>
      </c>
      <c r="M6" s="22">
        <v>523799000</v>
      </c>
      <c r="N6" s="22">
        <v>261327000</v>
      </c>
      <c r="O6" s="22">
        <v>0</v>
      </c>
      <c r="P6" s="22">
        <v>-32570000</v>
      </c>
      <c r="Q6" s="22">
        <v>0</v>
      </c>
      <c r="R6" s="22">
        <v>752556000</v>
      </c>
      <c r="S6" s="22">
        <v>1701907000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21946218</v>
      </c>
      <c r="F7" s="22">
        <v>9667006</v>
      </c>
      <c r="G7" s="22">
        <v>0</v>
      </c>
      <c r="H7" s="22">
        <v>412393</v>
      </c>
      <c r="I7" s="22">
        <v>0</v>
      </c>
      <c r="J7" s="22">
        <v>10723</v>
      </c>
      <c r="K7" s="22">
        <v>0</v>
      </c>
      <c r="L7" s="22">
        <v>32036340</v>
      </c>
      <c r="M7" s="22">
        <v>5195424</v>
      </c>
      <c r="N7" s="22">
        <v>2300266</v>
      </c>
      <c r="O7" s="22">
        <v>0</v>
      </c>
      <c r="P7" s="22">
        <v>0</v>
      </c>
      <c r="Q7" s="22">
        <v>0</v>
      </c>
      <c r="R7" s="22">
        <v>7495690</v>
      </c>
      <c r="S7" s="22">
        <v>24540650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26880158</v>
      </c>
      <c r="F8" s="22">
        <v>1652083</v>
      </c>
      <c r="G8" s="22">
        <v>0</v>
      </c>
      <c r="H8" s="22">
        <v>216490</v>
      </c>
      <c r="I8" s="22">
        <v>0</v>
      </c>
      <c r="J8" s="22">
        <v>5948</v>
      </c>
      <c r="K8" s="22">
        <v>0</v>
      </c>
      <c r="L8" s="22">
        <v>28754679</v>
      </c>
      <c r="M8" s="22">
        <v>8730678</v>
      </c>
      <c r="N8" s="22">
        <v>584464</v>
      </c>
      <c r="O8" s="22">
        <v>0</v>
      </c>
      <c r="P8" s="22">
        <v>0</v>
      </c>
      <c r="Q8" s="22">
        <v>0</v>
      </c>
      <c r="R8" s="22">
        <v>9315142</v>
      </c>
      <c r="S8" s="22">
        <v>19439537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17742603</v>
      </c>
      <c r="F9" s="22">
        <v>8913228</v>
      </c>
      <c r="G9" s="22">
        <v>9526</v>
      </c>
      <c r="H9" s="22">
        <v>367282</v>
      </c>
      <c r="I9" s="22">
        <v>0</v>
      </c>
      <c r="J9" s="22">
        <v>1596</v>
      </c>
      <c r="K9" s="22">
        <v>0</v>
      </c>
      <c r="L9" s="22">
        <v>27034235</v>
      </c>
      <c r="M9" s="22">
        <v>5052264</v>
      </c>
      <c r="N9" s="22">
        <v>2288568</v>
      </c>
      <c r="O9" s="22">
        <v>202937</v>
      </c>
      <c r="P9" s="22">
        <v>21236</v>
      </c>
      <c r="Q9" s="22">
        <v>0</v>
      </c>
      <c r="R9" s="22">
        <v>7565005</v>
      </c>
      <c r="S9" s="22">
        <v>19469230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1094935000</v>
      </c>
      <c r="F10" s="22">
        <v>857770000</v>
      </c>
      <c r="G10" s="22">
        <v>0</v>
      </c>
      <c r="H10" s="22">
        <v>36413000</v>
      </c>
      <c r="I10" s="22">
        <v>265000</v>
      </c>
      <c r="J10" s="22">
        <v>180000</v>
      </c>
      <c r="K10" s="22">
        <v>-14357000</v>
      </c>
      <c r="L10" s="22">
        <v>1975206000</v>
      </c>
      <c r="M10" s="22">
        <v>315990000</v>
      </c>
      <c r="N10" s="22">
        <v>158764000</v>
      </c>
      <c r="O10" s="22">
        <v>0</v>
      </c>
      <c r="P10" s="22">
        <v>0</v>
      </c>
      <c r="Q10" s="22">
        <v>-4377000</v>
      </c>
      <c r="R10" s="22">
        <v>470377000</v>
      </c>
      <c r="S10" s="22">
        <v>1504829000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27610000</v>
      </c>
      <c r="F11" s="22">
        <v>14815000</v>
      </c>
      <c r="G11" s="22">
        <v>13671000</v>
      </c>
      <c r="H11" s="22">
        <v>867000</v>
      </c>
      <c r="I11" s="22">
        <v>2000</v>
      </c>
      <c r="J11" s="22">
        <v>7000</v>
      </c>
      <c r="K11" s="22">
        <v>0</v>
      </c>
      <c r="L11" s="22">
        <v>56972000</v>
      </c>
      <c r="M11" s="22">
        <v>8773000</v>
      </c>
      <c r="N11" s="22">
        <v>4496000</v>
      </c>
      <c r="O11" s="22">
        <v>352000</v>
      </c>
      <c r="P11" s="22">
        <v>0</v>
      </c>
      <c r="Q11" s="22">
        <v>0</v>
      </c>
      <c r="R11" s="22">
        <v>13621000</v>
      </c>
      <c r="S11" s="22">
        <v>43351000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82262388</v>
      </c>
      <c r="F12" s="22">
        <v>57276023</v>
      </c>
      <c r="G12" s="22">
        <v>705190</v>
      </c>
      <c r="H12" s="22">
        <v>1961172</v>
      </c>
      <c r="I12" s="22">
        <v>7617</v>
      </c>
      <c r="J12" s="22">
        <v>35768</v>
      </c>
      <c r="K12" s="22">
        <v>-522345</v>
      </c>
      <c r="L12" s="22">
        <v>141725813</v>
      </c>
      <c r="M12" s="22">
        <v>17595524</v>
      </c>
      <c r="N12" s="22">
        <v>11293903</v>
      </c>
      <c r="O12" s="22">
        <v>427841</v>
      </c>
      <c r="P12" s="22">
        <v>356597</v>
      </c>
      <c r="Q12" s="22">
        <v>0</v>
      </c>
      <c r="R12" s="22">
        <v>29673865</v>
      </c>
      <c r="S12" s="22">
        <v>112051948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15996656</v>
      </c>
      <c r="F13" s="22">
        <v>2422253</v>
      </c>
      <c r="G13" s="22">
        <v>20943</v>
      </c>
      <c r="H13" s="22">
        <v>132676</v>
      </c>
      <c r="I13" s="22">
        <v>3404</v>
      </c>
      <c r="J13" s="22">
        <v>872</v>
      </c>
      <c r="K13" s="22">
        <v>0</v>
      </c>
      <c r="L13" s="22">
        <v>18576804</v>
      </c>
      <c r="M13" s="22">
        <v>3786028</v>
      </c>
      <c r="N13" s="22">
        <v>951445</v>
      </c>
      <c r="O13" s="22">
        <v>112715</v>
      </c>
      <c r="P13" s="22">
        <v>0</v>
      </c>
      <c r="Q13" s="22">
        <v>0</v>
      </c>
      <c r="R13" s="22">
        <v>4850188</v>
      </c>
      <c r="S13" s="22">
        <v>13726616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36496272</v>
      </c>
      <c r="F14" s="22">
        <v>23888643</v>
      </c>
      <c r="G14" s="22">
        <v>118</v>
      </c>
      <c r="H14" s="22">
        <v>613025</v>
      </c>
      <c r="I14" s="22">
        <v>12779</v>
      </c>
      <c r="J14" s="22">
        <v>45919</v>
      </c>
      <c r="K14" s="22">
        <v>0</v>
      </c>
      <c r="L14" s="22">
        <v>61056756</v>
      </c>
      <c r="M14" s="22">
        <v>10269472</v>
      </c>
      <c r="N14" s="22">
        <v>7483218</v>
      </c>
      <c r="O14" s="22">
        <v>104129</v>
      </c>
      <c r="P14" s="22">
        <v>0</v>
      </c>
      <c r="Q14" s="22">
        <v>0</v>
      </c>
      <c r="R14" s="22">
        <v>17856819</v>
      </c>
      <c r="S14" s="22">
        <v>43199937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108731000</v>
      </c>
      <c r="F15" s="22">
        <v>55353000</v>
      </c>
      <c r="G15" s="22">
        <v>0</v>
      </c>
      <c r="H15" s="22">
        <v>4902000</v>
      </c>
      <c r="I15" s="22">
        <v>24000</v>
      </c>
      <c r="J15" s="22">
        <v>203000</v>
      </c>
      <c r="K15" s="22">
        <v>0</v>
      </c>
      <c r="L15" s="22">
        <v>169213000</v>
      </c>
      <c r="M15" s="22">
        <v>24334000</v>
      </c>
      <c r="N15" s="22">
        <v>9204000</v>
      </c>
      <c r="O15" s="22">
        <v>1594000</v>
      </c>
      <c r="P15" s="22">
        <v>198000</v>
      </c>
      <c r="Q15" s="22">
        <v>71000</v>
      </c>
      <c r="R15" s="22">
        <v>35401000</v>
      </c>
      <c r="S15" s="22">
        <v>133812000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32568476</v>
      </c>
      <c r="F16" s="22">
        <v>10584188</v>
      </c>
      <c r="G16" s="22">
        <v>1229078</v>
      </c>
      <c r="H16" s="22">
        <v>539753</v>
      </c>
      <c r="I16" s="22">
        <v>2807</v>
      </c>
      <c r="J16" s="22">
        <v>28669</v>
      </c>
      <c r="K16" s="22">
        <v>0</v>
      </c>
      <c r="L16" s="22">
        <v>44952971</v>
      </c>
      <c r="M16" s="22">
        <v>12078360</v>
      </c>
      <c r="N16" s="22">
        <v>4535733</v>
      </c>
      <c r="O16" s="22">
        <v>0</v>
      </c>
      <c r="P16" s="22">
        <v>0</v>
      </c>
      <c r="Q16" s="22">
        <v>0</v>
      </c>
      <c r="R16" s="22">
        <v>16614093</v>
      </c>
      <c r="S16" s="22">
        <v>28338878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61632000</v>
      </c>
      <c r="F17" s="22">
        <v>26651000</v>
      </c>
      <c r="G17" s="22">
        <v>0</v>
      </c>
      <c r="H17" s="22">
        <v>1057000</v>
      </c>
      <c r="I17" s="22">
        <v>0</v>
      </c>
      <c r="J17" s="22">
        <v>85000</v>
      </c>
      <c r="K17" s="22">
        <v>0</v>
      </c>
      <c r="L17" s="22">
        <v>89425000</v>
      </c>
      <c r="M17" s="22">
        <v>19329000</v>
      </c>
      <c r="N17" s="22">
        <v>3619000</v>
      </c>
      <c r="O17" s="22">
        <v>860000</v>
      </c>
      <c r="P17" s="22">
        <v>0</v>
      </c>
      <c r="Q17" s="22">
        <v>235000</v>
      </c>
      <c r="R17" s="22">
        <v>24043000</v>
      </c>
      <c r="S17" s="22">
        <v>65382000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106495457</v>
      </c>
      <c r="F18" s="22">
        <v>64215108</v>
      </c>
      <c r="G18" s="22">
        <v>0</v>
      </c>
      <c r="H18" s="22">
        <v>1583313</v>
      </c>
      <c r="I18" s="22">
        <v>97636</v>
      </c>
      <c r="J18" s="22">
        <v>18068</v>
      </c>
      <c r="K18" s="22">
        <v>0</v>
      </c>
      <c r="L18" s="22">
        <v>172409582</v>
      </c>
      <c r="M18" s="22">
        <v>30584946</v>
      </c>
      <c r="N18" s="22">
        <v>14347040</v>
      </c>
      <c r="O18" s="22">
        <v>399853</v>
      </c>
      <c r="P18" s="22">
        <v>0</v>
      </c>
      <c r="Q18" s="22">
        <v>0</v>
      </c>
      <c r="R18" s="22">
        <v>45331839</v>
      </c>
      <c r="S18" s="22">
        <v>127077743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39262050</v>
      </c>
      <c r="F19" s="22">
        <v>11815930</v>
      </c>
      <c r="G19" s="22">
        <v>0</v>
      </c>
      <c r="H19" s="22">
        <v>291240</v>
      </c>
      <c r="I19" s="22">
        <v>0</v>
      </c>
      <c r="J19" s="22">
        <v>1940</v>
      </c>
      <c r="K19" s="22">
        <v>0</v>
      </c>
      <c r="L19" s="22">
        <v>51371160</v>
      </c>
      <c r="M19" s="22">
        <v>13255510</v>
      </c>
      <c r="N19" s="22">
        <v>2297520</v>
      </c>
      <c r="O19" s="22">
        <v>254260</v>
      </c>
      <c r="P19" s="22">
        <v>0</v>
      </c>
      <c r="Q19" s="22">
        <v>0</v>
      </c>
      <c r="R19" s="22">
        <v>15807290</v>
      </c>
      <c r="S19" s="22">
        <v>35563870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104998959</v>
      </c>
      <c r="F20" s="22">
        <v>23614857</v>
      </c>
      <c r="G20" s="22">
        <v>3385</v>
      </c>
      <c r="H20" s="22">
        <v>1074684</v>
      </c>
      <c r="I20" s="22">
        <v>2576</v>
      </c>
      <c r="J20" s="22">
        <v>92608</v>
      </c>
      <c r="K20" s="22">
        <v>0</v>
      </c>
      <c r="L20" s="22">
        <v>129787069</v>
      </c>
      <c r="M20" s="22">
        <v>25145864</v>
      </c>
      <c r="N20" s="22">
        <v>6021572</v>
      </c>
      <c r="O20" s="22">
        <v>1121111</v>
      </c>
      <c r="P20" s="22">
        <v>80000</v>
      </c>
      <c r="Q20" s="22">
        <v>0</v>
      </c>
      <c r="R20" s="22">
        <v>32368547</v>
      </c>
      <c r="S20" s="22">
        <v>97418522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12199203</v>
      </c>
      <c r="F21" s="22">
        <v>6595335</v>
      </c>
      <c r="G21" s="22">
        <v>0</v>
      </c>
      <c r="H21" s="22">
        <v>308219</v>
      </c>
      <c r="I21" s="22">
        <v>0</v>
      </c>
      <c r="J21" s="22">
        <v>17622</v>
      </c>
      <c r="K21" s="22">
        <v>0</v>
      </c>
      <c r="L21" s="22">
        <v>19120379</v>
      </c>
      <c r="M21" s="22">
        <v>3286482</v>
      </c>
      <c r="N21" s="22">
        <v>299351</v>
      </c>
      <c r="O21" s="22">
        <v>260093</v>
      </c>
      <c r="P21" s="22">
        <v>0</v>
      </c>
      <c r="Q21" s="22">
        <v>0</v>
      </c>
      <c r="R21" s="22">
        <v>3845926</v>
      </c>
      <c r="S21" s="22">
        <v>15274453</v>
      </c>
    </row>
    <row r="22" spans="1:1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7928519</v>
      </c>
      <c r="F22" s="22">
        <v>1286809</v>
      </c>
      <c r="G22" s="22">
        <v>51076</v>
      </c>
      <c r="H22" s="22">
        <v>803059</v>
      </c>
      <c r="I22" s="22">
        <v>46719</v>
      </c>
      <c r="J22" s="22">
        <v>58749</v>
      </c>
      <c r="K22" s="22">
        <v>0</v>
      </c>
      <c r="L22" s="22">
        <v>10174931</v>
      </c>
      <c r="M22" s="22">
        <v>2068076</v>
      </c>
      <c r="N22" s="22">
        <v>533638</v>
      </c>
      <c r="O22" s="22">
        <v>341826</v>
      </c>
      <c r="P22" s="22">
        <v>0</v>
      </c>
      <c r="Q22" s="22">
        <v>0</v>
      </c>
      <c r="R22" s="22">
        <v>2943540</v>
      </c>
      <c r="S22" s="22">
        <v>7231391</v>
      </c>
    </row>
    <row r="23" spans="1:1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4009158</v>
      </c>
      <c r="F23" s="22">
        <v>7172240</v>
      </c>
      <c r="G23" s="22">
        <v>13860</v>
      </c>
      <c r="H23" s="22">
        <v>419988</v>
      </c>
      <c r="I23" s="22">
        <v>177222</v>
      </c>
      <c r="J23" s="22">
        <v>0</v>
      </c>
      <c r="K23" s="22">
        <v>0</v>
      </c>
      <c r="L23" s="22">
        <v>11792468</v>
      </c>
      <c r="M23" s="22">
        <v>2003025</v>
      </c>
      <c r="N23" s="22">
        <v>2003025</v>
      </c>
      <c r="O23" s="22">
        <v>522053</v>
      </c>
      <c r="P23" s="22">
        <v>634543</v>
      </c>
      <c r="Q23" s="22">
        <v>0</v>
      </c>
      <c r="R23" s="22">
        <v>5162646</v>
      </c>
      <c r="S23" s="22">
        <v>6629822</v>
      </c>
    </row>
    <row r="24" spans="1:1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8195524</v>
      </c>
      <c r="F24" s="22">
        <v>4463522</v>
      </c>
      <c r="G24" s="22">
        <v>4251487</v>
      </c>
      <c r="H24" s="22">
        <v>13193442</v>
      </c>
      <c r="I24" s="22">
        <v>58620</v>
      </c>
      <c r="J24" s="22">
        <v>494285</v>
      </c>
      <c r="K24" s="22">
        <v>0</v>
      </c>
      <c r="L24" s="22">
        <v>30656880</v>
      </c>
      <c r="M24" s="22">
        <v>2007675</v>
      </c>
      <c r="N24" s="22">
        <v>4504943</v>
      </c>
      <c r="O24" s="22">
        <v>461788</v>
      </c>
      <c r="P24" s="22">
        <v>0</v>
      </c>
      <c r="Q24" s="22">
        <v>0</v>
      </c>
      <c r="R24" s="22">
        <v>6974406</v>
      </c>
      <c r="S24" s="22">
        <v>23682474</v>
      </c>
    </row>
    <row r="25" spans="1:1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119906074</v>
      </c>
      <c r="F25" s="22">
        <v>69031261</v>
      </c>
      <c r="G25" s="22">
        <v>90714489</v>
      </c>
      <c r="H25" s="22">
        <v>9140818</v>
      </c>
      <c r="I25" s="22">
        <v>138032</v>
      </c>
      <c r="J25" s="22">
        <v>234276</v>
      </c>
      <c r="K25" s="22">
        <v>0</v>
      </c>
      <c r="L25" s="22">
        <v>289164950</v>
      </c>
      <c r="M25" s="22">
        <v>43049278</v>
      </c>
      <c r="N25" s="22">
        <v>21647830</v>
      </c>
      <c r="O25" s="22">
        <v>2940488</v>
      </c>
      <c r="P25" s="22">
        <v>180582</v>
      </c>
      <c r="Q25" s="22">
        <v>0</v>
      </c>
      <c r="R25" s="22">
        <v>67818178</v>
      </c>
      <c r="S25" s="22">
        <v>221346772</v>
      </c>
    </row>
    <row r="26" spans="1:1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52841585</v>
      </c>
      <c r="F26" s="22">
        <v>141828078</v>
      </c>
      <c r="G26" s="22">
        <v>549310921</v>
      </c>
      <c r="H26" s="22">
        <v>58795146</v>
      </c>
      <c r="I26" s="22">
        <v>0</v>
      </c>
      <c r="J26" s="22">
        <v>0</v>
      </c>
      <c r="K26" s="22">
        <v>0</v>
      </c>
      <c r="L26" s="22">
        <v>802775730</v>
      </c>
      <c r="M26" s="22">
        <v>32721309</v>
      </c>
      <c r="N26" s="22">
        <v>41126011</v>
      </c>
      <c r="O26" s="22">
        <v>-287598</v>
      </c>
      <c r="P26" s="22">
        <v>0</v>
      </c>
      <c r="Q26" s="22">
        <v>287598</v>
      </c>
      <c r="R26" s="22">
        <v>73847320</v>
      </c>
      <c r="S26" s="22">
        <v>728928410</v>
      </c>
    </row>
    <row r="27" spans="1:1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192175</v>
      </c>
      <c r="F27" s="22">
        <v>146723</v>
      </c>
      <c r="G27" s="22">
        <v>8963</v>
      </c>
      <c r="H27" s="22">
        <v>356596</v>
      </c>
      <c r="I27" s="22">
        <v>0</v>
      </c>
      <c r="J27" s="22">
        <v>620898</v>
      </c>
      <c r="K27" s="22">
        <v>0</v>
      </c>
      <c r="L27" s="22">
        <v>1325355</v>
      </c>
      <c r="M27" s="22">
        <v>150647</v>
      </c>
      <c r="N27" s="22">
        <v>90735</v>
      </c>
      <c r="O27" s="22">
        <v>24944</v>
      </c>
      <c r="P27" s="22">
        <v>0</v>
      </c>
      <c r="Q27" s="22">
        <v>0</v>
      </c>
      <c r="R27" s="22">
        <v>266326</v>
      </c>
      <c r="S27" s="22">
        <v>1059029</v>
      </c>
    </row>
    <row r="28" spans="1:1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6033703</v>
      </c>
      <c r="F28" s="22">
        <v>2860290</v>
      </c>
      <c r="G28" s="22">
        <v>4337554</v>
      </c>
      <c r="H28" s="22">
        <v>9594845</v>
      </c>
      <c r="I28" s="22">
        <v>21337</v>
      </c>
      <c r="J28" s="22">
        <v>953649</v>
      </c>
      <c r="K28" s="22">
        <v>0</v>
      </c>
      <c r="L28" s="22">
        <v>23801378</v>
      </c>
      <c r="M28" s="22">
        <v>2456685</v>
      </c>
      <c r="N28" s="22">
        <v>2765608</v>
      </c>
      <c r="O28" s="22">
        <v>546275</v>
      </c>
      <c r="P28" s="22">
        <v>0</v>
      </c>
      <c r="Q28" s="22">
        <v>3708</v>
      </c>
      <c r="R28" s="22">
        <v>5772276</v>
      </c>
      <c r="S28" s="22">
        <v>18029102</v>
      </c>
    </row>
    <row r="29" spans="1:1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5508167</v>
      </c>
      <c r="F29" s="22">
        <v>885455</v>
      </c>
      <c r="G29" s="22">
        <v>671653</v>
      </c>
      <c r="H29" s="22">
        <v>2734382</v>
      </c>
      <c r="I29" s="22">
        <v>0</v>
      </c>
      <c r="J29" s="22">
        <v>1162851</v>
      </c>
      <c r="K29" s="22">
        <v>0</v>
      </c>
      <c r="L29" s="22">
        <v>10962508</v>
      </c>
      <c r="M29" s="22">
        <v>1759400</v>
      </c>
      <c r="N29" s="22">
        <v>677497</v>
      </c>
      <c r="O29" s="22">
        <v>101160</v>
      </c>
      <c r="P29" s="22">
        <v>0</v>
      </c>
      <c r="Q29" s="22">
        <v>0</v>
      </c>
      <c r="R29" s="22">
        <v>2538057</v>
      </c>
      <c r="S29" s="22">
        <v>8424451</v>
      </c>
    </row>
    <row r="30" spans="1:1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4234059</v>
      </c>
      <c r="F30" s="22">
        <v>570171</v>
      </c>
      <c r="G30" s="22">
        <v>3017217</v>
      </c>
      <c r="H30" s="22">
        <v>6044764</v>
      </c>
      <c r="I30" s="22">
        <v>544063</v>
      </c>
      <c r="J30" s="22">
        <v>2227188</v>
      </c>
      <c r="K30" s="22">
        <v>0</v>
      </c>
      <c r="L30" s="22">
        <v>16637462</v>
      </c>
      <c r="M30" s="22">
        <v>1762642</v>
      </c>
      <c r="N30" s="22">
        <v>1508582</v>
      </c>
      <c r="O30" s="22">
        <v>175447</v>
      </c>
      <c r="P30" s="22">
        <v>0</v>
      </c>
      <c r="Q30" s="22">
        <v>0</v>
      </c>
      <c r="R30" s="22">
        <v>3446671</v>
      </c>
      <c r="S30" s="22">
        <v>13190791</v>
      </c>
    </row>
    <row r="31" spans="1:1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3209079</v>
      </c>
      <c r="F31" s="22">
        <v>3239711</v>
      </c>
      <c r="G31" s="22">
        <v>4918988</v>
      </c>
      <c r="H31" s="22">
        <v>15148029</v>
      </c>
      <c r="I31" s="22">
        <v>103599</v>
      </c>
      <c r="J31" s="22">
        <v>241722</v>
      </c>
      <c r="K31" s="22">
        <v>0</v>
      </c>
      <c r="L31" s="22">
        <v>26861128</v>
      </c>
      <c r="M31" s="22">
        <v>1208575</v>
      </c>
      <c r="N31" s="22">
        <v>4095414</v>
      </c>
      <c r="O31" s="22">
        <v>284574</v>
      </c>
      <c r="P31" s="22">
        <v>0</v>
      </c>
      <c r="Q31" s="22">
        <v>0</v>
      </c>
      <c r="R31" s="22">
        <v>5588563</v>
      </c>
      <c r="S31" s="22">
        <v>21272565</v>
      </c>
    </row>
    <row r="32" spans="1:1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2253407</v>
      </c>
      <c r="F32" s="22">
        <v>2225136</v>
      </c>
      <c r="G32" s="22">
        <v>2893720</v>
      </c>
      <c r="H32" s="22">
        <v>829233</v>
      </c>
      <c r="I32" s="22">
        <v>0</v>
      </c>
      <c r="J32" s="22">
        <v>10545</v>
      </c>
      <c r="K32" s="22">
        <v>0</v>
      </c>
      <c r="L32" s="22">
        <v>8212041</v>
      </c>
      <c r="M32" s="22">
        <v>1131646</v>
      </c>
      <c r="N32" s="22">
        <v>1024391</v>
      </c>
      <c r="O32" s="22">
        <v>152323</v>
      </c>
      <c r="P32" s="22">
        <v>0</v>
      </c>
      <c r="Q32" s="22">
        <v>0</v>
      </c>
      <c r="R32" s="22">
        <v>2308360</v>
      </c>
      <c r="S32" s="22">
        <v>5903681</v>
      </c>
    </row>
    <row r="33" spans="1:1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725985</v>
      </c>
      <c r="F33" s="22">
        <v>448318</v>
      </c>
      <c r="G33" s="22">
        <v>912076</v>
      </c>
      <c r="H33" s="22">
        <v>2781582</v>
      </c>
      <c r="I33" s="22">
        <v>3410</v>
      </c>
      <c r="J33" s="22">
        <v>811265</v>
      </c>
      <c r="K33" s="22">
        <v>0</v>
      </c>
      <c r="L33" s="22">
        <v>5682636</v>
      </c>
      <c r="M33" s="22">
        <v>258146</v>
      </c>
      <c r="N33" s="22">
        <v>614502</v>
      </c>
      <c r="O33" s="22">
        <v>13348</v>
      </c>
      <c r="P33" s="22">
        <v>0</v>
      </c>
      <c r="Q33" s="22">
        <v>2845</v>
      </c>
      <c r="R33" s="22">
        <v>888841</v>
      </c>
      <c r="S33" s="22">
        <v>4793795</v>
      </c>
    </row>
    <row r="34" spans="1:1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11476265</v>
      </c>
      <c r="F34" s="22">
        <v>10245452</v>
      </c>
      <c r="G34" s="22">
        <v>23689317</v>
      </c>
      <c r="H34" s="22">
        <v>33291909</v>
      </c>
      <c r="I34" s="22">
        <v>0</v>
      </c>
      <c r="J34" s="22">
        <v>495743</v>
      </c>
      <c r="K34" s="22">
        <v>0</v>
      </c>
      <c r="L34" s="22">
        <v>79198686</v>
      </c>
      <c r="M34" s="22">
        <v>5776721</v>
      </c>
      <c r="N34" s="22">
        <v>8416288</v>
      </c>
      <c r="O34" s="22">
        <v>491338</v>
      </c>
      <c r="P34" s="22">
        <v>0</v>
      </c>
      <c r="Q34" s="22">
        <v>-13929</v>
      </c>
      <c r="R34" s="22">
        <v>14670418</v>
      </c>
      <c r="S34" s="22">
        <v>64528268</v>
      </c>
    </row>
    <row r="35" spans="1:1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4714670</v>
      </c>
      <c r="F35" s="22">
        <v>3463689</v>
      </c>
      <c r="G35" s="22">
        <v>6618292</v>
      </c>
      <c r="H35" s="22">
        <v>21660348</v>
      </c>
      <c r="I35" s="22">
        <v>0</v>
      </c>
      <c r="J35" s="22">
        <v>116964</v>
      </c>
      <c r="K35" s="22">
        <v>-298244</v>
      </c>
      <c r="L35" s="22">
        <v>36275719</v>
      </c>
      <c r="M35" s="22">
        <v>2547933</v>
      </c>
      <c r="N35" s="22">
        <v>7924105</v>
      </c>
      <c r="O35" s="22">
        <v>750954</v>
      </c>
      <c r="P35" s="22">
        <v>0</v>
      </c>
      <c r="Q35" s="22">
        <v>0</v>
      </c>
      <c r="R35" s="22">
        <v>11222992</v>
      </c>
      <c r="S35" s="22">
        <v>25052727</v>
      </c>
    </row>
    <row r="36" spans="1:1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6070058</v>
      </c>
      <c r="F36" s="22">
        <v>3671948</v>
      </c>
      <c r="G36" s="22">
        <v>2669585</v>
      </c>
      <c r="H36" s="22">
        <v>6080449</v>
      </c>
      <c r="I36" s="22">
        <v>122532</v>
      </c>
      <c r="J36" s="22">
        <v>2128264</v>
      </c>
      <c r="K36" s="22">
        <v>0</v>
      </c>
      <c r="L36" s="22">
        <v>20742836</v>
      </c>
      <c r="M36" s="22">
        <v>3004248</v>
      </c>
      <c r="N36" s="22">
        <v>2068173</v>
      </c>
      <c r="O36" s="22">
        <v>0</v>
      </c>
      <c r="P36" s="22">
        <v>0</v>
      </c>
      <c r="Q36" s="22">
        <v>66391</v>
      </c>
      <c r="R36" s="22">
        <v>5138812</v>
      </c>
      <c r="S36" s="22">
        <v>15604024</v>
      </c>
    </row>
    <row r="37" spans="1:1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4423511</v>
      </c>
      <c r="F37" s="22">
        <v>355018</v>
      </c>
      <c r="G37" s="22">
        <v>267201</v>
      </c>
      <c r="H37" s="22">
        <v>1829952</v>
      </c>
      <c r="I37" s="22">
        <v>0</v>
      </c>
      <c r="J37" s="22">
        <v>0</v>
      </c>
      <c r="K37" s="22">
        <v>0</v>
      </c>
      <c r="L37" s="22">
        <v>6875682</v>
      </c>
      <c r="M37" s="22">
        <v>1210286</v>
      </c>
      <c r="N37" s="22">
        <v>340170</v>
      </c>
      <c r="O37" s="22">
        <v>128955</v>
      </c>
      <c r="P37" s="22">
        <v>0</v>
      </c>
      <c r="Q37" s="22">
        <v>0</v>
      </c>
      <c r="R37" s="22">
        <v>1679411</v>
      </c>
      <c r="S37" s="22">
        <v>5196271</v>
      </c>
    </row>
    <row r="38" spans="1:1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593969</v>
      </c>
      <c r="F38" s="22">
        <v>1276121</v>
      </c>
      <c r="G38" s="22">
        <v>3615308</v>
      </c>
      <c r="H38" s="22">
        <v>11090217</v>
      </c>
      <c r="I38" s="22">
        <v>0</v>
      </c>
      <c r="J38" s="22">
        <v>414817</v>
      </c>
      <c r="K38" s="22">
        <v>0</v>
      </c>
      <c r="L38" s="22">
        <v>16990432</v>
      </c>
      <c r="M38" s="22">
        <v>415131</v>
      </c>
      <c r="N38" s="22">
        <v>2702454</v>
      </c>
      <c r="O38" s="22">
        <v>422252</v>
      </c>
      <c r="P38" s="22">
        <v>0</v>
      </c>
      <c r="Q38" s="22">
        <v>0</v>
      </c>
      <c r="R38" s="22">
        <v>3539837</v>
      </c>
      <c r="S38" s="22">
        <v>13450595</v>
      </c>
    </row>
    <row r="39" spans="1:1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9459379</v>
      </c>
      <c r="F39" s="22">
        <v>7273683</v>
      </c>
      <c r="G39" s="22">
        <v>12498617</v>
      </c>
      <c r="H39" s="22">
        <v>31904058</v>
      </c>
      <c r="I39" s="22">
        <v>0</v>
      </c>
      <c r="J39" s="22">
        <v>404646</v>
      </c>
      <c r="K39" s="22">
        <v>0</v>
      </c>
      <c r="L39" s="22">
        <v>61540383</v>
      </c>
      <c r="M39" s="22">
        <v>4891325</v>
      </c>
      <c r="N39" s="22">
        <v>13426817</v>
      </c>
      <c r="O39" s="22">
        <v>571730</v>
      </c>
      <c r="P39" s="22">
        <v>0</v>
      </c>
      <c r="Q39" s="22">
        <v>0</v>
      </c>
      <c r="R39" s="22">
        <v>18889872</v>
      </c>
      <c r="S39" s="22">
        <v>42650511</v>
      </c>
    </row>
    <row r="40" spans="1:1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13093939</v>
      </c>
      <c r="F40" s="22">
        <v>219263</v>
      </c>
      <c r="G40" s="22">
        <v>4052664</v>
      </c>
      <c r="H40" s="22">
        <v>20003837</v>
      </c>
      <c r="I40" s="22">
        <v>0</v>
      </c>
      <c r="J40" s="22">
        <v>0</v>
      </c>
      <c r="K40" s="22">
        <v>0</v>
      </c>
      <c r="L40" s="22">
        <v>37369703</v>
      </c>
      <c r="M40" s="22">
        <v>3301878</v>
      </c>
      <c r="N40" s="22">
        <v>11486321</v>
      </c>
      <c r="O40" s="22">
        <v>0</v>
      </c>
      <c r="P40" s="22">
        <v>0</v>
      </c>
      <c r="Q40" s="22">
        <v>0</v>
      </c>
      <c r="R40" s="22">
        <v>14788199</v>
      </c>
      <c r="S40" s="22">
        <v>22581504</v>
      </c>
    </row>
    <row r="41" spans="1:1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1450687</v>
      </c>
      <c r="F41" s="22">
        <v>182279</v>
      </c>
      <c r="G41" s="22">
        <v>1546072</v>
      </c>
      <c r="H41" s="22">
        <v>2335144</v>
      </c>
      <c r="I41" s="22">
        <v>0</v>
      </c>
      <c r="J41" s="22">
        <v>606160</v>
      </c>
      <c r="K41" s="22">
        <v>0</v>
      </c>
      <c r="L41" s="22">
        <v>6120342</v>
      </c>
      <c r="M41" s="22">
        <v>437314</v>
      </c>
      <c r="N41" s="22">
        <v>489690</v>
      </c>
      <c r="O41" s="22">
        <v>134985</v>
      </c>
      <c r="P41" s="22">
        <v>0</v>
      </c>
      <c r="Q41" s="22">
        <v>0</v>
      </c>
      <c r="R41" s="22">
        <v>1061989</v>
      </c>
      <c r="S41" s="22">
        <v>5058353</v>
      </c>
    </row>
    <row r="42" spans="1:1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2678184</v>
      </c>
      <c r="F42" s="22">
        <v>2154927</v>
      </c>
      <c r="G42" s="22">
        <v>5414388</v>
      </c>
      <c r="H42" s="22">
        <v>11791454</v>
      </c>
      <c r="I42" s="22">
        <v>151914</v>
      </c>
      <c r="J42" s="22">
        <v>3246877</v>
      </c>
      <c r="K42" s="22">
        <v>0</v>
      </c>
      <c r="L42" s="22">
        <v>25437744</v>
      </c>
      <c r="M42" s="22">
        <v>1228125</v>
      </c>
      <c r="N42" s="22">
        <v>2688677</v>
      </c>
      <c r="O42" s="22">
        <v>229506</v>
      </c>
      <c r="P42" s="22">
        <v>0</v>
      </c>
      <c r="Q42" s="22">
        <v>0</v>
      </c>
      <c r="R42" s="22">
        <v>4146308</v>
      </c>
      <c r="S42" s="22">
        <v>21291436</v>
      </c>
    </row>
    <row r="43" spans="1:1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40018582</v>
      </c>
      <c r="F43" s="22">
        <v>6272787</v>
      </c>
      <c r="G43" s="22">
        <v>1243128</v>
      </c>
      <c r="H43" s="22">
        <v>4609151</v>
      </c>
      <c r="I43" s="22">
        <v>16526</v>
      </c>
      <c r="J43" s="22">
        <v>1707167</v>
      </c>
      <c r="K43" s="22">
        <v>0</v>
      </c>
      <c r="L43" s="22">
        <v>53867341</v>
      </c>
      <c r="M43" s="22">
        <v>16711177</v>
      </c>
      <c r="N43" s="22">
        <v>3630278</v>
      </c>
      <c r="O43" s="22">
        <v>988380</v>
      </c>
      <c r="P43" s="22">
        <v>0</v>
      </c>
      <c r="Q43" s="22">
        <v>0</v>
      </c>
      <c r="R43" s="22">
        <v>21329835</v>
      </c>
      <c r="S43" s="22">
        <v>32537506</v>
      </c>
    </row>
    <row r="44" spans="1:1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2022040</v>
      </c>
      <c r="F44" s="22">
        <v>0</v>
      </c>
      <c r="G44" s="22">
        <v>1126684</v>
      </c>
      <c r="H44" s="22">
        <v>3985037</v>
      </c>
      <c r="I44" s="22">
        <v>0</v>
      </c>
      <c r="J44" s="22">
        <v>2768923</v>
      </c>
      <c r="K44" s="22">
        <v>0</v>
      </c>
      <c r="L44" s="22">
        <v>9902684</v>
      </c>
      <c r="M44" s="22">
        <v>996799</v>
      </c>
      <c r="N44" s="22">
        <v>1253032</v>
      </c>
      <c r="O44" s="22">
        <v>180317</v>
      </c>
      <c r="P44" s="22">
        <v>0</v>
      </c>
      <c r="Q44" s="22">
        <v>0</v>
      </c>
      <c r="R44" s="22">
        <v>2430148</v>
      </c>
      <c r="S44" s="22">
        <v>7472536</v>
      </c>
    </row>
    <row r="45" spans="1:1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23145295</v>
      </c>
      <c r="F45" s="22">
        <v>35325257</v>
      </c>
      <c r="G45" s="22">
        <v>14260122</v>
      </c>
      <c r="H45" s="22">
        <v>22285875</v>
      </c>
      <c r="I45" s="22">
        <v>39629</v>
      </c>
      <c r="J45" s="22">
        <v>1254858</v>
      </c>
      <c r="K45" s="22">
        <v>6008</v>
      </c>
      <c r="L45" s="22">
        <v>96317044</v>
      </c>
      <c r="M45" s="22">
        <v>9304448</v>
      </c>
      <c r="N45" s="22">
        <v>12973490</v>
      </c>
      <c r="O45" s="22">
        <v>354280</v>
      </c>
      <c r="P45" s="22">
        <v>0</v>
      </c>
      <c r="Q45" s="22">
        <v>0</v>
      </c>
      <c r="R45" s="22">
        <v>22632218</v>
      </c>
      <c r="S45" s="22">
        <v>73684826</v>
      </c>
    </row>
    <row r="46" spans="1:1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3340979</v>
      </c>
      <c r="F46" s="22">
        <v>9231426</v>
      </c>
      <c r="G46" s="22">
        <v>31346891</v>
      </c>
      <c r="H46" s="22">
        <v>58041824</v>
      </c>
      <c r="I46" s="22">
        <v>67998</v>
      </c>
      <c r="J46" s="22">
        <v>295654</v>
      </c>
      <c r="K46" s="22">
        <v>0</v>
      </c>
      <c r="L46" s="22">
        <v>102324772</v>
      </c>
      <c r="M46" s="22">
        <v>1800767</v>
      </c>
      <c r="N46" s="22">
        <v>21543321</v>
      </c>
      <c r="O46" s="22">
        <v>2193279</v>
      </c>
      <c r="P46" s="22">
        <v>0</v>
      </c>
      <c r="Q46" s="22">
        <v>0</v>
      </c>
      <c r="R46" s="22">
        <v>25537367</v>
      </c>
      <c r="S46" s="22">
        <v>76787405</v>
      </c>
    </row>
    <row r="47" spans="1:1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3496679</v>
      </c>
      <c r="F47" s="22">
        <v>1806199</v>
      </c>
      <c r="G47" s="22">
        <v>4571176</v>
      </c>
      <c r="H47" s="22">
        <v>19911021</v>
      </c>
      <c r="I47" s="22">
        <v>24945</v>
      </c>
      <c r="J47" s="22">
        <v>0</v>
      </c>
      <c r="K47" s="22">
        <v>0</v>
      </c>
      <c r="L47" s="22">
        <v>29810020</v>
      </c>
      <c r="M47" s="22">
        <v>1550363</v>
      </c>
      <c r="N47" s="22">
        <v>4306909</v>
      </c>
      <c r="O47" s="22">
        <v>39802</v>
      </c>
      <c r="P47" s="22">
        <v>0</v>
      </c>
      <c r="Q47" s="22">
        <v>0</v>
      </c>
      <c r="R47" s="22">
        <v>5897074</v>
      </c>
      <c r="S47" s="22">
        <v>23912946</v>
      </c>
    </row>
    <row r="48" spans="1:1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6564248</v>
      </c>
      <c r="F48" s="22">
        <v>9738770</v>
      </c>
      <c r="G48" s="22">
        <v>31695162</v>
      </c>
      <c r="H48" s="22">
        <v>27492383</v>
      </c>
      <c r="I48" s="22">
        <v>63552</v>
      </c>
      <c r="J48" s="22">
        <v>140380</v>
      </c>
      <c r="K48" s="22">
        <v>0</v>
      </c>
      <c r="L48" s="22">
        <v>75694495</v>
      </c>
      <c r="M48" s="22">
        <v>3193111</v>
      </c>
      <c r="N48" s="22">
        <v>6682227</v>
      </c>
      <c r="O48" s="22">
        <v>1093683</v>
      </c>
      <c r="P48" s="22">
        <v>0</v>
      </c>
      <c r="Q48" s="22">
        <v>0</v>
      </c>
      <c r="R48" s="22">
        <v>10969021</v>
      </c>
      <c r="S48" s="22">
        <v>64725474</v>
      </c>
    </row>
    <row r="49" spans="1:1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10708673</v>
      </c>
      <c r="F49" s="22">
        <v>1221178</v>
      </c>
      <c r="G49" s="22">
        <v>1194239</v>
      </c>
      <c r="H49" s="22">
        <v>5033125</v>
      </c>
      <c r="I49" s="22">
        <v>31936</v>
      </c>
      <c r="J49" s="22">
        <v>748914</v>
      </c>
      <c r="K49" s="22">
        <v>12455</v>
      </c>
      <c r="L49" s="22">
        <v>18950520</v>
      </c>
      <c r="M49" s="22">
        <v>3831643</v>
      </c>
      <c r="N49" s="22">
        <v>1120650</v>
      </c>
      <c r="O49" s="22">
        <v>395764</v>
      </c>
      <c r="P49" s="22">
        <v>0</v>
      </c>
      <c r="Q49" s="22">
        <v>12455</v>
      </c>
      <c r="R49" s="22">
        <v>5360512</v>
      </c>
      <c r="S49" s="22">
        <v>13590008</v>
      </c>
    </row>
    <row r="50" spans="1:1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8734671</v>
      </c>
      <c r="F50" s="22">
        <v>10074939</v>
      </c>
      <c r="G50" s="22">
        <v>13985947</v>
      </c>
      <c r="H50" s="22">
        <v>7085994</v>
      </c>
      <c r="I50" s="22">
        <v>0</v>
      </c>
      <c r="J50" s="22">
        <v>938591</v>
      </c>
      <c r="K50" s="22">
        <v>-31833</v>
      </c>
      <c r="L50" s="22">
        <v>40788309</v>
      </c>
      <c r="M50" s="22">
        <v>4646342</v>
      </c>
      <c r="N50" s="22">
        <v>7089710</v>
      </c>
      <c r="O50" s="22">
        <v>403443</v>
      </c>
      <c r="P50" s="22">
        <v>0</v>
      </c>
      <c r="Q50" s="22">
        <v>0</v>
      </c>
      <c r="R50" s="22">
        <v>12139495</v>
      </c>
      <c r="S50" s="22">
        <v>28648814</v>
      </c>
    </row>
    <row r="51" spans="1:1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2881568</v>
      </c>
      <c r="F51" s="22">
        <v>4406413</v>
      </c>
      <c r="G51" s="22">
        <v>1778233</v>
      </c>
      <c r="H51" s="22">
        <v>7341803</v>
      </c>
      <c r="I51" s="22">
        <v>383668</v>
      </c>
      <c r="J51" s="22">
        <v>1522862</v>
      </c>
      <c r="K51" s="22">
        <v>0</v>
      </c>
      <c r="L51" s="22">
        <v>18314547</v>
      </c>
      <c r="M51" s="22">
        <v>1384552</v>
      </c>
      <c r="N51" s="22">
        <v>1959314</v>
      </c>
      <c r="O51" s="22">
        <v>381177</v>
      </c>
      <c r="P51" s="22">
        <v>218164</v>
      </c>
      <c r="Q51" s="22">
        <v>0</v>
      </c>
      <c r="R51" s="22">
        <v>3943207</v>
      </c>
      <c r="S51" s="22">
        <v>14371340</v>
      </c>
    </row>
    <row r="52" spans="1:1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15561416</v>
      </c>
      <c r="F52" s="22">
        <v>40829026</v>
      </c>
      <c r="G52" s="22">
        <v>913135</v>
      </c>
      <c r="H52" s="22">
        <v>11881250</v>
      </c>
      <c r="I52" s="22">
        <v>0</v>
      </c>
      <c r="J52" s="22">
        <v>1431014</v>
      </c>
      <c r="K52" s="22">
        <v>0</v>
      </c>
      <c r="L52" s="22">
        <v>70615841</v>
      </c>
      <c r="M52" s="22">
        <v>6916592</v>
      </c>
      <c r="N52" s="22">
        <v>17125431</v>
      </c>
      <c r="O52" s="22">
        <v>139806</v>
      </c>
      <c r="P52" s="22">
        <v>0</v>
      </c>
      <c r="Q52" s="22">
        <v>-125932</v>
      </c>
      <c r="R52" s="22">
        <v>24055897</v>
      </c>
      <c r="S52" s="22">
        <v>46559944</v>
      </c>
    </row>
    <row r="53" spans="1:1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2716682</v>
      </c>
      <c r="F53" s="22">
        <v>2566688</v>
      </c>
      <c r="G53" s="22">
        <v>4400625</v>
      </c>
      <c r="H53" s="22">
        <v>7585179</v>
      </c>
      <c r="I53" s="22">
        <v>58992</v>
      </c>
      <c r="J53" s="22">
        <v>84785</v>
      </c>
      <c r="K53" s="22">
        <v>8701</v>
      </c>
      <c r="L53" s="22">
        <v>17421652</v>
      </c>
      <c r="M53" s="22">
        <v>1371206</v>
      </c>
      <c r="N53" s="22">
        <v>2626589</v>
      </c>
      <c r="O53" s="22">
        <v>579872</v>
      </c>
      <c r="P53" s="22">
        <v>0</v>
      </c>
      <c r="Q53" s="22">
        <v>-5681</v>
      </c>
      <c r="R53" s="22">
        <v>4571986</v>
      </c>
      <c r="S53" s="22">
        <v>12849666</v>
      </c>
    </row>
    <row r="54" spans="1:1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7163515</v>
      </c>
      <c r="F54" s="22">
        <v>5721736</v>
      </c>
      <c r="G54" s="22">
        <v>1159781</v>
      </c>
      <c r="H54" s="22">
        <v>2657023</v>
      </c>
      <c r="I54" s="22">
        <v>83305</v>
      </c>
      <c r="J54" s="22">
        <v>3565525</v>
      </c>
      <c r="K54" s="22">
        <v>0</v>
      </c>
      <c r="L54" s="22">
        <v>20350885</v>
      </c>
      <c r="M54" s="22">
        <v>2832085</v>
      </c>
      <c r="N54" s="22">
        <v>2212155</v>
      </c>
      <c r="O54" s="22">
        <v>249243</v>
      </c>
      <c r="P54" s="22">
        <v>0</v>
      </c>
      <c r="Q54" s="22">
        <v>0</v>
      </c>
      <c r="R54" s="22">
        <v>5293483</v>
      </c>
      <c r="S54" s="22">
        <v>15057402</v>
      </c>
    </row>
    <row r="55" spans="1:1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2110534</v>
      </c>
      <c r="F55" s="22">
        <v>1236483</v>
      </c>
      <c r="G55" s="22">
        <v>2085400</v>
      </c>
      <c r="H55" s="22">
        <v>7407622</v>
      </c>
      <c r="I55" s="22">
        <v>53603</v>
      </c>
      <c r="J55" s="22">
        <v>2282313</v>
      </c>
      <c r="K55" s="22">
        <v>0</v>
      </c>
      <c r="L55" s="22">
        <v>15175955</v>
      </c>
      <c r="M55" s="22">
        <v>975675</v>
      </c>
      <c r="N55" s="22">
        <v>1360810</v>
      </c>
      <c r="O55" s="22">
        <v>117277</v>
      </c>
      <c r="P55" s="22">
        <v>0</v>
      </c>
      <c r="Q55" s="22">
        <v>0</v>
      </c>
      <c r="R55" s="22">
        <v>2453762</v>
      </c>
      <c r="S55" s="22">
        <v>12722193</v>
      </c>
    </row>
    <row r="56" spans="1:1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12301660</v>
      </c>
      <c r="F56" s="22">
        <v>4757396</v>
      </c>
      <c r="G56" s="22">
        <v>4914980</v>
      </c>
      <c r="H56" s="22">
        <v>17573745</v>
      </c>
      <c r="I56" s="22">
        <v>213654</v>
      </c>
      <c r="J56" s="22">
        <v>1698335</v>
      </c>
      <c r="K56" s="22">
        <v>0</v>
      </c>
      <c r="L56" s="22">
        <v>41459770</v>
      </c>
      <c r="M56" s="22">
        <v>5887372</v>
      </c>
      <c r="N56" s="22">
        <v>6179506</v>
      </c>
      <c r="O56" s="22">
        <v>683014</v>
      </c>
      <c r="P56" s="22">
        <v>0</v>
      </c>
      <c r="Q56" s="22">
        <v>0</v>
      </c>
      <c r="R56" s="22">
        <v>12749892</v>
      </c>
      <c r="S56" s="22">
        <v>28709878</v>
      </c>
    </row>
    <row r="57" spans="1:1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5685096</v>
      </c>
      <c r="F57" s="22">
        <v>5464541</v>
      </c>
      <c r="G57" s="22">
        <v>5104323</v>
      </c>
      <c r="H57" s="22">
        <v>27732086</v>
      </c>
      <c r="I57" s="22">
        <v>323617</v>
      </c>
      <c r="J57" s="22">
        <v>1074284</v>
      </c>
      <c r="K57" s="22">
        <v>0</v>
      </c>
      <c r="L57" s="22">
        <v>45383947</v>
      </c>
      <c r="M57" s="22">
        <v>2341204</v>
      </c>
      <c r="N57" s="22">
        <v>9866338</v>
      </c>
      <c r="O57" s="22">
        <v>898029</v>
      </c>
      <c r="P57" s="22">
        <v>0</v>
      </c>
      <c r="Q57" s="22">
        <v>0</v>
      </c>
      <c r="R57" s="22">
        <v>13105571</v>
      </c>
      <c r="S57" s="22">
        <v>32278376</v>
      </c>
    </row>
    <row r="58" spans="1:1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3131819</v>
      </c>
      <c r="F58" s="22">
        <v>2561736</v>
      </c>
      <c r="G58" s="22">
        <v>4075674</v>
      </c>
      <c r="H58" s="22">
        <v>8684688</v>
      </c>
      <c r="I58" s="22">
        <v>70956</v>
      </c>
      <c r="J58" s="22">
        <v>540495</v>
      </c>
      <c r="K58" s="22">
        <v>-162488</v>
      </c>
      <c r="L58" s="22">
        <v>18902880</v>
      </c>
      <c r="M58" s="22">
        <v>888348</v>
      </c>
      <c r="N58" s="22">
        <v>2724716</v>
      </c>
      <c r="O58" s="22">
        <v>542525</v>
      </c>
      <c r="P58" s="22">
        <v>0</v>
      </c>
      <c r="Q58" s="22">
        <v>-25966</v>
      </c>
      <c r="R58" s="22">
        <v>4129623</v>
      </c>
      <c r="S58" s="22">
        <v>14773257</v>
      </c>
    </row>
    <row r="59" spans="1:1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1689079</v>
      </c>
      <c r="F59" s="22">
        <v>3578519</v>
      </c>
      <c r="G59" s="22">
        <v>7477671</v>
      </c>
      <c r="H59" s="22">
        <v>19543651</v>
      </c>
      <c r="I59" s="22">
        <v>16005</v>
      </c>
      <c r="J59" s="22">
        <v>318898</v>
      </c>
      <c r="K59" s="22">
        <v>125485</v>
      </c>
      <c r="L59" s="22">
        <v>32749308</v>
      </c>
      <c r="M59" s="22">
        <v>696683</v>
      </c>
      <c r="N59" s="22">
        <v>5767548</v>
      </c>
      <c r="O59" s="22">
        <v>740451</v>
      </c>
      <c r="P59" s="22">
        <v>0</v>
      </c>
      <c r="Q59" s="22">
        <v>-98480</v>
      </c>
      <c r="R59" s="22">
        <v>7106202</v>
      </c>
      <c r="S59" s="22">
        <v>25643106</v>
      </c>
    </row>
    <row r="60" spans="1:1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800559</v>
      </c>
      <c r="F60" s="22">
        <v>15944088</v>
      </c>
      <c r="G60" s="22">
        <v>10224927</v>
      </c>
      <c r="H60" s="22">
        <v>36774269</v>
      </c>
      <c r="I60" s="22">
        <v>0</v>
      </c>
      <c r="J60" s="22">
        <v>810</v>
      </c>
      <c r="K60" s="22">
        <v>0</v>
      </c>
      <c r="L60" s="22">
        <v>63744653</v>
      </c>
      <c r="M60" s="22">
        <v>2000000</v>
      </c>
      <c r="N60" s="22">
        <v>9659627</v>
      </c>
      <c r="O60" s="22">
        <v>179843</v>
      </c>
      <c r="P60" s="22">
        <v>0</v>
      </c>
      <c r="Q60" s="22">
        <v>0</v>
      </c>
      <c r="R60" s="22">
        <v>11839470</v>
      </c>
      <c r="S60" s="22">
        <v>51905183</v>
      </c>
    </row>
    <row r="61" spans="1:1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730551</v>
      </c>
      <c r="F61" s="22">
        <v>1770201</v>
      </c>
      <c r="G61" s="22">
        <v>2311490</v>
      </c>
      <c r="H61" s="22">
        <v>10370816</v>
      </c>
      <c r="I61" s="22">
        <v>0</v>
      </c>
      <c r="J61" s="22">
        <v>1147387</v>
      </c>
      <c r="K61" s="22">
        <v>0</v>
      </c>
      <c r="L61" s="22">
        <v>16330445</v>
      </c>
      <c r="M61" s="22">
        <v>470293</v>
      </c>
      <c r="N61" s="22">
        <v>1741090</v>
      </c>
      <c r="O61" s="22">
        <v>525099</v>
      </c>
      <c r="P61" s="22">
        <v>0</v>
      </c>
      <c r="Q61" s="22">
        <v>0</v>
      </c>
      <c r="R61" s="22">
        <v>2736482</v>
      </c>
      <c r="S61" s="22">
        <v>13593963</v>
      </c>
    </row>
    <row r="62" spans="1:1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39008507</v>
      </c>
      <c r="F62" s="22">
        <v>23787011</v>
      </c>
      <c r="G62" s="22">
        <v>1919157</v>
      </c>
      <c r="H62" s="22">
        <v>15332533</v>
      </c>
      <c r="I62" s="22">
        <v>201163</v>
      </c>
      <c r="J62" s="22">
        <v>272320</v>
      </c>
      <c r="K62" s="22">
        <v>-3180</v>
      </c>
      <c r="L62" s="22">
        <v>80517511</v>
      </c>
      <c r="M62" s="22">
        <v>15180984</v>
      </c>
      <c r="N62" s="22">
        <v>8905253</v>
      </c>
      <c r="O62" s="22">
        <v>600264</v>
      </c>
      <c r="P62" s="22">
        <v>0</v>
      </c>
      <c r="Q62" s="22">
        <v>0</v>
      </c>
      <c r="R62" s="22">
        <v>24686501</v>
      </c>
      <c r="S62" s="22">
        <v>55831010</v>
      </c>
    </row>
    <row r="63" spans="1:1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1138047</v>
      </c>
      <c r="F63" s="22">
        <v>1371133</v>
      </c>
      <c r="G63" s="22">
        <v>116443</v>
      </c>
      <c r="H63" s="22">
        <v>864646</v>
      </c>
      <c r="I63" s="22">
        <v>6806</v>
      </c>
      <c r="J63" s="22">
        <v>284352</v>
      </c>
      <c r="K63" s="22">
        <v>0</v>
      </c>
      <c r="L63" s="22">
        <v>3781427</v>
      </c>
      <c r="M63" s="22">
        <v>471681</v>
      </c>
      <c r="N63" s="22">
        <v>393824</v>
      </c>
      <c r="O63" s="22">
        <v>111537</v>
      </c>
      <c r="P63" s="22">
        <v>0</v>
      </c>
      <c r="Q63" s="22">
        <v>0</v>
      </c>
      <c r="R63" s="22">
        <v>977042</v>
      </c>
      <c r="S63" s="22">
        <v>2804385</v>
      </c>
    </row>
    <row r="64" spans="1:1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9039931</v>
      </c>
      <c r="F64" s="22">
        <v>532356</v>
      </c>
      <c r="G64" s="22">
        <v>1772046</v>
      </c>
      <c r="H64" s="22">
        <v>2021997</v>
      </c>
      <c r="I64" s="22">
        <v>57067</v>
      </c>
      <c r="J64" s="22">
        <v>373985</v>
      </c>
      <c r="K64" s="22">
        <v>0</v>
      </c>
      <c r="L64" s="22">
        <v>13797382</v>
      </c>
      <c r="M64" s="22">
        <v>1386069</v>
      </c>
      <c r="N64" s="22">
        <v>1273395</v>
      </c>
      <c r="O64" s="22">
        <v>329652</v>
      </c>
      <c r="P64" s="22">
        <v>0</v>
      </c>
      <c r="Q64" s="22">
        <v>0</v>
      </c>
      <c r="R64" s="22">
        <v>2989116</v>
      </c>
      <c r="S64" s="22">
        <v>10808266</v>
      </c>
    </row>
    <row r="65" spans="1:1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5489528</v>
      </c>
      <c r="F65" s="22">
        <v>2763044</v>
      </c>
      <c r="G65" s="22">
        <v>5314927</v>
      </c>
      <c r="H65" s="22">
        <v>12076534</v>
      </c>
      <c r="I65" s="22">
        <v>45850</v>
      </c>
      <c r="J65" s="22">
        <v>723805</v>
      </c>
      <c r="K65" s="22">
        <v>0</v>
      </c>
      <c r="L65" s="22">
        <v>26413688</v>
      </c>
      <c r="M65" s="22">
        <v>3760487</v>
      </c>
      <c r="N65" s="22">
        <v>3857782</v>
      </c>
      <c r="O65" s="22">
        <v>305905</v>
      </c>
      <c r="P65" s="22">
        <v>0</v>
      </c>
      <c r="Q65" s="22">
        <v>0</v>
      </c>
      <c r="R65" s="22">
        <v>7924174</v>
      </c>
      <c r="S65" s="22">
        <v>18489514</v>
      </c>
    </row>
    <row r="66" spans="1:1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2136071</v>
      </c>
      <c r="F66" s="22">
        <v>0</v>
      </c>
      <c r="G66" s="22">
        <v>12645145</v>
      </c>
      <c r="H66" s="22">
        <v>12825393</v>
      </c>
      <c r="I66" s="22">
        <v>0</v>
      </c>
      <c r="J66" s="22">
        <v>0</v>
      </c>
      <c r="K66" s="22">
        <v>0</v>
      </c>
      <c r="L66" s="22">
        <v>27606609</v>
      </c>
      <c r="M66" s="22">
        <v>615122</v>
      </c>
      <c r="N66" s="22">
        <v>4549103</v>
      </c>
      <c r="O66" s="22">
        <v>585537</v>
      </c>
      <c r="P66" s="22">
        <v>0</v>
      </c>
      <c r="Q66" s="22">
        <v>0</v>
      </c>
      <c r="R66" s="22">
        <v>5749762</v>
      </c>
      <c r="S66" s="22">
        <v>21856847</v>
      </c>
    </row>
    <row r="67" spans="1:1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92168</v>
      </c>
      <c r="F67" s="22">
        <v>123266</v>
      </c>
      <c r="G67" s="22">
        <v>89400</v>
      </c>
      <c r="H67" s="22">
        <v>1310863</v>
      </c>
      <c r="I67" s="22">
        <v>0</v>
      </c>
      <c r="J67" s="22">
        <v>61665</v>
      </c>
      <c r="K67" s="22">
        <v>-127</v>
      </c>
      <c r="L67" s="22">
        <v>1677235</v>
      </c>
      <c r="M67" s="22">
        <v>54236</v>
      </c>
      <c r="N67" s="22">
        <v>563010</v>
      </c>
      <c r="O67" s="22">
        <v>22137</v>
      </c>
      <c r="P67" s="22">
        <v>875</v>
      </c>
      <c r="Q67" s="22">
        <v>0</v>
      </c>
      <c r="R67" s="22">
        <v>640258</v>
      </c>
      <c r="S67" s="22">
        <v>1036977</v>
      </c>
    </row>
    <row r="68" spans="1:1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21604290</v>
      </c>
      <c r="F68" s="22">
        <v>28441716</v>
      </c>
      <c r="G68" s="22">
        <v>0</v>
      </c>
      <c r="H68" s="22">
        <v>9733788</v>
      </c>
      <c r="I68" s="22">
        <v>0</v>
      </c>
      <c r="J68" s="22">
        <v>1880209</v>
      </c>
      <c r="K68" s="22">
        <v>79159</v>
      </c>
      <c r="L68" s="22">
        <v>61739162</v>
      </c>
      <c r="M68" s="22">
        <v>9096292</v>
      </c>
      <c r="N68" s="22">
        <v>9130020</v>
      </c>
      <c r="O68" s="22">
        <v>122600</v>
      </c>
      <c r="P68" s="22">
        <v>0</v>
      </c>
      <c r="Q68" s="22">
        <v>0</v>
      </c>
      <c r="R68" s="22">
        <v>18348912</v>
      </c>
      <c r="S68" s="22">
        <v>43390250</v>
      </c>
    </row>
    <row r="69" spans="1:1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62908833</v>
      </c>
      <c r="F69" s="22">
        <v>30531439</v>
      </c>
      <c r="G69" s="22">
        <v>3935867</v>
      </c>
      <c r="H69" s="22">
        <v>13367221</v>
      </c>
      <c r="I69" s="22">
        <v>203805</v>
      </c>
      <c r="J69" s="22">
        <v>1232296</v>
      </c>
      <c r="K69" s="22">
        <v>0</v>
      </c>
      <c r="L69" s="22">
        <v>112179461</v>
      </c>
      <c r="M69" s="22">
        <v>31374609</v>
      </c>
      <c r="N69" s="22">
        <v>13342215</v>
      </c>
      <c r="O69" s="22">
        <v>624282</v>
      </c>
      <c r="P69" s="22">
        <v>0</v>
      </c>
      <c r="Q69" s="22">
        <v>0</v>
      </c>
      <c r="R69" s="22">
        <v>45341106</v>
      </c>
      <c r="S69" s="22">
        <v>66838355</v>
      </c>
    </row>
    <row r="70" spans="1:1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1224568</v>
      </c>
      <c r="F70" s="22">
        <v>7231251</v>
      </c>
      <c r="G70" s="22">
        <v>10560738</v>
      </c>
      <c r="H70" s="22">
        <v>15587458</v>
      </c>
      <c r="I70" s="22">
        <v>0</v>
      </c>
      <c r="J70" s="22">
        <v>0</v>
      </c>
      <c r="K70" s="22">
        <v>-556097</v>
      </c>
      <c r="L70" s="22">
        <v>34047918</v>
      </c>
      <c r="M70" s="22">
        <v>387374</v>
      </c>
      <c r="N70" s="22">
        <v>5530493</v>
      </c>
      <c r="O70" s="22">
        <v>103889</v>
      </c>
      <c r="P70" s="22">
        <v>0</v>
      </c>
      <c r="Q70" s="22">
        <v>0</v>
      </c>
      <c r="R70" s="22">
        <v>6021756</v>
      </c>
      <c r="S70" s="22">
        <v>28026162</v>
      </c>
    </row>
    <row r="71" spans="1:1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2451360</v>
      </c>
      <c r="F71" s="22">
        <v>941007</v>
      </c>
      <c r="G71" s="22">
        <v>1288126</v>
      </c>
      <c r="H71" s="22">
        <v>6281666</v>
      </c>
      <c r="I71" s="22">
        <v>0</v>
      </c>
      <c r="J71" s="22">
        <v>719265</v>
      </c>
      <c r="K71" s="22">
        <v>0</v>
      </c>
      <c r="L71" s="22">
        <v>11681424</v>
      </c>
      <c r="M71" s="22">
        <v>871114</v>
      </c>
      <c r="N71" s="22">
        <v>1136839</v>
      </c>
      <c r="O71" s="22">
        <v>505237</v>
      </c>
      <c r="P71" s="22">
        <v>0</v>
      </c>
      <c r="Q71" s="22">
        <v>18845</v>
      </c>
      <c r="R71" s="22">
        <v>2532035</v>
      </c>
      <c r="S71" s="22">
        <v>9149389</v>
      </c>
    </row>
    <row r="72" spans="1:1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1231547</v>
      </c>
      <c r="F72" s="22">
        <v>1549155</v>
      </c>
      <c r="G72" s="22">
        <v>1381294</v>
      </c>
      <c r="H72" s="22">
        <v>2891615</v>
      </c>
      <c r="I72" s="22">
        <v>14211</v>
      </c>
      <c r="J72" s="22">
        <v>1143638</v>
      </c>
      <c r="K72" s="22">
        <v>0</v>
      </c>
      <c r="L72" s="22">
        <v>8211460</v>
      </c>
      <c r="M72" s="22">
        <v>527235</v>
      </c>
      <c r="N72" s="22">
        <v>944290</v>
      </c>
      <c r="O72" s="22">
        <v>89953</v>
      </c>
      <c r="P72" s="22">
        <v>0</v>
      </c>
      <c r="Q72" s="22">
        <v>0</v>
      </c>
      <c r="R72" s="22">
        <v>1561478</v>
      </c>
      <c r="S72" s="22">
        <v>6649982</v>
      </c>
    </row>
    <row r="73" spans="1:1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486843</v>
      </c>
      <c r="F73" s="22">
        <v>1402469</v>
      </c>
      <c r="G73" s="22">
        <v>660242</v>
      </c>
      <c r="H73" s="22">
        <v>832862</v>
      </c>
      <c r="I73" s="22">
        <v>13300</v>
      </c>
      <c r="J73" s="22">
        <v>272009</v>
      </c>
      <c r="K73" s="22">
        <v>0</v>
      </c>
      <c r="L73" s="22">
        <v>3667725</v>
      </c>
      <c r="M73" s="22">
        <v>173447</v>
      </c>
      <c r="N73" s="22">
        <v>443947</v>
      </c>
      <c r="O73" s="22">
        <v>9962</v>
      </c>
      <c r="P73" s="22">
        <v>0</v>
      </c>
      <c r="Q73" s="22">
        <v>19420</v>
      </c>
      <c r="R73" s="22">
        <v>646776</v>
      </c>
      <c r="S73" s="22">
        <v>3020949</v>
      </c>
    </row>
    <row r="74" spans="1:1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5641451</v>
      </c>
      <c r="F74" s="22">
        <v>2283798</v>
      </c>
      <c r="G74" s="22">
        <v>7663203</v>
      </c>
      <c r="H74" s="22">
        <v>9062274</v>
      </c>
      <c r="I74" s="22">
        <v>0</v>
      </c>
      <c r="J74" s="22">
        <v>1201716</v>
      </c>
      <c r="K74" s="22">
        <v>0</v>
      </c>
      <c r="L74" s="22">
        <v>25852442</v>
      </c>
      <c r="M74" s="22">
        <v>2248480</v>
      </c>
      <c r="N74" s="22">
        <v>2013168</v>
      </c>
      <c r="O74" s="22">
        <v>270983</v>
      </c>
      <c r="P74" s="22">
        <v>0</v>
      </c>
      <c r="Q74" s="22">
        <v>0</v>
      </c>
      <c r="R74" s="22">
        <v>4532631</v>
      </c>
      <c r="S74" s="22">
        <v>21319811</v>
      </c>
    </row>
    <row r="75" spans="1:1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628287</v>
      </c>
      <c r="F75" s="22">
        <v>851187</v>
      </c>
      <c r="G75" s="22">
        <v>2307288</v>
      </c>
      <c r="H75" s="22">
        <v>7716902</v>
      </c>
      <c r="I75" s="22">
        <v>0</v>
      </c>
      <c r="J75" s="22">
        <v>1468017</v>
      </c>
      <c r="K75" s="22">
        <v>0</v>
      </c>
      <c r="L75" s="22">
        <v>12971681</v>
      </c>
      <c r="M75" s="22">
        <v>483129</v>
      </c>
      <c r="N75" s="22">
        <v>1653311</v>
      </c>
      <c r="O75" s="22">
        <v>426975</v>
      </c>
      <c r="P75" s="22">
        <v>0</v>
      </c>
      <c r="Q75" s="22">
        <v>0</v>
      </c>
      <c r="R75" s="22">
        <v>2563415</v>
      </c>
      <c r="S75" s="22">
        <v>10408266</v>
      </c>
    </row>
    <row r="76" spans="1:1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4415648</v>
      </c>
      <c r="F76" s="22">
        <v>1689953</v>
      </c>
      <c r="G76" s="22">
        <v>2266609</v>
      </c>
      <c r="H76" s="22">
        <v>8870232</v>
      </c>
      <c r="I76" s="22">
        <v>27504</v>
      </c>
      <c r="J76" s="22">
        <v>1979266</v>
      </c>
      <c r="K76" s="22">
        <v>0</v>
      </c>
      <c r="L76" s="22">
        <v>19249212</v>
      </c>
      <c r="M76" s="22">
        <v>1858270</v>
      </c>
      <c r="N76" s="22">
        <v>2434226</v>
      </c>
      <c r="O76" s="22">
        <v>587129</v>
      </c>
      <c r="P76" s="22">
        <v>0</v>
      </c>
      <c r="Q76" s="22">
        <v>0</v>
      </c>
      <c r="R76" s="22">
        <v>4879625</v>
      </c>
      <c r="S76" s="22">
        <v>14369587</v>
      </c>
    </row>
    <row r="77" spans="1:1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23638227</v>
      </c>
      <c r="F77" s="22">
        <v>14446688</v>
      </c>
      <c r="G77" s="22">
        <v>13603603</v>
      </c>
      <c r="H77" s="22">
        <v>9748043</v>
      </c>
      <c r="I77" s="22">
        <v>541714</v>
      </c>
      <c r="J77" s="22">
        <v>961704</v>
      </c>
      <c r="K77" s="22">
        <v>0</v>
      </c>
      <c r="L77" s="22">
        <v>62939979</v>
      </c>
      <c r="M77" s="22">
        <v>9124638</v>
      </c>
      <c r="N77" s="22">
        <v>5620668</v>
      </c>
      <c r="O77" s="22">
        <v>594486</v>
      </c>
      <c r="P77" s="22">
        <v>0</v>
      </c>
      <c r="Q77" s="22">
        <v>0</v>
      </c>
      <c r="R77" s="22">
        <v>15339792</v>
      </c>
      <c r="S77" s="22">
        <v>47600187</v>
      </c>
    </row>
    <row r="78" spans="1:1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3562446</v>
      </c>
      <c r="F78" s="22">
        <v>3333793</v>
      </c>
      <c r="G78" s="22">
        <v>2872207</v>
      </c>
      <c r="H78" s="22">
        <v>8784564</v>
      </c>
      <c r="I78" s="22">
        <v>67733</v>
      </c>
      <c r="J78" s="22">
        <v>1742378</v>
      </c>
      <c r="K78" s="22">
        <v>0</v>
      </c>
      <c r="L78" s="22">
        <v>20363121</v>
      </c>
      <c r="M78" s="22">
        <v>1956766</v>
      </c>
      <c r="N78" s="22">
        <v>3608895</v>
      </c>
      <c r="O78" s="22">
        <v>232127</v>
      </c>
      <c r="P78" s="22">
        <v>0</v>
      </c>
      <c r="Q78" s="22">
        <v>0</v>
      </c>
      <c r="R78" s="22">
        <v>5797788</v>
      </c>
      <c r="S78" s="22">
        <v>14565333</v>
      </c>
    </row>
    <row r="79" spans="1:1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2515019</v>
      </c>
      <c r="F79" s="22">
        <v>937001</v>
      </c>
      <c r="G79" s="22">
        <v>557549</v>
      </c>
      <c r="H79" s="22">
        <v>6626151</v>
      </c>
      <c r="I79" s="22">
        <v>33577</v>
      </c>
      <c r="J79" s="22">
        <v>990373</v>
      </c>
      <c r="K79" s="22">
        <v>0</v>
      </c>
      <c r="L79" s="22">
        <v>11659670</v>
      </c>
      <c r="M79" s="22">
        <v>1035299</v>
      </c>
      <c r="N79" s="22">
        <v>1308523</v>
      </c>
      <c r="O79" s="22">
        <v>387000</v>
      </c>
      <c r="P79" s="22">
        <v>0</v>
      </c>
      <c r="Q79" s="22">
        <v>0</v>
      </c>
      <c r="R79" s="22">
        <v>2730822</v>
      </c>
      <c r="S79" s="22">
        <v>8928848</v>
      </c>
    </row>
    <row r="80" spans="1:1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1916832</v>
      </c>
      <c r="F80" s="22">
        <v>655334</v>
      </c>
      <c r="G80" s="22">
        <v>1321299</v>
      </c>
      <c r="H80" s="22">
        <v>4872604</v>
      </c>
      <c r="I80" s="22">
        <v>0</v>
      </c>
      <c r="J80" s="22">
        <v>1617057</v>
      </c>
      <c r="K80" s="22">
        <v>0</v>
      </c>
      <c r="L80" s="22">
        <v>10383126</v>
      </c>
      <c r="M80" s="22">
        <v>963607</v>
      </c>
      <c r="N80" s="22">
        <v>870622</v>
      </c>
      <c r="O80" s="22">
        <v>381436</v>
      </c>
      <c r="P80" s="22">
        <v>0</v>
      </c>
      <c r="Q80" s="22">
        <v>0</v>
      </c>
      <c r="R80" s="22">
        <v>2215665</v>
      </c>
      <c r="S80" s="22">
        <v>8167461</v>
      </c>
    </row>
    <row r="81" spans="1:1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7603153</v>
      </c>
      <c r="F81" s="22">
        <v>5174977</v>
      </c>
      <c r="G81" s="22">
        <v>4180325</v>
      </c>
      <c r="H81" s="22">
        <v>12960572</v>
      </c>
      <c r="I81" s="22">
        <v>0</v>
      </c>
      <c r="J81" s="22">
        <v>2690599</v>
      </c>
      <c r="K81" s="22">
        <v>0</v>
      </c>
      <c r="L81" s="22">
        <v>32609626</v>
      </c>
      <c r="M81" s="22">
        <v>3109518</v>
      </c>
      <c r="N81" s="22">
        <v>4891456</v>
      </c>
      <c r="O81" s="22">
        <v>0</v>
      </c>
      <c r="P81" s="22">
        <v>2504423</v>
      </c>
      <c r="Q81" s="22">
        <v>0</v>
      </c>
      <c r="R81" s="22">
        <v>10505397</v>
      </c>
      <c r="S81" s="22">
        <v>22104229</v>
      </c>
    </row>
    <row r="82" spans="1:1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4792899</v>
      </c>
      <c r="F82" s="22">
        <v>1259788</v>
      </c>
      <c r="G82" s="22">
        <v>1133670</v>
      </c>
      <c r="H82" s="22">
        <v>8746130</v>
      </c>
      <c r="I82" s="22">
        <v>0</v>
      </c>
      <c r="J82" s="22">
        <v>2696376</v>
      </c>
      <c r="K82" s="22">
        <v>0</v>
      </c>
      <c r="L82" s="22">
        <v>18628863</v>
      </c>
      <c r="M82" s="22">
        <v>1622375</v>
      </c>
      <c r="N82" s="22">
        <v>2095500</v>
      </c>
      <c r="O82" s="22">
        <v>252098</v>
      </c>
      <c r="P82" s="22">
        <v>0</v>
      </c>
      <c r="Q82" s="22">
        <v>0</v>
      </c>
      <c r="R82" s="22">
        <v>3969973</v>
      </c>
      <c r="S82" s="22">
        <v>14658890</v>
      </c>
    </row>
    <row r="83" spans="1:1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3274668</v>
      </c>
      <c r="F83" s="22">
        <v>4408903</v>
      </c>
      <c r="G83" s="22">
        <v>4588108</v>
      </c>
      <c r="H83" s="22">
        <v>18895739</v>
      </c>
      <c r="I83" s="22">
        <v>535272</v>
      </c>
      <c r="J83" s="22">
        <v>979384</v>
      </c>
      <c r="K83" s="22">
        <v>0</v>
      </c>
      <c r="L83" s="22">
        <v>32682074</v>
      </c>
      <c r="M83" s="22">
        <v>1501006</v>
      </c>
      <c r="N83" s="22">
        <v>4505811</v>
      </c>
      <c r="O83" s="22">
        <v>317426</v>
      </c>
      <c r="P83" s="22">
        <v>0</v>
      </c>
      <c r="Q83" s="22">
        <v>0</v>
      </c>
      <c r="R83" s="22">
        <v>6324243</v>
      </c>
      <c r="S83" s="22">
        <v>26357831</v>
      </c>
    </row>
    <row r="84" spans="1:1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2039798</v>
      </c>
      <c r="F84" s="22">
        <v>348086</v>
      </c>
      <c r="G84" s="22">
        <v>656428</v>
      </c>
      <c r="H84" s="22">
        <v>2939479</v>
      </c>
      <c r="I84" s="22">
        <v>37299</v>
      </c>
      <c r="J84" s="22">
        <v>2148120</v>
      </c>
      <c r="K84" s="22">
        <v>0</v>
      </c>
      <c r="L84" s="22">
        <v>8169210</v>
      </c>
      <c r="M84" s="22">
        <v>930222</v>
      </c>
      <c r="N84" s="22">
        <v>835620</v>
      </c>
      <c r="O84" s="22">
        <v>259201</v>
      </c>
      <c r="P84" s="22">
        <v>0</v>
      </c>
      <c r="Q84" s="22">
        <v>0</v>
      </c>
      <c r="R84" s="22">
        <v>2025043</v>
      </c>
      <c r="S84" s="22">
        <v>6144167</v>
      </c>
    </row>
    <row r="85" spans="1:1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6094032</v>
      </c>
      <c r="F85" s="22">
        <v>1390480</v>
      </c>
      <c r="G85" s="22">
        <v>390685</v>
      </c>
      <c r="H85" s="22">
        <v>3647715</v>
      </c>
      <c r="I85" s="22">
        <v>0</v>
      </c>
      <c r="J85" s="22">
        <v>2259725</v>
      </c>
      <c r="K85" s="22">
        <v>0</v>
      </c>
      <c r="L85" s="22">
        <v>13782637</v>
      </c>
      <c r="M85" s="22">
        <v>2042697</v>
      </c>
      <c r="N85" s="22">
        <v>626481</v>
      </c>
      <c r="O85" s="22">
        <v>528346</v>
      </c>
      <c r="P85" s="22">
        <v>0</v>
      </c>
      <c r="Q85" s="22">
        <v>0</v>
      </c>
      <c r="R85" s="22">
        <v>3197524</v>
      </c>
      <c r="S85" s="22">
        <v>10585113</v>
      </c>
    </row>
    <row r="86" spans="1:1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9853602</v>
      </c>
      <c r="F86" s="22">
        <v>2820277</v>
      </c>
      <c r="G86" s="22">
        <v>2623696</v>
      </c>
      <c r="H86" s="22">
        <v>9820649</v>
      </c>
      <c r="I86" s="22">
        <v>59442</v>
      </c>
      <c r="J86" s="22">
        <v>1740046</v>
      </c>
      <c r="K86" s="22">
        <v>-70787</v>
      </c>
      <c r="L86" s="22">
        <v>26846925</v>
      </c>
      <c r="M86" s="22">
        <v>4813906</v>
      </c>
      <c r="N86" s="22">
        <v>2833094</v>
      </c>
      <c r="O86" s="22">
        <v>570940</v>
      </c>
      <c r="P86" s="22">
        <v>0</v>
      </c>
      <c r="Q86" s="22">
        <v>-4070</v>
      </c>
      <c r="R86" s="22">
        <v>8213870</v>
      </c>
      <c r="S86" s="22">
        <v>18633055</v>
      </c>
    </row>
    <row r="87" spans="1:1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7136174</v>
      </c>
      <c r="F87" s="22">
        <v>7937004</v>
      </c>
      <c r="G87" s="22">
        <v>6623937</v>
      </c>
      <c r="H87" s="22">
        <v>16952749</v>
      </c>
      <c r="I87" s="22">
        <v>0</v>
      </c>
      <c r="J87" s="22">
        <v>3012250</v>
      </c>
      <c r="K87" s="22">
        <v>6341</v>
      </c>
      <c r="L87" s="22">
        <v>41668455</v>
      </c>
      <c r="M87" s="22">
        <v>3208838</v>
      </c>
      <c r="N87" s="22">
        <v>7204153</v>
      </c>
      <c r="O87" s="22">
        <v>269804</v>
      </c>
      <c r="P87" s="22">
        <v>318807</v>
      </c>
      <c r="Q87" s="22">
        <v>0</v>
      </c>
      <c r="R87" s="22">
        <v>11001602</v>
      </c>
      <c r="S87" s="22">
        <v>30666853</v>
      </c>
    </row>
    <row r="88" spans="1:1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3772339</v>
      </c>
      <c r="F88" s="22">
        <v>717331</v>
      </c>
      <c r="G88" s="22">
        <v>560918</v>
      </c>
      <c r="H88" s="22">
        <v>6066059</v>
      </c>
      <c r="I88" s="22">
        <v>25378</v>
      </c>
      <c r="J88" s="22">
        <v>1393960</v>
      </c>
      <c r="K88" s="22">
        <v>0</v>
      </c>
      <c r="L88" s="22">
        <v>12535985</v>
      </c>
      <c r="M88" s="22">
        <v>1828617</v>
      </c>
      <c r="N88" s="22">
        <v>1523428</v>
      </c>
      <c r="O88" s="22">
        <v>413194</v>
      </c>
      <c r="P88" s="22">
        <v>66467</v>
      </c>
      <c r="Q88" s="22">
        <v>0</v>
      </c>
      <c r="R88" s="22">
        <v>3831706</v>
      </c>
      <c r="S88" s="22">
        <v>8704279</v>
      </c>
    </row>
    <row r="89" spans="1:1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3390619</v>
      </c>
      <c r="F89" s="22">
        <v>3231004</v>
      </c>
      <c r="G89" s="22">
        <v>6576634</v>
      </c>
      <c r="H89" s="22">
        <v>10918283</v>
      </c>
      <c r="I89" s="22">
        <v>20478</v>
      </c>
      <c r="J89" s="22">
        <v>83816</v>
      </c>
      <c r="K89" s="22">
        <v>0</v>
      </c>
      <c r="L89" s="22">
        <v>24220834</v>
      </c>
      <c r="M89" s="22">
        <v>1830516</v>
      </c>
      <c r="N89" s="22">
        <v>3864780</v>
      </c>
      <c r="O89" s="22">
        <v>515496</v>
      </c>
      <c r="P89" s="22">
        <v>0</v>
      </c>
      <c r="Q89" s="22">
        <v>0</v>
      </c>
      <c r="R89" s="22">
        <v>6210792</v>
      </c>
      <c r="S89" s="22">
        <v>18010042</v>
      </c>
    </row>
    <row r="90" spans="1:1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7197219</v>
      </c>
      <c r="F90" s="22">
        <v>7232410</v>
      </c>
      <c r="G90" s="22">
        <v>18853774</v>
      </c>
      <c r="H90" s="22">
        <v>45633662</v>
      </c>
      <c r="I90" s="22">
        <v>591370</v>
      </c>
      <c r="J90" s="22">
        <v>208623</v>
      </c>
      <c r="K90" s="22">
        <v>0</v>
      </c>
      <c r="L90" s="22">
        <v>79717058</v>
      </c>
      <c r="M90" s="22">
        <v>3397385</v>
      </c>
      <c r="N90" s="22">
        <v>19991858</v>
      </c>
      <c r="O90" s="22">
        <v>3618757</v>
      </c>
      <c r="P90" s="22">
        <v>0</v>
      </c>
      <c r="Q90" s="22">
        <v>0</v>
      </c>
      <c r="R90" s="22">
        <v>27008000</v>
      </c>
      <c r="S90" s="22">
        <v>52709058</v>
      </c>
    </row>
    <row r="91" spans="1:1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3270965</v>
      </c>
      <c r="F91" s="22">
        <v>1493004</v>
      </c>
      <c r="G91" s="22">
        <v>2913</v>
      </c>
      <c r="H91" s="22">
        <v>116632</v>
      </c>
      <c r="I91" s="22">
        <v>0</v>
      </c>
      <c r="J91" s="22">
        <v>164</v>
      </c>
      <c r="K91" s="22">
        <v>0</v>
      </c>
      <c r="L91" s="22">
        <v>4883678</v>
      </c>
      <c r="M91" s="22">
        <v>717870</v>
      </c>
      <c r="N91" s="22">
        <v>336568</v>
      </c>
      <c r="O91" s="22">
        <v>122561</v>
      </c>
      <c r="P91" s="22">
        <v>0</v>
      </c>
      <c r="Q91" s="22">
        <v>0</v>
      </c>
      <c r="R91" s="22">
        <v>1176999</v>
      </c>
      <c r="S91" s="22">
        <v>3706679</v>
      </c>
    </row>
    <row r="92" spans="1:1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8128392</v>
      </c>
      <c r="F92" s="22">
        <v>17285666</v>
      </c>
      <c r="G92" s="22">
        <v>0</v>
      </c>
      <c r="H92" s="22">
        <v>129277</v>
      </c>
      <c r="I92" s="22">
        <v>0</v>
      </c>
      <c r="J92" s="22">
        <v>0</v>
      </c>
      <c r="K92" s="22">
        <v>0</v>
      </c>
      <c r="L92" s="22">
        <v>25543335</v>
      </c>
      <c r="M92" s="22">
        <v>3407797</v>
      </c>
      <c r="N92" s="22">
        <v>3765562</v>
      </c>
      <c r="O92" s="22">
        <v>385961</v>
      </c>
      <c r="P92" s="22">
        <v>0</v>
      </c>
      <c r="Q92" s="22">
        <v>0</v>
      </c>
      <c r="R92" s="22">
        <v>7559320</v>
      </c>
      <c r="S92" s="22">
        <v>17984015</v>
      </c>
    </row>
    <row r="93" spans="1:1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4278197</v>
      </c>
      <c r="F93" s="22">
        <v>1949696</v>
      </c>
      <c r="G93" s="22">
        <v>15377</v>
      </c>
      <c r="H93" s="22">
        <v>111542</v>
      </c>
      <c r="I93" s="22">
        <v>0</v>
      </c>
      <c r="J93" s="22">
        <v>1331</v>
      </c>
      <c r="K93" s="22">
        <v>0</v>
      </c>
      <c r="L93" s="22">
        <v>6356143</v>
      </c>
      <c r="M93" s="22">
        <v>960899</v>
      </c>
      <c r="N93" s="22">
        <v>397731</v>
      </c>
      <c r="O93" s="22">
        <v>53756</v>
      </c>
      <c r="P93" s="22">
        <v>0</v>
      </c>
      <c r="Q93" s="22">
        <v>25182</v>
      </c>
      <c r="R93" s="22">
        <v>1437568</v>
      </c>
      <c r="S93" s="22">
        <v>4918575</v>
      </c>
    </row>
    <row r="94" spans="1:1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671310</v>
      </c>
      <c r="F94" s="22">
        <v>220402</v>
      </c>
      <c r="G94" s="22">
        <v>3911</v>
      </c>
      <c r="H94" s="22">
        <v>19937</v>
      </c>
      <c r="I94" s="22">
        <v>715</v>
      </c>
      <c r="J94" s="22">
        <v>89</v>
      </c>
      <c r="K94" s="22">
        <v>0</v>
      </c>
      <c r="L94" s="22">
        <v>916364</v>
      </c>
      <c r="M94" s="22">
        <v>152821</v>
      </c>
      <c r="N94" s="22">
        <v>53182</v>
      </c>
      <c r="O94" s="22">
        <v>787</v>
      </c>
      <c r="P94" s="22">
        <v>0</v>
      </c>
      <c r="Q94" s="22">
        <v>0</v>
      </c>
      <c r="R94" s="22">
        <v>206790</v>
      </c>
      <c r="S94" s="22">
        <v>709574</v>
      </c>
    </row>
    <row r="95" spans="1:1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1644756</v>
      </c>
      <c r="F95" s="22">
        <v>12847</v>
      </c>
      <c r="G95" s="22">
        <v>0</v>
      </c>
      <c r="H95" s="22">
        <v>25856</v>
      </c>
      <c r="I95" s="22">
        <v>0</v>
      </c>
      <c r="J95" s="22">
        <v>0</v>
      </c>
      <c r="K95" s="22">
        <v>0</v>
      </c>
      <c r="L95" s="22">
        <v>1683459</v>
      </c>
      <c r="M95" s="22">
        <v>318071</v>
      </c>
      <c r="N95" s="22">
        <v>12694</v>
      </c>
      <c r="O95" s="22">
        <v>25935</v>
      </c>
      <c r="P95" s="22">
        <v>0</v>
      </c>
      <c r="Q95" s="22">
        <v>0</v>
      </c>
      <c r="R95" s="22">
        <v>356700</v>
      </c>
      <c r="S95" s="22">
        <v>1326759</v>
      </c>
    </row>
    <row r="96" spans="1:1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23184723</v>
      </c>
      <c r="F96" s="22">
        <v>1889396</v>
      </c>
      <c r="G96" s="22">
        <v>662</v>
      </c>
      <c r="H96" s="22">
        <v>205865</v>
      </c>
      <c r="I96" s="22">
        <v>0</v>
      </c>
      <c r="J96" s="22">
        <v>5584</v>
      </c>
      <c r="K96" s="22">
        <v>0</v>
      </c>
      <c r="L96" s="22">
        <v>25286230</v>
      </c>
      <c r="M96" s="22">
        <v>6679369</v>
      </c>
      <c r="N96" s="22">
        <v>465976</v>
      </c>
      <c r="O96" s="22">
        <v>46888</v>
      </c>
      <c r="P96" s="22">
        <v>0</v>
      </c>
      <c r="Q96" s="22">
        <v>0</v>
      </c>
      <c r="R96" s="22">
        <v>7192233</v>
      </c>
      <c r="S96" s="22">
        <v>18093997</v>
      </c>
    </row>
    <row r="97" spans="1:1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2307371</v>
      </c>
      <c r="F97" s="22">
        <v>1161099</v>
      </c>
      <c r="G97" s="22">
        <v>0</v>
      </c>
      <c r="H97" s="22">
        <v>59279</v>
      </c>
      <c r="I97" s="22">
        <v>0</v>
      </c>
      <c r="J97" s="22">
        <v>0</v>
      </c>
      <c r="K97" s="22">
        <v>0</v>
      </c>
      <c r="L97" s="22">
        <v>3527749</v>
      </c>
      <c r="M97" s="22">
        <v>721715</v>
      </c>
      <c r="N97" s="22">
        <v>90702</v>
      </c>
      <c r="O97" s="22">
        <v>12254</v>
      </c>
      <c r="P97" s="22">
        <v>0</v>
      </c>
      <c r="Q97" s="22">
        <v>0</v>
      </c>
      <c r="R97" s="22">
        <v>824671</v>
      </c>
      <c r="S97" s="22">
        <v>2703078</v>
      </c>
    </row>
    <row r="98" spans="1:1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1180278</v>
      </c>
      <c r="F98" s="22">
        <v>217881</v>
      </c>
      <c r="G98" s="22">
        <v>8167</v>
      </c>
      <c r="H98" s="22">
        <v>24031</v>
      </c>
      <c r="I98" s="22">
        <v>214</v>
      </c>
      <c r="J98" s="22">
        <v>180</v>
      </c>
      <c r="K98" s="22">
        <v>0</v>
      </c>
      <c r="L98" s="22">
        <v>1430751</v>
      </c>
      <c r="M98" s="22">
        <v>229948</v>
      </c>
      <c r="N98" s="22">
        <v>48979</v>
      </c>
      <c r="O98" s="22">
        <v>6732</v>
      </c>
      <c r="P98" s="22">
        <v>0</v>
      </c>
      <c r="Q98" s="22">
        <v>0</v>
      </c>
      <c r="R98" s="22">
        <v>285659</v>
      </c>
      <c r="S98" s="22">
        <v>1145092</v>
      </c>
    </row>
    <row r="99" spans="1:1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11954270</v>
      </c>
      <c r="F99" s="22">
        <v>1668112</v>
      </c>
      <c r="G99" s="22">
        <v>57205</v>
      </c>
      <c r="H99" s="22">
        <v>105930</v>
      </c>
      <c r="I99" s="22">
        <v>2703</v>
      </c>
      <c r="J99" s="22">
        <v>0</v>
      </c>
      <c r="K99" s="22">
        <v>0</v>
      </c>
      <c r="L99" s="22">
        <v>13788220</v>
      </c>
      <c r="M99" s="22">
        <v>2899441</v>
      </c>
      <c r="N99" s="22">
        <v>525802</v>
      </c>
      <c r="O99" s="22">
        <v>82993</v>
      </c>
      <c r="P99" s="22">
        <v>0</v>
      </c>
      <c r="Q99" s="22">
        <v>0</v>
      </c>
      <c r="R99" s="22">
        <v>3508236</v>
      </c>
      <c r="S99" s="22">
        <v>10279984</v>
      </c>
    </row>
    <row r="100" spans="1:1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1686459</v>
      </c>
      <c r="F100" s="22">
        <v>129513</v>
      </c>
      <c r="G100" s="22">
        <v>20657</v>
      </c>
      <c r="H100" s="22">
        <v>0</v>
      </c>
      <c r="I100" s="22">
        <v>0</v>
      </c>
      <c r="J100" s="22">
        <v>2878</v>
      </c>
      <c r="K100" s="22">
        <v>0</v>
      </c>
      <c r="L100" s="22">
        <v>1839507</v>
      </c>
      <c r="M100" s="22">
        <v>359506</v>
      </c>
      <c r="N100" s="22">
        <v>21719</v>
      </c>
      <c r="O100" s="22">
        <v>15069</v>
      </c>
      <c r="P100" s="22">
        <v>0</v>
      </c>
      <c r="Q100" s="22">
        <v>0</v>
      </c>
      <c r="R100" s="22">
        <v>396294</v>
      </c>
      <c r="S100" s="22">
        <v>1443213</v>
      </c>
    </row>
    <row r="101" spans="1:1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3955588</v>
      </c>
      <c r="F101" s="22">
        <v>7323016</v>
      </c>
      <c r="G101" s="22">
        <v>1645</v>
      </c>
      <c r="H101" s="22">
        <v>105249</v>
      </c>
      <c r="I101" s="22">
        <v>0</v>
      </c>
      <c r="J101" s="22">
        <v>0</v>
      </c>
      <c r="K101" s="22">
        <v>0</v>
      </c>
      <c r="L101" s="22">
        <v>11385498</v>
      </c>
      <c r="M101" s="22">
        <v>3189915</v>
      </c>
      <c r="N101" s="22">
        <v>455322</v>
      </c>
      <c r="O101" s="22">
        <v>94194</v>
      </c>
      <c r="P101" s="22">
        <v>0</v>
      </c>
      <c r="Q101" s="22">
        <v>0</v>
      </c>
      <c r="R101" s="22">
        <v>3739431</v>
      </c>
      <c r="S101" s="22">
        <v>7646067</v>
      </c>
    </row>
    <row r="102" spans="1:1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1647390</v>
      </c>
      <c r="F102" s="22">
        <v>586199</v>
      </c>
      <c r="G102" s="22">
        <v>28677</v>
      </c>
      <c r="H102" s="22">
        <v>35940</v>
      </c>
      <c r="I102" s="22">
        <v>4220</v>
      </c>
      <c r="J102" s="22">
        <v>1349</v>
      </c>
      <c r="K102" s="22">
        <v>0</v>
      </c>
      <c r="L102" s="22">
        <v>2303775</v>
      </c>
      <c r="M102" s="22">
        <v>315550</v>
      </c>
      <c r="N102" s="22">
        <v>119355</v>
      </c>
      <c r="O102" s="22">
        <v>37054</v>
      </c>
      <c r="P102" s="22">
        <v>25000</v>
      </c>
      <c r="Q102" s="22">
        <v>0</v>
      </c>
      <c r="R102" s="22">
        <v>496959</v>
      </c>
      <c r="S102" s="22">
        <v>1806816</v>
      </c>
    </row>
    <row r="103" spans="1:1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1018322</v>
      </c>
      <c r="F103" s="22">
        <v>0</v>
      </c>
      <c r="G103" s="22">
        <v>152395</v>
      </c>
      <c r="H103" s="22">
        <v>38531</v>
      </c>
      <c r="I103" s="22">
        <v>0</v>
      </c>
      <c r="J103" s="22">
        <v>0</v>
      </c>
      <c r="K103" s="22">
        <v>0</v>
      </c>
      <c r="L103" s="22">
        <v>1209248</v>
      </c>
      <c r="M103" s="22">
        <v>273274</v>
      </c>
      <c r="N103" s="22">
        <v>17069</v>
      </c>
      <c r="O103" s="22">
        <v>0</v>
      </c>
      <c r="P103" s="22">
        <v>0</v>
      </c>
      <c r="Q103" s="22">
        <v>0</v>
      </c>
      <c r="R103" s="22">
        <v>290343</v>
      </c>
      <c r="S103" s="22">
        <v>918905</v>
      </c>
    </row>
    <row r="104" spans="1:1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1583653</v>
      </c>
      <c r="F104" s="22">
        <v>153140</v>
      </c>
      <c r="G104" s="22">
        <v>4159</v>
      </c>
      <c r="H104" s="22">
        <v>43471</v>
      </c>
      <c r="I104" s="22">
        <v>607</v>
      </c>
      <c r="J104" s="22">
        <v>3423</v>
      </c>
      <c r="K104" s="22">
        <v>0</v>
      </c>
      <c r="L104" s="22">
        <v>1788453</v>
      </c>
      <c r="M104" s="22">
        <v>362448</v>
      </c>
      <c r="N104" s="22">
        <v>48032</v>
      </c>
      <c r="O104" s="22">
        <v>51606</v>
      </c>
      <c r="P104" s="22">
        <v>0</v>
      </c>
      <c r="Q104" s="22">
        <v>0</v>
      </c>
      <c r="R104" s="22">
        <v>462086</v>
      </c>
      <c r="S104" s="22">
        <v>1326367</v>
      </c>
    </row>
    <row r="105" spans="1:1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3450829</v>
      </c>
      <c r="F105" s="22">
        <v>469553</v>
      </c>
      <c r="G105" s="22">
        <v>0</v>
      </c>
      <c r="H105" s="22">
        <v>33379</v>
      </c>
      <c r="I105" s="22">
        <v>0</v>
      </c>
      <c r="J105" s="22">
        <v>74</v>
      </c>
      <c r="K105" s="22">
        <v>0</v>
      </c>
      <c r="L105" s="22">
        <v>3953835</v>
      </c>
      <c r="M105" s="22">
        <v>767620</v>
      </c>
      <c r="N105" s="22">
        <v>134872</v>
      </c>
      <c r="O105" s="22">
        <v>44962</v>
      </c>
      <c r="P105" s="22">
        <v>39727</v>
      </c>
      <c r="Q105" s="22">
        <v>0</v>
      </c>
      <c r="R105" s="22">
        <v>987181</v>
      </c>
      <c r="S105" s="22">
        <v>2966654</v>
      </c>
    </row>
    <row r="106" spans="1:1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2675985</v>
      </c>
      <c r="F106" s="22">
        <v>684584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3360569</v>
      </c>
      <c r="M106" s="22">
        <v>587625</v>
      </c>
      <c r="N106" s="22">
        <v>147128</v>
      </c>
      <c r="O106" s="22">
        <v>0</v>
      </c>
      <c r="P106" s="22">
        <v>4661</v>
      </c>
      <c r="Q106" s="22">
        <v>0</v>
      </c>
      <c r="R106" s="22">
        <v>739414</v>
      </c>
      <c r="S106" s="22">
        <v>2621155</v>
      </c>
    </row>
    <row r="107" spans="1:1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28902004</v>
      </c>
      <c r="F107" s="22">
        <v>10539387</v>
      </c>
      <c r="G107" s="22">
        <v>2845</v>
      </c>
      <c r="H107" s="22">
        <v>527766</v>
      </c>
      <c r="I107" s="22">
        <v>22207</v>
      </c>
      <c r="J107" s="22">
        <v>0</v>
      </c>
      <c r="K107" s="22">
        <v>0</v>
      </c>
      <c r="L107" s="22">
        <v>39994209</v>
      </c>
      <c r="M107" s="22">
        <v>13671239</v>
      </c>
      <c r="N107" s="22">
        <v>3187896</v>
      </c>
      <c r="O107" s="22">
        <v>1033890</v>
      </c>
      <c r="P107" s="22">
        <v>0</v>
      </c>
      <c r="Q107" s="22">
        <v>0</v>
      </c>
      <c r="R107" s="22">
        <v>17893025</v>
      </c>
      <c r="S107" s="22">
        <v>22101184</v>
      </c>
    </row>
    <row r="108" spans="1:1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2775367</v>
      </c>
      <c r="F108" s="22">
        <v>584874</v>
      </c>
      <c r="G108" s="22">
        <v>3088</v>
      </c>
      <c r="H108" s="22">
        <v>58048</v>
      </c>
      <c r="I108" s="22">
        <v>0</v>
      </c>
      <c r="J108" s="22">
        <v>684</v>
      </c>
      <c r="K108" s="22">
        <v>0</v>
      </c>
      <c r="L108" s="22">
        <v>3422061</v>
      </c>
      <c r="M108" s="22">
        <v>693818</v>
      </c>
      <c r="N108" s="22">
        <v>161083</v>
      </c>
      <c r="O108" s="22">
        <v>65917</v>
      </c>
      <c r="P108" s="22">
        <v>0</v>
      </c>
      <c r="Q108" s="22">
        <v>0</v>
      </c>
      <c r="R108" s="22">
        <v>920818</v>
      </c>
      <c r="S108" s="22">
        <v>2501243</v>
      </c>
    </row>
    <row r="109" spans="1:1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4844619</v>
      </c>
      <c r="F109" s="22">
        <v>625867</v>
      </c>
      <c r="G109" s="22">
        <v>221</v>
      </c>
      <c r="H109" s="22">
        <v>125019</v>
      </c>
      <c r="I109" s="22">
        <v>3619</v>
      </c>
      <c r="J109" s="22">
        <v>3702</v>
      </c>
      <c r="K109" s="22">
        <v>0</v>
      </c>
      <c r="L109" s="22">
        <v>5603047</v>
      </c>
      <c r="M109" s="22">
        <v>1262964</v>
      </c>
      <c r="N109" s="22">
        <v>219064</v>
      </c>
      <c r="O109" s="22">
        <v>83933</v>
      </c>
      <c r="P109" s="22">
        <v>0</v>
      </c>
      <c r="Q109" s="22">
        <v>0</v>
      </c>
      <c r="R109" s="22">
        <v>1565961</v>
      </c>
      <c r="S109" s="22">
        <v>4037086</v>
      </c>
    </row>
    <row r="110" spans="1:1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852389</v>
      </c>
      <c r="F110" s="22">
        <v>252523</v>
      </c>
      <c r="G110" s="22">
        <v>1392</v>
      </c>
      <c r="H110" s="22">
        <v>36915</v>
      </c>
      <c r="I110" s="22">
        <v>0</v>
      </c>
      <c r="J110" s="22">
        <v>2000</v>
      </c>
      <c r="K110" s="22">
        <v>0</v>
      </c>
      <c r="L110" s="22">
        <v>1145219</v>
      </c>
      <c r="M110" s="22">
        <v>155012</v>
      </c>
      <c r="N110" s="22">
        <v>50586</v>
      </c>
      <c r="O110" s="22">
        <v>34320</v>
      </c>
      <c r="P110" s="22">
        <v>0</v>
      </c>
      <c r="Q110" s="22">
        <v>0</v>
      </c>
      <c r="R110" s="22">
        <v>239918</v>
      </c>
      <c r="S110" s="22">
        <v>905301</v>
      </c>
    </row>
    <row r="111" spans="1:1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3070883</v>
      </c>
      <c r="F111" s="22">
        <v>1029800</v>
      </c>
      <c r="G111" s="22">
        <v>0</v>
      </c>
      <c r="H111" s="22">
        <v>108569</v>
      </c>
      <c r="I111" s="22">
        <v>0</v>
      </c>
      <c r="J111" s="22">
        <v>77779</v>
      </c>
      <c r="K111" s="22">
        <v>0</v>
      </c>
      <c r="L111" s="22">
        <v>4287031</v>
      </c>
      <c r="M111" s="22">
        <v>833474</v>
      </c>
      <c r="N111" s="22">
        <v>254270</v>
      </c>
      <c r="O111" s="22">
        <v>106650</v>
      </c>
      <c r="P111" s="22">
        <v>0</v>
      </c>
      <c r="Q111" s="22">
        <v>0</v>
      </c>
      <c r="R111" s="22">
        <v>1194394</v>
      </c>
      <c r="S111" s="22">
        <v>3092637</v>
      </c>
    </row>
    <row r="112" spans="1:1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8585901</v>
      </c>
      <c r="F112" s="22">
        <v>1133718</v>
      </c>
      <c r="G112" s="22">
        <v>0</v>
      </c>
      <c r="H112" s="22">
        <v>108678</v>
      </c>
      <c r="I112" s="22">
        <v>4195</v>
      </c>
      <c r="J112" s="22">
        <v>3609</v>
      </c>
      <c r="K112" s="22">
        <v>0</v>
      </c>
      <c r="L112" s="22">
        <v>9836101</v>
      </c>
      <c r="M112" s="22">
        <v>1902057</v>
      </c>
      <c r="N112" s="22">
        <v>321776</v>
      </c>
      <c r="O112" s="22">
        <v>108971</v>
      </c>
      <c r="P112" s="22">
        <v>0</v>
      </c>
      <c r="Q112" s="22">
        <v>0</v>
      </c>
      <c r="R112" s="22">
        <v>2332804</v>
      </c>
      <c r="S112" s="22">
        <v>7503297</v>
      </c>
    </row>
    <row r="113" spans="1:1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2263128</v>
      </c>
      <c r="F113" s="22">
        <v>113846</v>
      </c>
      <c r="G113" s="22">
        <v>129</v>
      </c>
      <c r="H113" s="22">
        <v>28865</v>
      </c>
      <c r="I113" s="22">
        <v>6964</v>
      </c>
      <c r="J113" s="22">
        <v>3359</v>
      </c>
      <c r="K113" s="22">
        <v>0</v>
      </c>
      <c r="L113" s="22">
        <v>2416291</v>
      </c>
      <c r="M113" s="22">
        <v>540840</v>
      </c>
      <c r="N113" s="22">
        <v>38873</v>
      </c>
      <c r="O113" s="22">
        <v>29266</v>
      </c>
      <c r="P113" s="22">
        <v>0</v>
      </c>
      <c r="Q113" s="22">
        <v>0</v>
      </c>
      <c r="R113" s="22">
        <v>608979</v>
      </c>
      <c r="S113" s="22">
        <v>1807312</v>
      </c>
    </row>
    <row r="114" spans="1:1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32836225</v>
      </c>
      <c r="F114" s="22">
        <v>5056530</v>
      </c>
      <c r="G114" s="22">
        <v>0</v>
      </c>
      <c r="H114" s="22">
        <v>439582</v>
      </c>
      <c r="I114" s="22">
        <v>20890</v>
      </c>
      <c r="J114" s="22">
        <v>1810</v>
      </c>
      <c r="K114" s="22">
        <v>0</v>
      </c>
      <c r="L114" s="22">
        <v>38355037</v>
      </c>
      <c r="M114" s="22">
        <v>12060907</v>
      </c>
      <c r="N114" s="22">
        <v>1977260</v>
      </c>
      <c r="O114" s="22">
        <v>0</v>
      </c>
      <c r="P114" s="22">
        <v>198272</v>
      </c>
      <c r="Q114" s="22">
        <v>0</v>
      </c>
      <c r="R114" s="22">
        <v>14236439</v>
      </c>
      <c r="S114" s="22">
        <v>24118598</v>
      </c>
    </row>
    <row r="115" spans="1:1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918884</v>
      </c>
      <c r="F115" s="22">
        <v>538362</v>
      </c>
      <c r="G115" s="22">
        <v>1552</v>
      </c>
      <c r="H115" s="22">
        <v>50682</v>
      </c>
      <c r="I115" s="22">
        <v>0</v>
      </c>
      <c r="J115" s="22">
        <v>0</v>
      </c>
      <c r="K115" s="22">
        <v>-31061</v>
      </c>
      <c r="L115" s="22">
        <v>1478419</v>
      </c>
      <c r="M115" s="22">
        <v>138022</v>
      </c>
      <c r="N115" s="22">
        <v>87890</v>
      </c>
      <c r="O115" s="22">
        <v>35853</v>
      </c>
      <c r="P115" s="22">
        <v>0</v>
      </c>
      <c r="Q115" s="22">
        <v>0</v>
      </c>
      <c r="R115" s="22">
        <v>261765</v>
      </c>
      <c r="S115" s="22">
        <v>1216654</v>
      </c>
    </row>
    <row r="116" spans="1:1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2854352</v>
      </c>
      <c r="F116" s="22">
        <v>1640515</v>
      </c>
      <c r="G116" s="22">
        <v>38277</v>
      </c>
      <c r="H116" s="22">
        <v>64584</v>
      </c>
      <c r="I116" s="22">
        <v>8934</v>
      </c>
      <c r="J116" s="22">
        <v>6446</v>
      </c>
      <c r="K116" s="22">
        <v>0</v>
      </c>
      <c r="L116" s="22">
        <v>4613108</v>
      </c>
      <c r="M116" s="22">
        <v>951669</v>
      </c>
      <c r="N116" s="22">
        <v>560742</v>
      </c>
      <c r="O116" s="22">
        <v>19620</v>
      </c>
      <c r="P116" s="22">
        <v>0</v>
      </c>
      <c r="Q116" s="22">
        <v>0</v>
      </c>
      <c r="R116" s="22">
        <v>1532031</v>
      </c>
      <c r="S116" s="22">
        <v>3081077</v>
      </c>
    </row>
    <row r="117" spans="1:1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814583</v>
      </c>
      <c r="F117" s="22">
        <v>163177</v>
      </c>
      <c r="G117" s="22">
        <v>0</v>
      </c>
      <c r="H117" s="22">
        <v>20129</v>
      </c>
      <c r="I117" s="22">
        <v>1150</v>
      </c>
      <c r="J117" s="22">
        <v>54</v>
      </c>
      <c r="K117" s="22">
        <v>0</v>
      </c>
      <c r="L117" s="22">
        <v>999093</v>
      </c>
      <c r="M117" s="22">
        <v>169544</v>
      </c>
      <c r="N117" s="22">
        <v>29142</v>
      </c>
      <c r="O117" s="22">
        <v>11697</v>
      </c>
      <c r="P117" s="22">
        <v>0</v>
      </c>
      <c r="Q117" s="22">
        <v>0</v>
      </c>
      <c r="R117" s="22">
        <v>210383</v>
      </c>
      <c r="S117" s="22">
        <v>788710</v>
      </c>
    </row>
    <row r="118" spans="1:1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6134058</v>
      </c>
      <c r="F118" s="22">
        <v>1626116</v>
      </c>
      <c r="G118" s="22">
        <v>321</v>
      </c>
      <c r="H118" s="22">
        <v>122361</v>
      </c>
      <c r="I118" s="22">
        <v>0</v>
      </c>
      <c r="J118" s="22">
        <v>7070</v>
      </c>
      <c r="K118" s="22">
        <v>0</v>
      </c>
      <c r="L118" s="22">
        <v>7889926</v>
      </c>
      <c r="M118" s="22">
        <v>1958340</v>
      </c>
      <c r="N118" s="22">
        <v>403835</v>
      </c>
      <c r="O118" s="22">
        <v>15149</v>
      </c>
      <c r="P118" s="22">
        <v>0</v>
      </c>
      <c r="Q118" s="22">
        <v>0</v>
      </c>
      <c r="R118" s="22">
        <v>2377324</v>
      </c>
      <c r="S118" s="22">
        <v>5512602</v>
      </c>
    </row>
    <row r="119" spans="1:1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5756438</v>
      </c>
      <c r="F119" s="22">
        <v>568970</v>
      </c>
      <c r="G119" s="22">
        <v>0</v>
      </c>
      <c r="H119" s="22">
        <v>68974</v>
      </c>
      <c r="I119" s="22">
        <v>0</v>
      </c>
      <c r="J119" s="22">
        <v>7159</v>
      </c>
      <c r="K119" s="22">
        <v>0</v>
      </c>
      <c r="L119" s="22">
        <v>6401541</v>
      </c>
      <c r="M119" s="22">
        <v>1271896</v>
      </c>
      <c r="N119" s="22">
        <v>242266</v>
      </c>
      <c r="O119" s="22">
        <v>85318</v>
      </c>
      <c r="P119" s="22">
        <v>25685</v>
      </c>
      <c r="Q119" s="22">
        <v>0</v>
      </c>
      <c r="R119" s="22">
        <v>1625165</v>
      </c>
      <c r="S119" s="22">
        <v>4776376</v>
      </c>
    </row>
    <row r="120" spans="1:1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7120934</v>
      </c>
      <c r="F120" s="22">
        <v>6504211</v>
      </c>
      <c r="G120" s="22">
        <v>1567807</v>
      </c>
      <c r="H120" s="22">
        <v>797121</v>
      </c>
      <c r="I120" s="22">
        <v>0</v>
      </c>
      <c r="J120" s="22">
        <v>51594</v>
      </c>
      <c r="K120" s="22">
        <v>0</v>
      </c>
      <c r="L120" s="22">
        <v>16041667</v>
      </c>
      <c r="M120" s="22">
        <v>2181611</v>
      </c>
      <c r="N120" s="22">
        <v>1944750</v>
      </c>
      <c r="O120" s="22">
        <v>276665</v>
      </c>
      <c r="P120" s="22">
        <v>0</v>
      </c>
      <c r="Q120" s="22">
        <v>0</v>
      </c>
      <c r="R120" s="22">
        <v>4403026</v>
      </c>
      <c r="S120" s="22">
        <v>11638641</v>
      </c>
    </row>
    <row r="121" spans="1:1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7643185</v>
      </c>
      <c r="F121" s="22">
        <v>3627952</v>
      </c>
      <c r="G121" s="22">
        <v>32069</v>
      </c>
      <c r="H121" s="22">
        <v>415389</v>
      </c>
      <c r="I121" s="22">
        <v>0</v>
      </c>
      <c r="J121" s="22">
        <v>10718</v>
      </c>
      <c r="K121" s="22">
        <v>0</v>
      </c>
      <c r="L121" s="22">
        <v>11729313</v>
      </c>
      <c r="M121" s="22">
        <v>1749413</v>
      </c>
      <c r="N121" s="22">
        <v>947510</v>
      </c>
      <c r="O121" s="22">
        <v>520505</v>
      </c>
      <c r="P121" s="22">
        <v>0</v>
      </c>
      <c r="Q121" s="22">
        <v>2717</v>
      </c>
      <c r="R121" s="22">
        <v>3220145</v>
      </c>
      <c r="S121" s="22">
        <v>8509168</v>
      </c>
    </row>
    <row r="122" spans="1:1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1102949</v>
      </c>
      <c r="F122" s="22">
        <v>318122</v>
      </c>
      <c r="G122" s="22">
        <v>0</v>
      </c>
      <c r="H122" s="22">
        <v>38360</v>
      </c>
      <c r="I122" s="22">
        <v>250</v>
      </c>
      <c r="J122" s="22">
        <v>63</v>
      </c>
      <c r="K122" s="22">
        <v>-1229</v>
      </c>
      <c r="L122" s="22">
        <v>1458515</v>
      </c>
      <c r="M122" s="22">
        <v>238135</v>
      </c>
      <c r="N122" s="22">
        <v>75518</v>
      </c>
      <c r="O122" s="22">
        <v>7354</v>
      </c>
      <c r="P122" s="22">
        <v>0</v>
      </c>
      <c r="Q122" s="22">
        <v>0</v>
      </c>
      <c r="R122" s="22">
        <v>321007</v>
      </c>
      <c r="S122" s="22">
        <v>1137508</v>
      </c>
    </row>
    <row r="123" spans="1:1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7594534</v>
      </c>
      <c r="F123" s="22">
        <v>6580328</v>
      </c>
      <c r="G123" s="22">
        <v>336359</v>
      </c>
      <c r="H123" s="22">
        <v>426481</v>
      </c>
      <c r="I123" s="22">
        <v>31000</v>
      </c>
      <c r="J123" s="22">
        <v>239</v>
      </c>
      <c r="K123" s="22">
        <v>0</v>
      </c>
      <c r="L123" s="22">
        <v>14968941</v>
      </c>
      <c r="M123" s="22">
        <v>2283461</v>
      </c>
      <c r="N123" s="22">
        <v>1544910</v>
      </c>
      <c r="O123" s="22">
        <v>659732</v>
      </c>
      <c r="P123" s="22">
        <v>0</v>
      </c>
      <c r="Q123" s="22">
        <v>0</v>
      </c>
      <c r="R123" s="22">
        <v>4488103</v>
      </c>
      <c r="S123" s="22">
        <v>10480838</v>
      </c>
    </row>
    <row r="124" spans="1:1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1263122</v>
      </c>
      <c r="F124" s="22">
        <v>1010608</v>
      </c>
      <c r="G124" s="22">
        <v>2111</v>
      </c>
      <c r="H124" s="22">
        <v>69370</v>
      </c>
      <c r="I124" s="22">
        <v>0</v>
      </c>
      <c r="J124" s="22">
        <v>850</v>
      </c>
      <c r="K124" s="22">
        <v>0</v>
      </c>
      <c r="L124" s="22">
        <v>2346061</v>
      </c>
      <c r="M124" s="22">
        <v>326456</v>
      </c>
      <c r="N124" s="22">
        <v>184862</v>
      </c>
      <c r="O124" s="22">
        <v>26155</v>
      </c>
      <c r="P124" s="22">
        <v>0</v>
      </c>
      <c r="Q124" s="22">
        <v>91</v>
      </c>
      <c r="R124" s="22">
        <v>537564</v>
      </c>
      <c r="S124" s="22">
        <v>1808497</v>
      </c>
    </row>
    <row r="125" spans="1:1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2817278</v>
      </c>
      <c r="F125" s="22">
        <v>1325871</v>
      </c>
      <c r="G125" s="22">
        <v>25514</v>
      </c>
      <c r="H125" s="22">
        <v>88336</v>
      </c>
      <c r="I125" s="22">
        <v>0</v>
      </c>
      <c r="J125" s="22">
        <v>2446</v>
      </c>
      <c r="K125" s="22">
        <v>0</v>
      </c>
      <c r="L125" s="22">
        <v>4259445</v>
      </c>
      <c r="M125" s="22">
        <v>590306</v>
      </c>
      <c r="N125" s="22">
        <v>253609</v>
      </c>
      <c r="O125" s="22">
        <v>111474</v>
      </c>
      <c r="P125" s="22">
        <v>0</v>
      </c>
      <c r="Q125" s="22">
        <v>0</v>
      </c>
      <c r="R125" s="22">
        <v>955389</v>
      </c>
      <c r="S125" s="22">
        <v>3304056</v>
      </c>
    </row>
    <row r="126" spans="1:1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831292</v>
      </c>
      <c r="F126" s="22">
        <v>567030</v>
      </c>
      <c r="G126" s="22">
        <v>9064</v>
      </c>
      <c r="H126" s="22">
        <v>36610</v>
      </c>
      <c r="I126" s="22">
        <v>570</v>
      </c>
      <c r="J126" s="22">
        <v>642</v>
      </c>
      <c r="K126" s="22">
        <v>0</v>
      </c>
      <c r="L126" s="22">
        <v>1445208</v>
      </c>
      <c r="M126" s="22">
        <v>135923</v>
      </c>
      <c r="N126" s="22">
        <v>106161</v>
      </c>
      <c r="O126" s="22">
        <v>13470</v>
      </c>
      <c r="P126" s="22">
        <v>0</v>
      </c>
      <c r="Q126" s="22">
        <v>0</v>
      </c>
      <c r="R126" s="22">
        <v>255554</v>
      </c>
      <c r="S126" s="22">
        <v>1189654</v>
      </c>
    </row>
    <row r="127" spans="1:1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2262134</v>
      </c>
      <c r="F127" s="22">
        <v>1184500</v>
      </c>
      <c r="G127" s="22">
        <v>0</v>
      </c>
      <c r="H127" s="22">
        <v>175109</v>
      </c>
      <c r="I127" s="22">
        <v>0</v>
      </c>
      <c r="J127" s="22">
        <v>1405</v>
      </c>
      <c r="K127" s="22">
        <v>0</v>
      </c>
      <c r="L127" s="22">
        <v>3623148</v>
      </c>
      <c r="M127" s="22">
        <v>648856</v>
      </c>
      <c r="N127" s="22">
        <v>290645</v>
      </c>
      <c r="O127" s="22">
        <v>73655</v>
      </c>
      <c r="P127" s="22">
        <v>0</v>
      </c>
      <c r="Q127" s="22">
        <v>0</v>
      </c>
      <c r="R127" s="22">
        <v>1013156</v>
      </c>
      <c r="S127" s="22">
        <v>2609992</v>
      </c>
    </row>
    <row r="128" spans="1:1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2161024</v>
      </c>
      <c r="F128" s="22">
        <v>2723310</v>
      </c>
      <c r="G128" s="22">
        <v>2742</v>
      </c>
      <c r="H128" s="22">
        <v>116240</v>
      </c>
      <c r="I128" s="22">
        <v>0</v>
      </c>
      <c r="J128" s="22">
        <v>0</v>
      </c>
      <c r="K128" s="22">
        <v>0</v>
      </c>
      <c r="L128" s="22">
        <v>5003316</v>
      </c>
      <c r="M128" s="22">
        <v>532301</v>
      </c>
      <c r="N128" s="22">
        <v>624876</v>
      </c>
      <c r="O128" s="22">
        <v>61862</v>
      </c>
      <c r="P128" s="22">
        <v>0</v>
      </c>
      <c r="Q128" s="22">
        <v>0</v>
      </c>
      <c r="R128" s="22">
        <v>1219039</v>
      </c>
      <c r="S128" s="22">
        <v>3784277</v>
      </c>
    </row>
    <row r="129" spans="1:1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3152905</v>
      </c>
      <c r="F129" s="22">
        <v>368742</v>
      </c>
      <c r="G129" s="22">
        <v>7224</v>
      </c>
      <c r="H129" s="22">
        <v>41624</v>
      </c>
      <c r="I129" s="22">
        <v>93</v>
      </c>
      <c r="J129" s="22">
        <v>2436</v>
      </c>
      <c r="K129" s="22">
        <v>0</v>
      </c>
      <c r="L129" s="22">
        <v>3573024</v>
      </c>
      <c r="M129" s="22">
        <v>900877</v>
      </c>
      <c r="N129" s="22">
        <v>91316</v>
      </c>
      <c r="O129" s="22">
        <v>36900</v>
      </c>
      <c r="P129" s="22">
        <v>0</v>
      </c>
      <c r="Q129" s="22">
        <v>0</v>
      </c>
      <c r="R129" s="22">
        <v>1029093</v>
      </c>
      <c r="S129" s="22">
        <v>2543931</v>
      </c>
    </row>
    <row r="130" spans="1:1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2387801</v>
      </c>
      <c r="F130" s="22">
        <v>759047</v>
      </c>
      <c r="G130" s="22">
        <v>3365</v>
      </c>
      <c r="H130" s="22">
        <v>61406</v>
      </c>
      <c r="I130" s="22">
        <v>0</v>
      </c>
      <c r="J130" s="22">
        <v>0</v>
      </c>
      <c r="K130" s="22">
        <v>0</v>
      </c>
      <c r="L130" s="22">
        <v>3211619</v>
      </c>
      <c r="M130" s="22">
        <v>603410</v>
      </c>
      <c r="N130" s="22">
        <v>215257</v>
      </c>
      <c r="O130" s="22">
        <v>109544</v>
      </c>
      <c r="P130" s="22">
        <v>0</v>
      </c>
      <c r="Q130" s="22">
        <v>0</v>
      </c>
      <c r="R130" s="22">
        <v>928211</v>
      </c>
      <c r="S130" s="22">
        <v>2283408</v>
      </c>
    </row>
    <row r="131" spans="1:1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3553043</v>
      </c>
      <c r="F131" s="22">
        <v>3192460</v>
      </c>
      <c r="G131" s="22">
        <v>0</v>
      </c>
      <c r="H131" s="22">
        <v>145418</v>
      </c>
      <c r="I131" s="22">
        <v>0</v>
      </c>
      <c r="J131" s="22">
        <v>0</v>
      </c>
      <c r="K131" s="22">
        <v>0</v>
      </c>
      <c r="L131" s="22">
        <v>6890921</v>
      </c>
      <c r="M131" s="22">
        <v>963669</v>
      </c>
      <c r="N131" s="22">
        <v>479736</v>
      </c>
      <c r="O131" s="22">
        <v>198331</v>
      </c>
      <c r="P131" s="22">
        <v>0</v>
      </c>
      <c r="Q131" s="22">
        <v>0</v>
      </c>
      <c r="R131" s="22">
        <v>1641736</v>
      </c>
      <c r="S131" s="22">
        <v>5249185</v>
      </c>
    </row>
    <row r="132" spans="1:1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417893</v>
      </c>
      <c r="F132" s="22">
        <v>27147</v>
      </c>
      <c r="G132" s="22">
        <v>16997</v>
      </c>
      <c r="H132" s="22">
        <v>9952</v>
      </c>
      <c r="I132" s="22">
        <v>0</v>
      </c>
      <c r="J132" s="22">
        <v>0</v>
      </c>
      <c r="K132" s="22">
        <v>0</v>
      </c>
      <c r="L132" s="22">
        <v>471989</v>
      </c>
      <c r="M132" s="22">
        <v>66910</v>
      </c>
      <c r="N132" s="22">
        <v>14317</v>
      </c>
      <c r="O132" s="22">
        <v>6933</v>
      </c>
      <c r="P132" s="22">
        <v>0</v>
      </c>
      <c r="Q132" s="22">
        <v>0</v>
      </c>
      <c r="R132" s="22">
        <v>88160</v>
      </c>
      <c r="S132" s="22">
        <v>383829</v>
      </c>
    </row>
    <row r="133" spans="1:1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2551091</v>
      </c>
      <c r="F133" s="22">
        <v>875531</v>
      </c>
      <c r="G133" s="22">
        <v>54055</v>
      </c>
      <c r="H133" s="22">
        <v>145004</v>
      </c>
      <c r="I133" s="22">
        <v>0</v>
      </c>
      <c r="J133" s="22">
        <v>1434</v>
      </c>
      <c r="K133" s="22">
        <v>0</v>
      </c>
      <c r="L133" s="22">
        <v>3627115</v>
      </c>
      <c r="M133" s="22">
        <v>471981</v>
      </c>
      <c r="N133" s="22">
        <v>192268</v>
      </c>
      <c r="O133" s="22">
        <v>131657</v>
      </c>
      <c r="P133" s="22">
        <v>0</v>
      </c>
      <c r="Q133" s="22">
        <v>0</v>
      </c>
      <c r="R133" s="22">
        <v>795906</v>
      </c>
      <c r="S133" s="22">
        <v>2831209</v>
      </c>
    </row>
    <row r="134" spans="1:1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837378</v>
      </c>
      <c r="F134" s="22">
        <v>475509</v>
      </c>
      <c r="G134" s="22">
        <v>0</v>
      </c>
      <c r="H134" s="22">
        <v>28917</v>
      </c>
      <c r="I134" s="22">
        <v>4878</v>
      </c>
      <c r="J134" s="22">
        <v>234</v>
      </c>
      <c r="K134" s="22">
        <v>0</v>
      </c>
      <c r="L134" s="22">
        <v>1346916</v>
      </c>
      <c r="M134" s="22">
        <v>162856</v>
      </c>
      <c r="N134" s="22">
        <v>101031</v>
      </c>
      <c r="O134" s="22">
        <v>14327</v>
      </c>
      <c r="P134" s="22">
        <v>0</v>
      </c>
      <c r="Q134" s="22">
        <v>0</v>
      </c>
      <c r="R134" s="22">
        <v>278214</v>
      </c>
      <c r="S134" s="22">
        <v>1068702</v>
      </c>
    </row>
    <row r="135" spans="1:1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2777835</v>
      </c>
      <c r="F135" s="22">
        <v>2155462</v>
      </c>
      <c r="G135" s="22">
        <v>449686</v>
      </c>
      <c r="H135" s="22">
        <v>315181</v>
      </c>
      <c r="I135" s="22">
        <v>2143</v>
      </c>
      <c r="J135" s="22">
        <v>1769</v>
      </c>
      <c r="K135" s="22">
        <v>0</v>
      </c>
      <c r="L135" s="22">
        <v>5702076</v>
      </c>
      <c r="M135" s="22">
        <v>609292</v>
      </c>
      <c r="N135" s="22">
        <v>648070</v>
      </c>
      <c r="O135" s="22">
        <v>84474</v>
      </c>
      <c r="P135" s="22">
        <v>0</v>
      </c>
      <c r="Q135" s="22">
        <v>0</v>
      </c>
      <c r="R135" s="22">
        <v>1341836</v>
      </c>
      <c r="S135" s="22">
        <v>4360240</v>
      </c>
    </row>
    <row r="136" spans="1:1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1826426</v>
      </c>
      <c r="F136" s="22">
        <v>1848559</v>
      </c>
      <c r="G136" s="22">
        <v>125027</v>
      </c>
      <c r="H136" s="22">
        <v>158726</v>
      </c>
      <c r="I136" s="22">
        <v>0</v>
      </c>
      <c r="J136" s="22">
        <v>2115</v>
      </c>
      <c r="K136" s="22">
        <v>0</v>
      </c>
      <c r="L136" s="22">
        <v>3960853</v>
      </c>
      <c r="M136" s="22">
        <v>414466</v>
      </c>
      <c r="N136" s="22">
        <v>357968</v>
      </c>
      <c r="O136" s="22">
        <v>42977</v>
      </c>
      <c r="P136" s="22">
        <v>0</v>
      </c>
      <c r="Q136" s="22">
        <v>0</v>
      </c>
      <c r="R136" s="22">
        <v>815411</v>
      </c>
      <c r="S136" s="22">
        <v>3145442</v>
      </c>
    </row>
    <row r="137" spans="1:1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14617735</v>
      </c>
      <c r="F137" s="22">
        <v>3750945</v>
      </c>
      <c r="G137" s="22">
        <v>0</v>
      </c>
      <c r="H137" s="22">
        <v>184248</v>
      </c>
      <c r="I137" s="22">
        <v>0</v>
      </c>
      <c r="J137" s="22">
        <v>8286</v>
      </c>
      <c r="K137" s="22">
        <v>0</v>
      </c>
      <c r="L137" s="22">
        <v>18561214</v>
      </c>
      <c r="M137" s="22">
        <v>4084674</v>
      </c>
      <c r="N137" s="22">
        <v>1149374</v>
      </c>
      <c r="O137" s="22">
        <v>250196</v>
      </c>
      <c r="P137" s="22">
        <v>0</v>
      </c>
      <c r="Q137" s="22">
        <v>0</v>
      </c>
      <c r="R137" s="22">
        <v>5484244</v>
      </c>
      <c r="S137" s="22">
        <v>13076970</v>
      </c>
    </row>
    <row r="138" spans="1:1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8779160</v>
      </c>
      <c r="F138" s="22">
        <v>5112687</v>
      </c>
      <c r="G138" s="22">
        <v>2427109</v>
      </c>
      <c r="H138" s="22">
        <v>397164</v>
      </c>
      <c r="I138" s="22">
        <v>29294</v>
      </c>
      <c r="J138" s="22">
        <v>258</v>
      </c>
      <c r="K138" s="22">
        <v>0</v>
      </c>
      <c r="L138" s="22">
        <v>16745672</v>
      </c>
      <c r="M138" s="22">
        <v>2830035</v>
      </c>
      <c r="N138" s="22">
        <v>1606452</v>
      </c>
      <c r="O138" s="22">
        <v>703221</v>
      </c>
      <c r="P138" s="22">
        <v>0</v>
      </c>
      <c r="Q138" s="22">
        <v>0</v>
      </c>
      <c r="R138" s="22">
        <v>5139708</v>
      </c>
      <c r="S138" s="22">
        <v>11605964</v>
      </c>
    </row>
    <row r="139" spans="1:1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8227637</v>
      </c>
      <c r="F139" s="22">
        <v>1733103</v>
      </c>
      <c r="G139" s="22">
        <v>415564</v>
      </c>
      <c r="H139" s="22">
        <v>4688</v>
      </c>
      <c r="I139" s="22">
        <v>0</v>
      </c>
      <c r="J139" s="22">
        <v>0</v>
      </c>
      <c r="K139" s="22">
        <v>0</v>
      </c>
      <c r="L139" s="22">
        <v>10380992</v>
      </c>
      <c r="M139" s="22">
        <v>2756913</v>
      </c>
      <c r="N139" s="22">
        <v>2000</v>
      </c>
      <c r="O139" s="22">
        <v>0</v>
      </c>
      <c r="P139" s="22">
        <v>172316</v>
      </c>
      <c r="Q139" s="22">
        <v>0</v>
      </c>
      <c r="R139" s="22">
        <v>2931229</v>
      </c>
      <c r="S139" s="22">
        <v>7449763</v>
      </c>
    </row>
    <row r="140" spans="1:1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1381552</v>
      </c>
      <c r="F140" s="22">
        <v>60936</v>
      </c>
      <c r="G140" s="22">
        <v>0</v>
      </c>
      <c r="H140" s="22">
        <v>17047</v>
      </c>
      <c r="I140" s="22">
        <v>0</v>
      </c>
      <c r="J140" s="22">
        <v>583</v>
      </c>
      <c r="K140" s="22">
        <v>0</v>
      </c>
      <c r="L140" s="22">
        <v>1460118</v>
      </c>
      <c r="M140" s="22">
        <v>304206</v>
      </c>
      <c r="N140" s="22">
        <v>24315</v>
      </c>
      <c r="O140" s="22">
        <v>5073</v>
      </c>
      <c r="P140" s="22">
        <v>0</v>
      </c>
      <c r="Q140" s="22">
        <v>0</v>
      </c>
      <c r="R140" s="22">
        <v>333594</v>
      </c>
      <c r="S140" s="22">
        <v>1126524</v>
      </c>
    </row>
    <row r="141" spans="1:1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913346</v>
      </c>
      <c r="F141" s="22">
        <v>423292</v>
      </c>
      <c r="G141" s="22">
        <v>1469</v>
      </c>
      <c r="H141" s="22">
        <v>24197</v>
      </c>
      <c r="I141" s="22">
        <v>6141</v>
      </c>
      <c r="J141" s="22">
        <v>5167</v>
      </c>
      <c r="K141" s="22">
        <v>0</v>
      </c>
      <c r="L141" s="22">
        <v>1373612</v>
      </c>
      <c r="M141" s="22">
        <v>186173</v>
      </c>
      <c r="N141" s="22">
        <v>80684</v>
      </c>
      <c r="O141" s="22">
        <v>14969</v>
      </c>
      <c r="P141" s="22">
        <v>0</v>
      </c>
      <c r="Q141" s="22">
        <v>0</v>
      </c>
      <c r="R141" s="22">
        <v>281826</v>
      </c>
      <c r="S141" s="22">
        <v>1091786</v>
      </c>
    </row>
    <row r="142" spans="1:1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1913148</v>
      </c>
      <c r="F142" s="22">
        <v>470622</v>
      </c>
      <c r="G142" s="22">
        <v>8329</v>
      </c>
      <c r="H142" s="22">
        <v>53921</v>
      </c>
      <c r="I142" s="22">
        <v>934</v>
      </c>
      <c r="J142" s="22">
        <v>2025</v>
      </c>
      <c r="K142" s="22">
        <v>0</v>
      </c>
      <c r="L142" s="22">
        <v>2448979</v>
      </c>
      <c r="M142" s="22">
        <v>382924</v>
      </c>
      <c r="N142" s="22">
        <v>115806</v>
      </c>
      <c r="O142" s="22">
        <v>60344</v>
      </c>
      <c r="P142" s="22">
        <v>0</v>
      </c>
      <c r="Q142" s="22">
        <v>0</v>
      </c>
      <c r="R142" s="22">
        <v>559074</v>
      </c>
      <c r="S142" s="22">
        <v>1889905</v>
      </c>
    </row>
    <row r="143" spans="1:1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1233896</v>
      </c>
      <c r="F143" s="22">
        <v>148480</v>
      </c>
      <c r="G143" s="22">
        <v>1034</v>
      </c>
      <c r="H143" s="22">
        <v>34187</v>
      </c>
      <c r="I143" s="22">
        <v>0</v>
      </c>
      <c r="J143" s="22">
        <v>1415</v>
      </c>
      <c r="K143" s="22">
        <v>0</v>
      </c>
      <c r="L143" s="22">
        <v>1419012</v>
      </c>
      <c r="M143" s="22">
        <v>317150</v>
      </c>
      <c r="N143" s="22">
        <v>25481</v>
      </c>
      <c r="O143" s="22">
        <v>12750</v>
      </c>
      <c r="P143" s="22">
        <v>0</v>
      </c>
      <c r="Q143" s="22">
        <v>0</v>
      </c>
      <c r="R143" s="22">
        <v>355381</v>
      </c>
      <c r="S143" s="22">
        <v>1063631</v>
      </c>
    </row>
    <row r="144" spans="1:1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1926281</v>
      </c>
      <c r="F144" s="22">
        <v>155842</v>
      </c>
      <c r="G144" s="22">
        <v>17466</v>
      </c>
      <c r="H144" s="22">
        <v>35021</v>
      </c>
      <c r="I144" s="22">
        <v>1955</v>
      </c>
      <c r="J144" s="22">
        <v>0</v>
      </c>
      <c r="K144" s="22">
        <v>0</v>
      </c>
      <c r="L144" s="22">
        <v>2136565</v>
      </c>
      <c r="M144" s="22">
        <v>456180</v>
      </c>
      <c r="N144" s="22">
        <v>43269</v>
      </c>
      <c r="O144" s="22">
        <v>40083</v>
      </c>
      <c r="P144" s="22">
        <v>0</v>
      </c>
      <c r="Q144" s="22">
        <v>0</v>
      </c>
      <c r="R144" s="22">
        <v>539532</v>
      </c>
      <c r="S144" s="22">
        <v>1597033</v>
      </c>
    </row>
    <row r="145" spans="1:1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954442</v>
      </c>
      <c r="F145" s="22">
        <v>843454</v>
      </c>
      <c r="G145" s="22">
        <v>1178</v>
      </c>
      <c r="H145" s="22">
        <v>32053</v>
      </c>
      <c r="I145" s="22">
        <v>0</v>
      </c>
      <c r="J145" s="22">
        <v>0</v>
      </c>
      <c r="K145" s="22">
        <v>0</v>
      </c>
      <c r="L145" s="22">
        <v>1831127</v>
      </c>
      <c r="M145" s="22">
        <v>230290</v>
      </c>
      <c r="N145" s="22">
        <v>132525</v>
      </c>
      <c r="O145" s="22">
        <v>46887</v>
      </c>
      <c r="P145" s="22">
        <v>0</v>
      </c>
      <c r="Q145" s="22">
        <v>0</v>
      </c>
      <c r="R145" s="22">
        <v>409702</v>
      </c>
      <c r="S145" s="22">
        <v>1421425</v>
      </c>
    </row>
    <row r="146" spans="1:1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1122977</v>
      </c>
      <c r="F146" s="22">
        <v>512197</v>
      </c>
      <c r="G146" s="22">
        <v>46178</v>
      </c>
      <c r="H146" s="22">
        <v>40730</v>
      </c>
      <c r="I146" s="22">
        <v>0</v>
      </c>
      <c r="J146" s="22">
        <v>0</v>
      </c>
      <c r="K146" s="22">
        <v>0</v>
      </c>
      <c r="L146" s="22">
        <v>1722082</v>
      </c>
      <c r="M146" s="22">
        <v>198866</v>
      </c>
      <c r="N146" s="22">
        <v>91715</v>
      </c>
      <c r="O146" s="22">
        <v>22179</v>
      </c>
      <c r="P146" s="22">
        <v>0</v>
      </c>
      <c r="Q146" s="22">
        <v>0</v>
      </c>
      <c r="R146" s="22">
        <v>312760</v>
      </c>
      <c r="S146" s="22">
        <v>1409322</v>
      </c>
    </row>
    <row r="147" spans="1:1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735682</v>
      </c>
      <c r="F147" s="22">
        <v>291634</v>
      </c>
      <c r="G147" s="22">
        <v>405</v>
      </c>
      <c r="H147" s="22">
        <v>41204</v>
      </c>
      <c r="I147" s="22">
        <v>2096</v>
      </c>
      <c r="J147" s="22">
        <v>0</v>
      </c>
      <c r="K147" s="22">
        <v>0</v>
      </c>
      <c r="L147" s="22">
        <v>1071021</v>
      </c>
      <c r="M147" s="22">
        <v>78783</v>
      </c>
      <c r="N147" s="22">
        <v>36690</v>
      </c>
      <c r="O147" s="22">
        <v>6665</v>
      </c>
      <c r="P147" s="22">
        <v>0</v>
      </c>
      <c r="Q147" s="22">
        <v>0</v>
      </c>
      <c r="R147" s="22">
        <v>122138</v>
      </c>
      <c r="S147" s="22">
        <v>948883</v>
      </c>
    </row>
    <row r="148" spans="1:1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627171</v>
      </c>
      <c r="F148" s="22">
        <v>243657</v>
      </c>
      <c r="G148" s="22">
        <v>29844</v>
      </c>
      <c r="H148" s="22">
        <v>131259</v>
      </c>
      <c r="I148" s="22">
        <v>0</v>
      </c>
      <c r="J148" s="22">
        <v>0</v>
      </c>
      <c r="K148" s="22">
        <v>0</v>
      </c>
      <c r="L148" s="22">
        <v>1031931</v>
      </c>
      <c r="M148" s="22">
        <v>131259</v>
      </c>
      <c r="N148" s="22">
        <v>40803</v>
      </c>
      <c r="O148" s="22">
        <v>24926</v>
      </c>
      <c r="P148" s="22">
        <v>0</v>
      </c>
      <c r="Q148" s="22">
        <v>0</v>
      </c>
      <c r="R148" s="22">
        <v>196988</v>
      </c>
      <c r="S148" s="22">
        <v>834943</v>
      </c>
    </row>
    <row r="149" spans="1:1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2019168</v>
      </c>
      <c r="F149" s="22">
        <v>260915</v>
      </c>
      <c r="G149" s="22">
        <v>924</v>
      </c>
      <c r="H149" s="22">
        <v>51057</v>
      </c>
      <c r="I149" s="22">
        <v>0</v>
      </c>
      <c r="J149" s="22">
        <v>0</v>
      </c>
      <c r="K149" s="22">
        <v>0</v>
      </c>
      <c r="L149" s="22">
        <v>2332064</v>
      </c>
      <c r="M149" s="22">
        <v>483962</v>
      </c>
      <c r="N149" s="22">
        <v>98936</v>
      </c>
      <c r="O149" s="22">
        <v>43967</v>
      </c>
      <c r="P149" s="22">
        <v>0</v>
      </c>
      <c r="Q149" s="22">
        <v>0</v>
      </c>
      <c r="R149" s="22">
        <v>626865</v>
      </c>
      <c r="S149" s="22">
        <v>1705199</v>
      </c>
    </row>
    <row r="150" spans="1:1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10751302</v>
      </c>
      <c r="F150" s="22">
        <v>1558372</v>
      </c>
      <c r="G150" s="22">
        <v>16736</v>
      </c>
      <c r="H150" s="22">
        <v>115774</v>
      </c>
      <c r="I150" s="22">
        <v>966</v>
      </c>
      <c r="J150" s="22">
        <v>10136</v>
      </c>
      <c r="K150" s="22">
        <v>0</v>
      </c>
      <c r="L150" s="22">
        <v>12453286</v>
      </c>
      <c r="M150" s="22">
        <v>2862664</v>
      </c>
      <c r="N150" s="22">
        <v>551544</v>
      </c>
      <c r="O150" s="22">
        <v>122871</v>
      </c>
      <c r="P150" s="22">
        <v>0</v>
      </c>
      <c r="Q150" s="22">
        <v>0</v>
      </c>
      <c r="R150" s="22">
        <v>3537079</v>
      </c>
      <c r="S150" s="22">
        <v>8916207</v>
      </c>
    </row>
    <row r="151" spans="1:1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971263</v>
      </c>
      <c r="F151" s="22">
        <v>164663</v>
      </c>
      <c r="G151" s="22">
        <v>12775</v>
      </c>
      <c r="H151" s="22">
        <v>26240</v>
      </c>
      <c r="I151" s="22">
        <v>467</v>
      </c>
      <c r="J151" s="22">
        <v>863</v>
      </c>
      <c r="K151" s="22">
        <v>0</v>
      </c>
      <c r="L151" s="22">
        <v>1176271</v>
      </c>
      <c r="M151" s="22">
        <v>224209</v>
      </c>
      <c r="N151" s="22">
        <v>38934</v>
      </c>
      <c r="O151" s="22">
        <v>32766</v>
      </c>
      <c r="P151" s="22">
        <v>0</v>
      </c>
      <c r="Q151" s="22">
        <v>2040</v>
      </c>
      <c r="R151" s="22">
        <v>297949</v>
      </c>
      <c r="S151" s="22">
        <v>878322</v>
      </c>
    </row>
    <row r="152" spans="1:1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3537885</v>
      </c>
      <c r="F152" s="22">
        <v>0</v>
      </c>
      <c r="G152" s="22">
        <v>0</v>
      </c>
      <c r="H152" s="22">
        <v>59226</v>
      </c>
      <c r="I152" s="22">
        <v>0</v>
      </c>
      <c r="J152" s="22">
        <v>0</v>
      </c>
      <c r="K152" s="22">
        <v>0</v>
      </c>
      <c r="L152" s="22">
        <v>3597111</v>
      </c>
      <c r="M152" s="22">
        <v>594946</v>
      </c>
      <c r="N152" s="22">
        <v>180085</v>
      </c>
      <c r="O152" s="22">
        <v>97459</v>
      </c>
      <c r="P152" s="22">
        <v>0</v>
      </c>
      <c r="Q152" s="22">
        <v>0</v>
      </c>
      <c r="R152" s="22">
        <v>872490</v>
      </c>
      <c r="S152" s="22">
        <v>2724621</v>
      </c>
    </row>
    <row r="153" spans="1:1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34534524</v>
      </c>
      <c r="F153" s="22">
        <v>7457135</v>
      </c>
      <c r="G153" s="22">
        <v>7</v>
      </c>
      <c r="H153" s="22">
        <v>284066</v>
      </c>
      <c r="I153" s="22">
        <v>2501</v>
      </c>
      <c r="J153" s="22">
        <v>87653</v>
      </c>
      <c r="K153" s="22">
        <v>0</v>
      </c>
      <c r="L153" s="22">
        <v>42365886</v>
      </c>
      <c r="M153" s="22">
        <v>11176210</v>
      </c>
      <c r="N153" s="22">
        <v>2521988</v>
      </c>
      <c r="O153" s="22">
        <v>603687</v>
      </c>
      <c r="P153" s="22">
        <v>768476</v>
      </c>
      <c r="Q153" s="22">
        <v>0</v>
      </c>
      <c r="R153" s="22">
        <v>15070361</v>
      </c>
      <c r="S153" s="22">
        <v>27295525</v>
      </c>
    </row>
    <row r="154" spans="1:1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9285234</v>
      </c>
      <c r="F154" s="22">
        <v>3356121</v>
      </c>
      <c r="G154" s="22">
        <v>63724</v>
      </c>
      <c r="H154" s="22">
        <v>150879</v>
      </c>
      <c r="I154" s="22">
        <v>8696</v>
      </c>
      <c r="J154" s="22">
        <v>4342</v>
      </c>
      <c r="K154" s="22">
        <v>0</v>
      </c>
      <c r="L154" s="22">
        <v>12868996</v>
      </c>
      <c r="M154" s="22">
        <v>2779800</v>
      </c>
      <c r="N154" s="22">
        <v>1076689</v>
      </c>
      <c r="O154" s="22">
        <v>208684</v>
      </c>
      <c r="P154" s="22">
        <v>0</v>
      </c>
      <c r="Q154" s="22">
        <v>0</v>
      </c>
      <c r="R154" s="22">
        <v>4065173</v>
      </c>
      <c r="S154" s="22">
        <v>8803823</v>
      </c>
    </row>
    <row r="155" spans="1:1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689677</v>
      </c>
      <c r="F155" s="22">
        <v>692953</v>
      </c>
      <c r="G155" s="22">
        <v>15147</v>
      </c>
      <c r="H155" s="22">
        <v>31980</v>
      </c>
      <c r="I155" s="22">
        <v>0</v>
      </c>
      <c r="J155" s="22">
        <v>496</v>
      </c>
      <c r="K155" s="22">
        <v>0</v>
      </c>
      <c r="L155" s="22">
        <v>1430253</v>
      </c>
      <c r="M155" s="22">
        <v>202105</v>
      </c>
      <c r="N155" s="22">
        <v>127771</v>
      </c>
      <c r="O155" s="22">
        <v>24723</v>
      </c>
      <c r="P155" s="22">
        <v>0</v>
      </c>
      <c r="Q155" s="22">
        <v>0</v>
      </c>
      <c r="R155" s="22">
        <v>354599</v>
      </c>
      <c r="S155" s="22">
        <v>1075654</v>
      </c>
    </row>
    <row r="156" spans="1:1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863020</v>
      </c>
      <c r="F156" s="22">
        <v>218831</v>
      </c>
      <c r="G156" s="22">
        <v>254</v>
      </c>
      <c r="H156" s="22">
        <v>29086</v>
      </c>
      <c r="I156" s="22">
        <v>0</v>
      </c>
      <c r="J156" s="22">
        <v>11114</v>
      </c>
      <c r="K156" s="22">
        <v>267571</v>
      </c>
      <c r="L156" s="22">
        <v>1389876</v>
      </c>
      <c r="M156" s="22">
        <v>158929</v>
      </c>
      <c r="N156" s="22">
        <v>65257</v>
      </c>
      <c r="O156" s="22">
        <v>43802</v>
      </c>
      <c r="P156" s="22">
        <v>0</v>
      </c>
      <c r="Q156" s="22">
        <v>0</v>
      </c>
      <c r="R156" s="22">
        <v>267988</v>
      </c>
      <c r="S156" s="22">
        <v>1121888</v>
      </c>
    </row>
    <row r="157" spans="1:1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8051945</v>
      </c>
      <c r="F157" s="22">
        <v>5716248</v>
      </c>
      <c r="G157" s="22">
        <v>5033</v>
      </c>
      <c r="H157" s="22">
        <v>229803</v>
      </c>
      <c r="I157" s="22">
        <v>0</v>
      </c>
      <c r="J157" s="22">
        <v>615</v>
      </c>
      <c r="K157" s="22">
        <v>0</v>
      </c>
      <c r="L157" s="22">
        <v>14003644</v>
      </c>
      <c r="M157" s="22">
        <v>1831137</v>
      </c>
      <c r="N157" s="22">
        <v>1199152</v>
      </c>
      <c r="O157" s="22">
        <v>383308</v>
      </c>
      <c r="P157" s="22">
        <v>0</v>
      </c>
      <c r="Q157" s="22">
        <v>0</v>
      </c>
      <c r="R157" s="22">
        <v>3413597</v>
      </c>
      <c r="S157" s="22">
        <v>10590047</v>
      </c>
    </row>
    <row r="158" spans="1:1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4135780</v>
      </c>
      <c r="F158" s="22">
        <v>251106</v>
      </c>
      <c r="G158" s="22">
        <v>730</v>
      </c>
      <c r="H158" s="22">
        <v>68219</v>
      </c>
      <c r="I158" s="22">
        <v>0</v>
      </c>
      <c r="J158" s="22">
        <v>2851</v>
      </c>
      <c r="K158" s="22">
        <v>0</v>
      </c>
      <c r="L158" s="22">
        <v>4458686</v>
      </c>
      <c r="M158" s="22">
        <v>900312</v>
      </c>
      <c r="N158" s="22">
        <v>70689</v>
      </c>
      <c r="O158" s="22">
        <v>7197</v>
      </c>
      <c r="P158" s="22">
        <v>0</v>
      </c>
      <c r="Q158" s="22">
        <v>0</v>
      </c>
      <c r="R158" s="22">
        <v>978198</v>
      </c>
      <c r="S158" s="22">
        <v>3480488</v>
      </c>
    </row>
    <row r="159" spans="1:1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1344204</v>
      </c>
      <c r="F159" s="22">
        <v>337085</v>
      </c>
      <c r="G159" s="22">
        <v>17525</v>
      </c>
      <c r="H159" s="22">
        <v>25884</v>
      </c>
      <c r="I159" s="22">
        <v>0</v>
      </c>
      <c r="J159" s="22">
        <v>559</v>
      </c>
      <c r="K159" s="22">
        <v>-13666</v>
      </c>
      <c r="L159" s="22">
        <v>1711591</v>
      </c>
      <c r="M159" s="22">
        <v>343059</v>
      </c>
      <c r="N159" s="22">
        <v>103215</v>
      </c>
      <c r="O159" s="22">
        <v>21600</v>
      </c>
      <c r="P159" s="22">
        <v>0</v>
      </c>
      <c r="Q159" s="22">
        <v>0</v>
      </c>
      <c r="R159" s="22">
        <v>467874</v>
      </c>
      <c r="S159" s="22">
        <v>1243717</v>
      </c>
    </row>
    <row r="160" spans="1:1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3921463</v>
      </c>
      <c r="F160" s="22">
        <v>1521236</v>
      </c>
      <c r="G160" s="22">
        <v>2283</v>
      </c>
      <c r="H160" s="22">
        <v>92735</v>
      </c>
      <c r="I160" s="22">
        <v>0</v>
      </c>
      <c r="J160" s="22">
        <v>0</v>
      </c>
      <c r="K160" s="22">
        <v>0</v>
      </c>
      <c r="L160" s="22">
        <v>5537717</v>
      </c>
      <c r="M160" s="22">
        <v>787178</v>
      </c>
      <c r="N160" s="22">
        <v>381164</v>
      </c>
      <c r="O160" s="22">
        <v>87996</v>
      </c>
      <c r="P160" s="22">
        <v>0</v>
      </c>
      <c r="Q160" s="22">
        <v>0</v>
      </c>
      <c r="R160" s="22">
        <v>1256338</v>
      </c>
      <c r="S160" s="22">
        <v>4281379</v>
      </c>
    </row>
    <row r="161" spans="1:1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6346358</v>
      </c>
      <c r="F161" s="22">
        <v>1996109</v>
      </c>
      <c r="G161" s="22">
        <v>0</v>
      </c>
      <c r="H161" s="22">
        <v>121163</v>
      </c>
      <c r="I161" s="22">
        <v>3301</v>
      </c>
      <c r="J161" s="22">
        <v>3296</v>
      </c>
      <c r="K161" s="22">
        <v>0</v>
      </c>
      <c r="L161" s="22">
        <v>8470227</v>
      </c>
      <c r="M161" s="22">
        <v>1573461</v>
      </c>
      <c r="N161" s="22">
        <v>672681</v>
      </c>
      <c r="O161" s="22">
        <v>84969</v>
      </c>
      <c r="P161" s="22">
        <v>0</v>
      </c>
      <c r="Q161" s="22">
        <v>0</v>
      </c>
      <c r="R161" s="22">
        <v>2331111</v>
      </c>
      <c r="S161" s="22">
        <v>6139116</v>
      </c>
    </row>
    <row r="162" spans="1:1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1800112</v>
      </c>
      <c r="F162" s="22">
        <v>1363634</v>
      </c>
      <c r="G162" s="22">
        <v>1141</v>
      </c>
      <c r="H162" s="22">
        <v>69034</v>
      </c>
      <c r="I162" s="22">
        <v>6591</v>
      </c>
      <c r="J162" s="22">
        <v>642</v>
      </c>
      <c r="K162" s="22">
        <v>0</v>
      </c>
      <c r="L162" s="22">
        <v>3241154</v>
      </c>
      <c r="M162" s="22">
        <v>414609</v>
      </c>
      <c r="N162" s="22">
        <v>264718</v>
      </c>
      <c r="O162" s="22">
        <v>51501</v>
      </c>
      <c r="P162" s="22">
        <v>0</v>
      </c>
      <c r="Q162" s="22">
        <v>0</v>
      </c>
      <c r="R162" s="22">
        <v>730828</v>
      </c>
      <c r="S162" s="22">
        <v>2510326</v>
      </c>
    </row>
    <row r="163" spans="1:1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839023</v>
      </c>
      <c r="F163" s="22">
        <v>635354</v>
      </c>
      <c r="G163" s="22">
        <v>0</v>
      </c>
      <c r="H163" s="22">
        <v>23735</v>
      </c>
      <c r="I163" s="22">
        <v>0</v>
      </c>
      <c r="J163" s="22">
        <v>0</v>
      </c>
      <c r="K163" s="22">
        <v>0</v>
      </c>
      <c r="L163" s="22">
        <v>1498112</v>
      </c>
      <c r="M163" s="22">
        <v>145682</v>
      </c>
      <c r="N163" s="22">
        <v>124655</v>
      </c>
      <c r="O163" s="22">
        <v>16896</v>
      </c>
      <c r="P163" s="22">
        <v>0</v>
      </c>
      <c r="Q163" s="22">
        <v>0</v>
      </c>
      <c r="R163" s="22">
        <v>287233</v>
      </c>
      <c r="S163" s="22">
        <v>1210879</v>
      </c>
    </row>
    <row r="164" spans="1:1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3060783</v>
      </c>
      <c r="F164" s="22">
        <v>247612</v>
      </c>
      <c r="G164" s="22">
        <v>7581</v>
      </c>
      <c r="H164" s="22">
        <v>55245</v>
      </c>
      <c r="I164" s="22">
        <v>0</v>
      </c>
      <c r="J164" s="22">
        <v>0</v>
      </c>
      <c r="K164" s="22">
        <v>0</v>
      </c>
      <c r="L164" s="22">
        <v>3371221</v>
      </c>
      <c r="M164" s="22">
        <v>682342</v>
      </c>
      <c r="N164" s="22">
        <v>63862</v>
      </c>
      <c r="O164" s="22">
        <v>114740</v>
      </c>
      <c r="P164" s="22">
        <v>0</v>
      </c>
      <c r="Q164" s="22">
        <v>0</v>
      </c>
      <c r="R164" s="22">
        <v>860944</v>
      </c>
      <c r="S164" s="22">
        <v>2510277</v>
      </c>
    </row>
    <row r="165" spans="1:1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3936356</v>
      </c>
      <c r="F165" s="22">
        <v>3140143</v>
      </c>
      <c r="G165" s="22">
        <v>105517</v>
      </c>
      <c r="H165" s="22">
        <v>156757</v>
      </c>
      <c r="I165" s="22">
        <v>10725</v>
      </c>
      <c r="J165" s="22">
        <v>70261</v>
      </c>
      <c r="K165" s="22">
        <v>0</v>
      </c>
      <c r="L165" s="22">
        <v>7419759</v>
      </c>
      <c r="M165" s="22">
        <v>1267806</v>
      </c>
      <c r="N165" s="22">
        <v>748433</v>
      </c>
      <c r="O165" s="22">
        <v>70186</v>
      </c>
      <c r="P165" s="22">
        <v>0</v>
      </c>
      <c r="Q165" s="22">
        <v>0</v>
      </c>
      <c r="R165" s="22">
        <v>2086425</v>
      </c>
      <c r="S165" s="22">
        <v>5333334</v>
      </c>
    </row>
    <row r="166" spans="1:1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2421082</v>
      </c>
      <c r="F166" s="22">
        <v>1152464</v>
      </c>
      <c r="G166" s="22">
        <v>159720</v>
      </c>
      <c r="H166" s="22">
        <v>158452</v>
      </c>
      <c r="I166" s="22">
        <v>1308</v>
      </c>
      <c r="J166" s="22">
        <v>7193</v>
      </c>
      <c r="K166" s="22">
        <v>-14252</v>
      </c>
      <c r="L166" s="22">
        <v>3885967</v>
      </c>
      <c r="M166" s="22">
        <v>549653</v>
      </c>
      <c r="N166" s="22">
        <v>405072</v>
      </c>
      <c r="O166" s="22">
        <v>34002</v>
      </c>
      <c r="P166" s="22">
        <v>0</v>
      </c>
      <c r="Q166" s="22">
        <v>0</v>
      </c>
      <c r="R166" s="22">
        <v>988727</v>
      </c>
      <c r="S166" s="22">
        <v>2897240</v>
      </c>
    </row>
    <row r="167" spans="1:1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3350013</v>
      </c>
      <c r="F167" s="22">
        <v>0</v>
      </c>
      <c r="G167" s="22">
        <v>11333</v>
      </c>
      <c r="H167" s="22">
        <v>57209</v>
      </c>
      <c r="I167" s="22">
        <v>0</v>
      </c>
      <c r="J167" s="22">
        <v>3100</v>
      </c>
      <c r="K167" s="22">
        <v>0</v>
      </c>
      <c r="L167" s="22">
        <v>3421655</v>
      </c>
      <c r="M167" s="22">
        <v>577041</v>
      </c>
      <c r="N167" s="22">
        <v>298555</v>
      </c>
      <c r="O167" s="22">
        <v>32326</v>
      </c>
      <c r="P167" s="22">
        <v>0</v>
      </c>
      <c r="Q167" s="22">
        <v>0</v>
      </c>
      <c r="R167" s="22">
        <v>907922</v>
      </c>
      <c r="S167" s="22">
        <v>2513733</v>
      </c>
    </row>
    <row r="168" spans="1:1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8005712</v>
      </c>
      <c r="F168" s="22">
        <v>3069500</v>
      </c>
      <c r="G168" s="22">
        <v>1765</v>
      </c>
      <c r="H168" s="22">
        <v>148476</v>
      </c>
      <c r="I168" s="22">
        <v>4260</v>
      </c>
      <c r="J168" s="22">
        <v>627</v>
      </c>
      <c r="K168" s="22">
        <v>0</v>
      </c>
      <c r="L168" s="22">
        <v>11230340</v>
      </c>
      <c r="M168" s="22">
        <v>1712952</v>
      </c>
      <c r="N168" s="22">
        <v>911600</v>
      </c>
      <c r="O168" s="22">
        <v>74728</v>
      </c>
      <c r="P168" s="22">
        <v>0</v>
      </c>
      <c r="Q168" s="22">
        <v>0</v>
      </c>
      <c r="R168" s="22">
        <v>2699280</v>
      </c>
      <c r="S168" s="22">
        <v>8531060</v>
      </c>
    </row>
    <row r="169" spans="1:1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800218</v>
      </c>
      <c r="F169" s="22">
        <v>224271</v>
      </c>
      <c r="G169" s="22">
        <v>0</v>
      </c>
      <c r="H169" s="22">
        <v>15068</v>
      </c>
      <c r="I169" s="22">
        <v>1899</v>
      </c>
      <c r="J169" s="22">
        <v>2726</v>
      </c>
      <c r="K169" s="22">
        <v>0</v>
      </c>
      <c r="L169" s="22">
        <v>1044182</v>
      </c>
      <c r="M169" s="22">
        <v>179809</v>
      </c>
      <c r="N169" s="22">
        <v>62995</v>
      </c>
      <c r="O169" s="22">
        <v>13765</v>
      </c>
      <c r="P169" s="22">
        <v>0</v>
      </c>
      <c r="Q169" s="22">
        <v>0</v>
      </c>
      <c r="R169" s="22">
        <v>256569</v>
      </c>
      <c r="S169" s="22">
        <v>787613</v>
      </c>
    </row>
    <row r="170" spans="1:1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2797183</v>
      </c>
      <c r="F170" s="22">
        <v>743151</v>
      </c>
      <c r="G170" s="22">
        <v>64399</v>
      </c>
      <c r="H170" s="22">
        <v>145071</v>
      </c>
      <c r="I170" s="22">
        <v>1635</v>
      </c>
      <c r="J170" s="22">
        <v>4530</v>
      </c>
      <c r="K170" s="22">
        <v>-553</v>
      </c>
      <c r="L170" s="22">
        <v>3755416</v>
      </c>
      <c r="M170" s="22">
        <v>758034</v>
      </c>
      <c r="N170" s="22">
        <v>109108</v>
      </c>
      <c r="O170" s="22">
        <v>13472</v>
      </c>
      <c r="P170" s="22">
        <v>0</v>
      </c>
      <c r="Q170" s="22">
        <v>0</v>
      </c>
      <c r="R170" s="22">
        <v>880614</v>
      </c>
      <c r="S170" s="22">
        <v>2874802</v>
      </c>
    </row>
    <row r="171" spans="1:1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6551711</v>
      </c>
      <c r="F171" s="22">
        <v>4320011</v>
      </c>
      <c r="G171" s="22">
        <v>0</v>
      </c>
      <c r="H171" s="22">
        <v>127415</v>
      </c>
      <c r="I171" s="22">
        <v>0</v>
      </c>
      <c r="J171" s="22">
        <v>0</v>
      </c>
      <c r="K171" s="22">
        <v>0</v>
      </c>
      <c r="L171" s="22">
        <v>10999137</v>
      </c>
      <c r="M171" s="22">
        <v>1218033</v>
      </c>
      <c r="N171" s="22">
        <v>1678019</v>
      </c>
      <c r="O171" s="22">
        <v>287900</v>
      </c>
      <c r="P171" s="22">
        <v>0</v>
      </c>
      <c r="Q171" s="22">
        <v>0</v>
      </c>
      <c r="R171" s="22">
        <v>3183952</v>
      </c>
      <c r="S171" s="22">
        <v>7815185</v>
      </c>
    </row>
    <row r="172" spans="1:1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1023804</v>
      </c>
      <c r="F172" s="22">
        <v>245266</v>
      </c>
      <c r="G172" s="22">
        <v>1034</v>
      </c>
      <c r="H172" s="22">
        <v>45969</v>
      </c>
      <c r="I172" s="22">
        <v>0</v>
      </c>
      <c r="J172" s="22">
        <v>2238</v>
      </c>
      <c r="K172" s="22">
        <v>0</v>
      </c>
      <c r="L172" s="22">
        <v>1318311</v>
      </c>
      <c r="M172" s="22">
        <v>191750</v>
      </c>
      <c r="N172" s="22">
        <v>69997</v>
      </c>
      <c r="O172" s="22">
        <v>67329</v>
      </c>
      <c r="P172" s="22">
        <v>0</v>
      </c>
      <c r="Q172" s="22">
        <v>0</v>
      </c>
      <c r="R172" s="22">
        <v>329076</v>
      </c>
      <c r="S172" s="22">
        <v>989235</v>
      </c>
    </row>
    <row r="173" spans="1:1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1116825</v>
      </c>
      <c r="F173" s="22">
        <v>362194</v>
      </c>
      <c r="G173" s="22">
        <v>261</v>
      </c>
      <c r="H173" s="22">
        <v>72224</v>
      </c>
      <c r="I173" s="22">
        <v>0</v>
      </c>
      <c r="J173" s="22">
        <v>957</v>
      </c>
      <c r="K173" s="22">
        <v>0</v>
      </c>
      <c r="L173" s="22">
        <v>1552461</v>
      </c>
      <c r="M173" s="22">
        <v>165117</v>
      </c>
      <c r="N173" s="22">
        <v>79768</v>
      </c>
      <c r="O173" s="22">
        <v>3663</v>
      </c>
      <c r="P173" s="22">
        <v>0</v>
      </c>
      <c r="Q173" s="22">
        <v>-3834</v>
      </c>
      <c r="R173" s="22">
        <v>244714</v>
      </c>
      <c r="S173" s="22">
        <v>1307747</v>
      </c>
    </row>
    <row r="174" spans="1:1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5400903</v>
      </c>
      <c r="F174" s="22">
        <v>3376409</v>
      </c>
      <c r="G174" s="22">
        <v>1985</v>
      </c>
      <c r="H174" s="22">
        <v>176787</v>
      </c>
      <c r="I174" s="22">
        <v>0</v>
      </c>
      <c r="J174" s="22">
        <v>1144</v>
      </c>
      <c r="K174" s="22">
        <v>0</v>
      </c>
      <c r="L174" s="22">
        <v>8957228</v>
      </c>
      <c r="M174" s="22">
        <v>1363733</v>
      </c>
      <c r="N174" s="22">
        <v>615362</v>
      </c>
      <c r="O174" s="22">
        <v>102862</v>
      </c>
      <c r="P174" s="22">
        <v>0</v>
      </c>
      <c r="Q174" s="22">
        <v>1581</v>
      </c>
      <c r="R174" s="22">
        <v>2083538</v>
      </c>
      <c r="S174" s="22">
        <v>6873690</v>
      </c>
    </row>
    <row r="175" spans="1:1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442143</v>
      </c>
      <c r="F175" s="22">
        <v>59079</v>
      </c>
      <c r="G175" s="22">
        <v>2334</v>
      </c>
      <c r="H175" s="22">
        <v>9104</v>
      </c>
      <c r="I175" s="22">
        <v>0</v>
      </c>
      <c r="J175" s="22">
        <v>289</v>
      </c>
      <c r="K175" s="22">
        <v>0</v>
      </c>
      <c r="L175" s="22">
        <v>512949</v>
      </c>
      <c r="M175" s="22">
        <v>120955</v>
      </c>
      <c r="N175" s="22">
        <v>21741</v>
      </c>
      <c r="O175" s="22">
        <v>14444</v>
      </c>
      <c r="P175" s="22">
        <v>0</v>
      </c>
      <c r="Q175" s="22">
        <v>0</v>
      </c>
      <c r="R175" s="22">
        <v>157140</v>
      </c>
      <c r="S175" s="22">
        <v>355809</v>
      </c>
    </row>
    <row r="176" spans="1:1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5101109</v>
      </c>
      <c r="F176" s="22">
        <v>2903250</v>
      </c>
      <c r="G176" s="22">
        <v>0</v>
      </c>
      <c r="H176" s="22">
        <v>149037</v>
      </c>
      <c r="I176" s="22">
        <v>1598</v>
      </c>
      <c r="J176" s="22">
        <v>2990</v>
      </c>
      <c r="K176" s="22">
        <v>0</v>
      </c>
      <c r="L176" s="22">
        <v>8157984</v>
      </c>
      <c r="M176" s="22">
        <v>1343866</v>
      </c>
      <c r="N176" s="22">
        <v>877527</v>
      </c>
      <c r="O176" s="22">
        <v>290362</v>
      </c>
      <c r="P176" s="22">
        <v>0</v>
      </c>
      <c r="Q176" s="22">
        <v>0</v>
      </c>
      <c r="R176" s="22">
        <v>2511755</v>
      </c>
      <c r="S176" s="22">
        <v>5646229</v>
      </c>
    </row>
    <row r="177" spans="1:1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18820539</v>
      </c>
      <c r="F177" s="22">
        <v>4390233</v>
      </c>
      <c r="G177" s="22">
        <v>4151</v>
      </c>
      <c r="H177" s="22">
        <v>267878</v>
      </c>
      <c r="I177" s="22">
        <v>26920</v>
      </c>
      <c r="J177" s="22">
        <v>98761</v>
      </c>
      <c r="K177" s="22">
        <v>0</v>
      </c>
      <c r="L177" s="22">
        <v>23608482</v>
      </c>
      <c r="M177" s="22">
        <v>5793081</v>
      </c>
      <c r="N177" s="22">
        <v>1433828</v>
      </c>
      <c r="O177" s="22">
        <v>119116</v>
      </c>
      <c r="P177" s="22">
        <v>0</v>
      </c>
      <c r="Q177" s="22">
        <v>0</v>
      </c>
      <c r="R177" s="22">
        <v>7346025</v>
      </c>
      <c r="S177" s="22">
        <v>16262457</v>
      </c>
    </row>
    <row r="178" spans="1:1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13153466</v>
      </c>
      <c r="F178" s="22">
        <v>3030809</v>
      </c>
      <c r="G178" s="22">
        <v>3371</v>
      </c>
      <c r="H178" s="22">
        <v>194239</v>
      </c>
      <c r="I178" s="22">
        <v>0</v>
      </c>
      <c r="J178" s="22">
        <v>5909</v>
      </c>
      <c r="K178" s="22">
        <v>0</v>
      </c>
      <c r="L178" s="22">
        <v>16387794</v>
      </c>
      <c r="M178" s="22">
        <v>4106115</v>
      </c>
      <c r="N178" s="22">
        <v>1193459</v>
      </c>
      <c r="O178" s="22">
        <v>124550</v>
      </c>
      <c r="P178" s="22">
        <v>0</v>
      </c>
      <c r="Q178" s="22">
        <v>0</v>
      </c>
      <c r="R178" s="22">
        <v>5424124</v>
      </c>
      <c r="S178" s="22">
        <v>10963670</v>
      </c>
    </row>
    <row r="179" spans="1:1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3108873</v>
      </c>
      <c r="F179" s="22">
        <v>1045393</v>
      </c>
      <c r="G179" s="22">
        <v>894</v>
      </c>
      <c r="H179" s="22">
        <v>157114</v>
      </c>
      <c r="I179" s="22">
        <v>0</v>
      </c>
      <c r="J179" s="22">
        <v>0</v>
      </c>
      <c r="K179" s="22">
        <v>0</v>
      </c>
      <c r="L179" s="22">
        <v>4312274</v>
      </c>
      <c r="M179" s="22">
        <v>724464</v>
      </c>
      <c r="N179" s="22">
        <v>291721</v>
      </c>
      <c r="O179" s="22">
        <v>54881</v>
      </c>
      <c r="P179" s="22">
        <v>0</v>
      </c>
      <c r="Q179" s="22">
        <v>0</v>
      </c>
      <c r="R179" s="22">
        <v>1071066</v>
      </c>
      <c r="S179" s="22">
        <v>3241208</v>
      </c>
    </row>
    <row r="180" spans="1:1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977557</v>
      </c>
      <c r="F180" s="22">
        <v>1105563</v>
      </c>
      <c r="G180" s="22">
        <v>54941</v>
      </c>
      <c r="H180" s="22">
        <v>201051</v>
      </c>
      <c r="I180" s="22">
        <v>0</v>
      </c>
      <c r="J180" s="22">
        <v>0</v>
      </c>
      <c r="K180" s="22">
        <v>0</v>
      </c>
      <c r="L180" s="22">
        <v>2339112</v>
      </c>
      <c r="M180" s="22">
        <v>230673</v>
      </c>
      <c r="N180" s="22">
        <v>162375</v>
      </c>
      <c r="O180" s="22">
        <v>15129</v>
      </c>
      <c r="P180" s="22">
        <v>0</v>
      </c>
      <c r="Q180" s="22">
        <v>0</v>
      </c>
      <c r="R180" s="22">
        <v>408177</v>
      </c>
      <c r="S180" s="22">
        <v>1930935</v>
      </c>
    </row>
    <row r="181" spans="1:1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18113052</v>
      </c>
      <c r="F181" s="22">
        <v>4032180</v>
      </c>
      <c r="G181" s="22">
        <v>21458</v>
      </c>
      <c r="H181" s="22">
        <v>294194</v>
      </c>
      <c r="I181" s="22">
        <v>1021</v>
      </c>
      <c r="J181" s="22">
        <v>13149</v>
      </c>
      <c r="K181" s="22">
        <v>0</v>
      </c>
      <c r="L181" s="22">
        <v>22475054</v>
      </c>
      <c r="M181" s="22">
        <v>5239508</v>
      </c>
      <c r="N181" s="22">
        <v>1150136</v>
      </c>
      <c r="O181" s="22">
        <v>245124</v>
      </c>
      <c r="P181" s="22">
        <v>0</v>
      </c>
      <c r="Q181" s="22">
        <v>0</v>
      </c>
      <c r="R181" s="22">
        <v>6634768</v>
      </c>
      <c r="S181" s="22">
        <v>15840286</v>
      </c>
    </row>
    <row r="182" spans="1:1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6940359</v>
      </c>
      <c r="F182" s="22">
        <v>3399187</v>
      </c>
      <c r="G182" s="22">
        <v>794560</v>
      </c>
      <c r="H182" s="22">
        <v>214258</v>
      </c>
      <c r="I182" s="22">
        <v>6204</v>
      </c>
      <c r="J182" s="22">
        <v>1817</v>
      </c>
      <c r="K182" s="22">
        <v>0</v>
      </c>
      <c r="L182" s="22">
        <v>11356385</v>
      </c>
      <c r="M182" s="22">
        <v>1736547</v>
      </c>
      <c r="N182" s="22">
        <v>829427</v>
      </c>
      <c r="O182" s="22">
        <v>102961</v>
      </c>
      <c r="P182" s="22">
        <v>0</v>
      </c>
      <c r="Q182" s="22">
        <v>0</v>
      </c>
      <c r="R182" s="22">
        <v>2668935</v>
      </c>
      <c r="S182" s="22">
        <v>8687450</v>
      </c>
    </row>
    <row r="183" spans="1:1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1108852</v>
      </c>
      <c r="F183" s="22">
        <v>531136</v>
      </c>
      <c r="G183" s="22">
        <v>0</v>
      </c>
      <c r="H183" s="22">
        <v>57881</v>
      </c>
      <c r="I183" s="22">
        <v>0</v>
      </c>
      <c r="J183" s="22">
        <v>430</v>
      </c>
      <c r="K183" s="22">
        <v>-46590</v>
      </c>
      <c r="L183" s="22">
        <v>1651709</v>
      </c>
      <c r="M183" s="22">
        <v>188981</v>
      </c>
      <c r="N183" s="22">
        <v>74133</v>
      </c>
      <c r="O183" s="22">
        <v>1634</v>
      </c>
      <c r="P183" s="22">
        <v>0</v>
      </c>
      <c r="Q183" s="22">
        <v>0</v>
      </c>
      <c r="R183" s="22">
        <v>264748</v>
      </c>
      <c r="S183" s="22">
        <v>1386961</v>
      </c>
    </row>
    <row r="184" spans="1:1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3402101</v>
      </c>
      <c r="F184" s="22">
        <v>886730</v>
      </c>
      <c r="G184" s="22">
        <v>18106</v>
      </c>
      <c r="H184" s="22">
        <v>81411</v>
      </c>
      <c r="I184" s="22">
        <v>1282</v>
      </c>
      <c r="J184" s="22">
        <v>2530</v>
      </c>
      <c r="K184" s="22">
        <v>0</v>
      </c>
      <c r="L184" s="22">
        <v>4392160</v>
      </c>
      <c r="M184" s="22">
        <v>634729</v>
      </c>
      <c r="N184" s="22">
        <v>207755</v>
      </c>
      <c r="O184" s="22">
        <v>5485</v>
      </c>
      <c r="P184" s="22">
        <v>0</v>
      </c>
      <c r="Q184" s="22">
        <v>0</v>
      </c>
      <c r="R184" s="22">
        <v>847969</v>
      </c>
      <c r="S184" s="22">
        <v>3544191</v>
      </c>
    </row>
    <row r="185" spans="1:1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2119171</v>
      </c>
      <c r="F185" s="22">
        <v>906276</v>
      </c>
      <c r="G185" s="22">
        <v>33495</v>
      </c>
      <c r="H185" s="22">
        <v>77777</v>
      </c>
      <c r="I185" s="22">
        <v>16806</v>
      </c>
      <c r="J185" s="22">
        <v>4950</v>
      </c>
      <c r="K185" s="22">
        <v>0</v>
      </c>
      <c r="L185" s="22">
        <v>3158475</v>
      </c>
      <c r="M185" s="22">
        <v>506920</v>
      </c>
      <c r="N185" s="22">
        <v>181704</v>
      </c>
      <c r="O185" s="22">
        <v>67292</v>
      </c>
      <c r="P185" s="22">
        <v>0</v>
      </c>
      <c r="Q185" s="22">
        <v>0</v>
      </c>
      <c r="R185" s="22">
        <v>755916</v>
      </c>
      <c r="S185" s="22">
        <v>2402559</v>
      </c>
    </row>
    <row r="186" spans="1:1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917439</v>
      </c>
      <c r="F186" s="22">
        <v>377843</v>
      </c>
      <c r="G186" s="22">
        <v>5684</v>
      </c>
      <c r="H186" s="22">
        <v>44856</v>
      </c>
      <c r="I186" s="22">
        <v>0</v>
      </c>
      <c r="J186" s="22">
        <v>318</v>
      </c>
      <c r="K186" s="22">
        <v>-18436</v>
      </c>
      <c r="L186" s="22">
        <v>1327704</v>
      </c>
      <c r="M186" s="22">
        <v>180364</v>
      </c>
      <c r="N186" s="22">
        <v>58369</v>
      </c>
      <c r="O186" s="22">
        <v>1557</v>
      </c>
      <c r="P186" s="22">
        <v>0</v>
      </c>
      <c r="Q186" s="22">
        <v>0</v>
      </c>
      <c r="R186" s="22">
        <v>240290</v>
      </c>
      <c r="S186" s="22">
        <v>1087414</v>
      </c>
    </row>
    <row r="187" spans="1:1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934210</v>
      </c>
      <c r="F187" s="22">
        <v>312680</v>
      </c>
      <c r="G187" s="22">
        <v>780</v>
      </c>
      <c r="H187" s="22">
        <v>65475</v>
      </c>
      <c r="I187" s="22">
        <v>0</v>
      </c>
      <c r="J187" s="22">
        <v>93</v>
      </c>
      <c r="K187" s="22">
        <v>0</v>
      </c>
      <c r="L187" s="22">
        <v>1313238</v>
      </c>
      <c r="M187" s="22">
        <v>178425</v>
      </c>
      <c r="N187" s="22">
        <v>45633</v>
      </c>
      <c r="O187" s="22">
        <v>47178</v>
      </c>
      <c r="P187" s="22">
        <v>0</v>
      </c>
      <c r="Q187" s="22">
        <v>0</v>
      </c>
      <c r="R187" s="22">
        <v>271236</v>
      </c>
      <c r="S187" s="22">
        <v>1042002</v>
      </c>
    </row>
    <row r="188" spans="1:1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3685689</v>
      </c>
      <c r="F188" s="22">
        <v>284790</v>
      </c>
      <c r="G188" s="22">
        <v>20389</v>
      </c>
      <c r="H188" s="22">
        <v>71895</v>
      </c>
      <c r="I188" s="22">
        <v>0</v>
      </c>
      <c r="J188" s="22">
        <v>0</v>
      </c>
      <c r="K188" s="22">
        <v>0</v>
      </c>
      <c r="L188" s="22">
        <v>4062763</v>
      </c>
      <c r="M188" s="22">
        <v>906618</v>
      </c>
      <c r="N188" s="22">
        <v>64169</v>
      </c>
      <c r="O188" s="22">
        <v>44826</v>
      </c>
      <c r="P188" s="22">
        <v>0</v>
      </c>
      <c r="Q188" s="22">
        <v>0</v>
      </c>
      <c r="R188" s="22">
        <v>1015613</v>
      </c>
      <c r="S188" s="22">
        <v>3047150</v>
      </c>
    </row>
    <row r="189" spans="1:1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1315118</v>
      </c>
      <c r="F189" s="22">
        <v>1474430</v>
      </c>
      <c r="G189" s="22">
        <v>1915</v>
      </c>
      <c r="H189" s="22">
        <v>71167</v>
      </c>
      <c r="I189" s="22">
        <v>0</v>
      </c>
      <c r="J189" s="22">
        <v>702</v>
      </c>
      <c r="K189" s="22">
        <v>3400</v>
      </c>
      <c r="L189" s="22">
        <v>2866732</v>
      </c>
      <c r="M189" s="22">
        <v>309233</v>
      </c>
      <c r="N189" s="22">
        <v>306656</v>
      </c>
      <c r="O189" s="22">
        <v>33684</v>
      </c>
      <c r="P189" s="22">
        <v>0</v>
      </c>
      <c r="Q189" s="22">
        <v>2312</v>
      </c>
      <c r="R189" s="22">
        <v>651885</v>
      </c>
      <c r="S189" s="22">
        <v>2214847</v>
      </c>
    </row>
    <row r="190" spans="1:1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590475</v>
      </c>
      <c r="F190" s="22">
        <v>234211</v>
      </c>
      <c r="G190" s="22">
        <v>22479</v>
      </c>
      <c r="H190" s="22">
        <v>39221</v>
      </c>
      <c r="I190" s="22">
        <v>0</v>
      </c>
      <c r="J190" s="22">
        <v>988</v>
      </c>
      <c r="K190" s="22">
        <v>0</v>
      </c>
      <c r="L190" s="22">
        <v>887374</v>
      </c>
      <c r="M190" s="22">
        <v>154766</v>
      </c>
      <c r="N190" s="22">
        <v>48142</v>
      </c>
      <c r="O190" s="22">
        <v>7994</v>
      </c>
      <c r="P190" s="22">
        <v>0</v>
      </c>
      <c r="Q190" s="22">
        <v>0</v>
      </c>
      <c r="R190" s="22">
        <v>210902</v>
      </c>
      <c r="S190" s="22">
        <v>676472</v>
      </c>
    </row>
    <row r="191" spans="1:1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5646683</v>
      </c>
      <c r="F191" s="22">
        <v>5130372</v>
      </c>
      <c r="G191" s="22">
        <v>43130</v>
      </c>
      <c r="H191" s="22">
        <v>534683</v>
      </c>
      <c r="I191" s="22">
        <v>3315</v>
      </c>
      <c r="J191" s="22">
        <v>2234</v>
      </c>
      <c r="K191" s="22">
        <v>0</v>
      </c>
      <c r="L191" s="22">
        <v>11360417</v>
      </c>
      <c r="M191" s="22">
        <v>1402799</v>
      </c>
      <c r="N191" s="22">
        <v>897008</v>
      </c>
      <c r="O191" s="22">
        <v>110293</v>
      </c>
      <c r="P191" s="22">
        <v>0</v>
      </c>
      <c r="Q191" s="22">
        <v>0</v>
      </c>
      <c r="R191" s="22">
        <v>2410100</v>
      </c>
      <c r="S191" s="22">
        <v>8950317</v>
      </c>
    </row>
    <row r="192" spans="1:1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4164448</v>
      </c>
      <c r="F192" s="22">
        <v>2152643</v>
      </c>
      <c r="G192" s="22">
        <v>17510</v>
      </c>
      <c r="H192" s="22">
        <v>266321</v>
      </c>
      <c r="I192" s="22">
        <v>1293</v>
      </c>
      <c r="J192" s="22">
        <v>7825</v>
      </c>
      <c r="K192" s="22">
        <v>0</v>
      </c>
      <c r="L192" s="22">
        <v>6610040</v>
      </c>
      <c r="M192" s="22">
        <v>1038058</v>
      </c>
      <c r="N192" s="22">
        <v>620574</v>
      </c>
      <c r="O192" s="22">
        <v>0</v>
      </c>
      <c r="P192" s="22">
        <v>0</v>
      </c>
      <c r="Q192" s="22">
        <v>0</v>
      </c>
      <c r="R192" s="22">
        <v>1658632</v>
      </c>
      <c r="S192" s="22">
        <v>4951408</v>
      </c>
    </row>
    <row r="193" spans="1:1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1012861</v>
      </c>
      <c r="F193" s="22">
        <v>487835</v>
      </c>
      <c r="G193" s="22">
        <v>16637</v>
      </c>
      <c r="H193" s="22">
        <v>41702</v>
      </c>
      <c r="I193" s="22">
        <v>849</v>
      </c>
      <c r="J193" s="22">
        <v>0</v>
      </c>
      <c r="K193" s="22">
        <v>0</v>
      </c>
      <c r="L193" s="22">
        <v>1559884</v>
      </c>
      <c r="M193" s="22">
        <v>182213</v>
      </c>
      <c r="N193" s="22">
        <v>75612</v>
      </c>
      <c r="O193" s="22">
        <v>32104</v>
      </c>
      <c r="P193" s="22">
        <v>0</v>
      </c>
      <c r="Q193" s="22">
        <v>0</v>
      </c>
      <c r="R193" s="22">
        <v>289929</v>
      </c>
      <c r="S193" s="22">
        <v>1269955</v>
      </c>
    </row>
    <row r="194" spans="1:1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2491840</v>
      </c>
      <c r="F194" s="22">
        <v>544109</v>
      </c>
      <c r="G194" s="22">
        <v>10619</v>
      </c>
      <c r="H194" s="22">
        <v>49698</v>
      </c>
      <c r="I194" s="22">
        <v>1406</v>
      </c>
      <c r="J194" s="22">
        <v>1218</v>
      </c>
      <c r="K194" s="22">
        <v>0</v>
      </c>
      <c r="L194" s="22">
        <v>3098890</v>
      </c>
      <c r="M194" s="22">
        <v>422530</v>
      </c>
      <c r="N194" s="22">
        <v>138612</v>
      </c>
      <c r="O194" s="22">
        <v>31544</v>
      </c>
      <c r="P194" s="22">
        <v>0</v>
      </c>
      <c r="Q194" s="22">
        <v>0</v>
      </c>
      <c r="R194" s="22">
        <v>592686</v>
      </c>
      <c r="S194" s="22">
        <v>2506204</v>
      </c>
    </row>
    <row r="195" spans="1:1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5246789</v>
      </c>
      <c r="F195" s="22">
        <v>2706651</v>
      </c>
      <c r="G195" s="22">
        <v>72093</v>
      </c>
      <c r="H195" s="22">
        <v>108693</v>
      </c>
      <c r="I195" s="22">
        <v>12929</v>
      </c>
      <c r="J195" s="22">
        <v>175</v>
      </c>
      <c r="K195" s="22">
        <v>0</v>
      </c>
      <c r="L195" s="22">
        <v>8147330</v>
      </c>
      <c r="M195" s="22">
        <v>1509838</v>
      </c>
      <c r="N195" s="22">
        <v>795932</v>
      </c>
      <c r="O195" s="22">
        <v>120444</v>
      </c>
      <c r="P195" s="22">
        <v>0</v>
      </c>
      <c r="Q195" s="22">
        <v>-8869</v>
      </c>
      <c r="R195" s="22">
        <v>2417345</v>
      </c>
      <c r="S195" s="22">
        <v>5729985</v>
      </c>
    </row>
    <row r="196" spans="1:1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1361493</v>
      </c>
      <c r="F196" s="22">
        <v>372804</v>
      </c>
      <c r="G196" s="22">
        <v>9660</v>
      </c>
      <c r="H196" s="22">
        <v>30577</v>
      </c>
      <c r="I196" s="22">
        <v>3543</v>
      </c>
      <c r="J196" s="22">
        <v>1012</v>
      </c>
      <c r="K196" s="22">
        <v>0</v>
      </c>
      <c r="L196" s="22">
        <v>1779089</v>
      </c>
      <c r="M196" s="22">
        <v>452514</v>
      </c>
      <c r="N196" s="22">
        <v>32197</v>
      </c>
      <c r="O196" s="22">
        <v>7516</v>
      </c>
      <c r="P196" s="22">
        <v>0</v>
      </c>
      <c r="Q196" s="22">
        <v>0</v>
      </c>
      <c r="R196" s="22">
        <v>492227</v>
      </c>
      <c r="S196" s="22">
        <v>1286862</v>
      </c>
    </row>
    <row r="197" spans="1:1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5032530</v>
      </c>
      <c r="F197" s="22">
        <v>3266918</v>
      </c>
      <c r="G197" s="22">
        <v>119532</v>
      </c>
      <c r="H197" s="22">
        <v>137821</v>
      </c>
      <c r="I197" s="22">
        <v>1238</v>
      </c>
      <c r="J197" s="22">
        <v>21662</v>
      </c>
      <c r="K197" s="22">
        <v>0</v>
      </c>
      <c r="L197" s="22">
        <v>8579701</v>
      </c>
      <c r="M197" s="22">
        <v>1207233</v>
      </c>
      <c r="N197" s="22">
        <v>387577</v>
      </c>
      <c r="O197" s="22">
        <v>301462</v>
      </c>
      <c r="P197" s="22">
        <v>0</v>
      </c>
      <c r="Q197" s="22">
        <v>0</v>
      </c>
      <c r="R197" s="22">
        <v>1896272</v>
      </c>
      <c r="S197" s="22">
        <v>6683429</v>
      </c>
    </row>
    <row r="198" spans="1:1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9004285</v>
      </c>
      <c r="F198" s="22">
        <v>8462396</v>
      </c>
      <c r="G198" s="22">
        <v>1359959</v>
      </c>
      <c r="H198" s="22">
        <v>363171</v>
      </c>
      <c r="I198" s="22">
        <v>2327</v>
      </c>
      <c r="J198" s="22">
        <v>361</v>
      </c>
      <c r="K198" s="22">
        <v>0</v>
      </c>
      <c r="L198" s="22">
        <v>19192499</v>
      </c>
      <c r="M198" s="22">
        <v>2901803</v>
      </c>
      <c r="N198" s="22">
        <v>2598798</v>
      </c>
      <c r="O198" s="22">
        <v>422706</v>
      </c>
      <c r="P198" s="22">
        <v>0</v>
      </c>
      <c r="Q198" s="22">
        <v>0</v>
      </c>
      <c r="R198" s="22">
        <v>5923307</v>
      </c>
      <c r="S198" s="22">
        <v>13269192</v>
      </c>
    </row>
    <row r="199" spans="1:1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770275</v>
      </c>
      <c r="F199" s="22">
        <v>167773</v>
      </c>
      <c r="G199" s="22">
        <v>0</v>
      </c>
      <c r="H199" s="22">
        <v>23351</v>
      </c>
      <c r="I199" s="22">
        <v>0</v>
      </c>
      <c r="J199" s="22">
        <v>861</v>
      </c>
      <c r="K199" s="22">
        <v>0</v>
      </c>
      <c r="L199" s="22">
        <v>962260</v>
      </c>
      <c r="M199" s="22">
        <v>130815</v>
      </c>
      <c r="N199" s="22">
        <v>29600</v>
      </c>
      <c r="O199" s="22">
        <v>1065</v>
      </c>
      <c r="P199" s="22">
        <v>0</v>
      </c>
      <c r="Q199" s="22">
        <v>0</v>
      </c>
      <c r="R199" s="22">
        <v>161480</v>
      </c>
      <c r="S199" s="22">
        <v>800780</v>
      </c>
    </row>
    <row r="200" spans="1:1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1881195</v>
      </c>
      <c r="F200" s="22">
        <v>118210</v>
      </c>
      <c r="G200" s="22">
        <v>999</v>
      </c>
      <c r="H200" s="22">
        <v>0</v>
      </c>
      <c r="I200" s="22">
        <v>0</v>
      </c>
      <c r="J200" s="22">
        <v>124</v>
      </c>
      <c r="K200" s="22">
        <v>246000</v>
      </c>
      <c r="L200" s="22">
        <v>2246528</v>
      </c>
      <c r="M200" s="22">
        <v>406242</v>
      </c>
      <c r="N200" s="22">
        <v>38558</v>
      </c>
      <c r="O200" s="22">
        <v>36681</v>
      </c>
      <c r="P200" s="22">
        <v>0</v>
      </c>
      <c r="Q200" s="22">
        <v>0</v>
      </c>
      <c r="R200" s="22">
        <v>481481</v>
      </c>
      <c r="S200" s="22">
        <v>1765047</v>
      </c>
    </row>
    <row r="201" spans="1:1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880893</v>
      </c>
      <c r="F201" s="22">
        <v>284576</v>
      </c>
      <c r="G201" s="22">
        <v>496008</v>
      </c>
      <c r="H201" s="22">
        <v>27109</v>
      </c>
      <c r="I201" s="22">
        <v>0</v>
      </c>
      <c r="J201" s="22">
        <v>0</v>
      </c>
      <c r="K201" s="22">
        <v>0</v>
      </c>
      <c r="L201" s="22">
        <v>1688586</v>
      </c>
      <c r="M201" s="22">
        <v>168943</v>
      </c>
      <c r="N201" s="22">
        <v>51400</v>
      </c>
      <c r="O201" s="22">
        <v>6863</v>
      </c>
      <c r="P201" s="22">
        <v>1909</v>
      </c>
      <c r="Q201" s="22">
        <v>0</v>
      </c>
      <c r="R201" s="22">
        <v>229115</v>
      </c>
      <c r="S201" s="22">
        <v>1459471</v>
      </c>
    </row>
    <row r="202" spans="1:1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122109</v>
      </c>
      <c r="F202" s="22">
        <v>48931</v>
      </c>
      <c r="G202" s="22">
        <v>1723</v>
      </c>
      <c r="H202" s="22">
        <v>4280</v>
      </c>
      <c r="I202" s="22">
        <v>693</v>
      </c>
      <c r="J202" s="22">
        <v>0</v>
      </c>
      <c r="K202" s="22">
        <v>0</v>
      </c>
      <c r="L202" s="22">
        <v>177736</v>
      </c>
      <c r="M202" s="22">
        <v>15501</v>
      </c>
      <c r="N202" s="22">
        <v>9667</v>
      </c>
      <c r="O202" s="22">
        <v>1400</v>
      </c>
      <c r="P202" s="22">
        <v>0</v>
      </c>
      <c r="Q202" s="22">
        <v>0</v>
      </c>
      <c r="R202" s="22">
        <v>26568</v>
      </c>
      <c r="S202" s="22">
        <v>151168</v>
      </c>
    </row>
    <row r="203" spans="1:1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169329</v>
      </c>
      <c r="F203" s="22">
        <v>9325</v>
      </c>
      <c r="G203" s="22">
        <v>0</v>
      </c>
      <c r="H203" s="22">
        <v>4950</v>
      </c>
      <c r="I203" s="22">
        <v>1599</v>
      </c>
      <c r="J203" s="22">
        <v>0</v>
      </c>
      <c r="K203" s="22">
        <v>0</v>
      </c>
      <c r="L203" s="22">
        <v>185203</v>
      </c>
      <c r="M203" s="22">
        <v>29099</v>
      </c>
      <c r="N203" s="22">
        <v>3129</v>
      </c>
      <c r="O203" s="22">
        <v>2668</v>
      </c>
      <c r="P203" s="22">
        <v>0</v>
      </c>
      <c r="Q203" s="22">
        <v>0</v>
      </c>
      <c r="R203" s="22">
        <v>34896</v>
      </c>
      <c r="S203" s="22">
        <v>150307</v>
      </c>
    </row>
    <row r="204" spans="1:1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417133</v>
      </c>
      <c r="F204" s="22">
        <v>65898</v>
      </c>
      <c r="G204" s="22">
        <v>0</v>
      </c>
      <c r="H204" s="22">
        <v>13708</v>
      </c>
      <c r="I204" s="22">
        <v>0</v>
      </c>
      <c r="J204" s="22">
        <v>0</v>
      </c>
      <c r="K204" s="22">
        <v>0</v>
      </c>
      <c r="L204" s="22">
        <v>496739</v>
      </c>
      <c r="M204" s="22">
        <v>75895</v>
      </c>
      <c r="N204" s="22">
        <v>19380</v>
      </c>
      <c r="O204" s="22">
        <v>11468</v>
      </c>
      <c r="P204" s="22">
        <v>0</v>
      </c>
      <c r="Q204" s="22">
        <v>0</v>
      </c>
      <c r="R204" s="22">
        <v>106743</v>
      </c>
      <c r="S204" s="22">
        <v>389996</v>
      </c>
    </row>
    <row r="205" spans="1:1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161136</v>
      </c>
      <c r="F205" s="22">
        <v>45117</v>
      </c>
      <c r="G205" s="22">
        <v>649</v>
      </c>
      <c r="H205" s="22">
        <v>2467</v>
      </c>
      <c r="I205" s="22">
        <v>0</v>
      </c>
      <c r="J205" s="22">
        <v>401</v>
      </c>
      <c r="K205" s="22">
        <v>0</v>
      </c>
      <c r="L205" s="22">
        <v>209770</v>
      </c>
      <c r="M205" s="22">
        <v>29601</v>
      </c>
      <c r="N205" s="22">
        <v>11016</v>
      </c>
      <c r="O205" s="22">
        <v>2263</v>
      </c>
      <c r="P205" s="22">
        <v>0</v>
      </c>
      <c r="Q205" s="22">
        <v>0</v>
      </c>
      <c r="R205" s="22">
        <v>42880</v>
      </c>
      <c r="S205" s="22">
        <v>166890</v>
      </c>
    </row>
    <row r="206" spans="1:1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654557</v>
      </c>
      <c r="F206" s="22">
        <v>37422</v>
      </c>
      <c r="G206" s="22">
        <v>4371</v>
      </c>
      <c r="H206" s="22">
        <v>0</v>
      </c>
      <c r="I206" s="22">
        <v>0</v>
      </c>
      <c r="J206" s="22">
        <v>0</v>
      </c>
      <c r="K206" s="22">
        <v>0</v>
      </c>
      <c r="L206" s="22">
        <v>696350</v>
      </c>
      <c r="M206" s="22">
        <v>187265</v>
      </c>
      <c r="N206" s="22">
        <v>6500</v>
      </c>
      <c r="O206" s="22">
        <v>8020</v>
      </c>
      <c r="P206" s="22">
        <v>0</v>
      </c>
      <c r="Q206" s="22">
        <v>0</v>
      </c>
      <c r="R206" s="22">
        <v>201785</v>
      </c>
      <c r="S206" s="22">
        <v>494565</v>
      </c>
    </row>
    <row r="207" spans="1:1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218579</v>
      </c>
      <c r="F207" s="22">
        <v>34126</v>
      </c>
      <c r="G207" s="22">
        <v>3985</v>
      </c>
      <c r="H207" s="22">
        <v>5590</v>
      </c>
      <c r="I207" s="22">
        <v>2833</v>
      </c>
      <c r="J207" s="22">
        <v>0</v>
      </c>
      <c r="K207" s="22">
        <v>0</v>
      </c>
      <c r="L207" s="22">
        <v>265113</v>
      </c>
      <c r="M207" s="22">
        <v>37507</v>
      </c>
      <c r="N207" s="22">
        <v>8905</v>
      </c>
      <c r="O207" s="22">
        <v>2282</v>
      </c>
      <c r="P207" s="22">
        <v>0</v>
      </c>
      <c r="Q207" s="22">
        <v>0</v>
      </c>
      <c r="R207" s="22">
        <v>48694</v>
      </c>
      <c r="S207" s="22">
        <v>216419</v>
      </c>
    </row>
    <row r="208" spans="1:1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316091</v>
      </c>
      <c r="F208" s="22">
        <v>32874</v>
      </c>
      <c r="G208" s="22">
        <v>0</v>
      </c>
      <c r="H208" s="22">
        <v>3605</v>
      </c>
      <c r="I208" s="22">
        <v>171</v>
      </c>
      <c r="J208" s="22">
        <v>30</v>
      </c>
      <c r="K208" s="22">
        <v>0</v>
      </c>
      <c r="L208" s="22">
        <v>352771</v>
      </c>
      <c r="M208" s="22">
        <v>72486</v>
      </c>
      <c r="N208" s="22">
        <v>10788</v>
      </c>
      <c r="O208" s="22">
        <v>0</v>
      </c>
      <c r="P208" s="22">
        <v>0</v>
      </c>
      <c r="Q208" s="22">
        <v>0</v>
      </c>
      <c r="R208" s="22">
        <v>83274</v>
      </c>
      <c r="S208" s="22">
        <v>269497</v>
      </c>
    </row>
    <row r="209" spans="1:1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837213</v>
      </c>
      <c r="F209" s="22">
        <v>326269</v>
      </c>
      <c r="G209" s="22">
        <v>0</v>
      </c>
      <c r="H209" s="22">
        <v>53389</v>
      </c>
      <c r="I209" s="22">
        <v>0</v>
      </c>
      <c r="J209" s="22">
        <v>0</v>
      </c>
      <c r="K209" s="22">
        <v>0</v>
      </c>
      <c r="L209" s="22">
        <v>1216871</v>
      </c>
      <c r="M209" s="22">
        <v>178076</v>
      </c>
      <c r="N209" s="22">
        <v>103700</v>
      </c>
      <c r="O209" s="22">
        <v>3681</v>
      </c>
      <c r="P209" s="22">
        <v>0</v>
      </c>
      <c r="Q209" s="22">
        <v>0</v>
      </c>
      <c r="R209" s="22">
        <v>285457</v>
      </c>
      <c r="S209" s="22">
        <v>931414</v>
      </c>
    </row>
    <row r="210" spans="1:1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461425</v>
      </c>
      <c r="F210" s="22">
        <v>99394</v>
      </c>
      <c r="G210" s="22">
        <v>0</v>
      </c>
      <c r="H210" s="22">
        <v>27787</v>
      </c>
      <c r="I210" s="22">
        <v>0</v>
      </c>
      <c r="J210" s="22">
        <v>0</v>
      </c>
      <c r="K210" s="22">
        <v>0</v>
      </c>
      <c r="L210" s="22">
        <v>588606</v>
      </c>
      <c r="M210" s="22">
        <v>85000</v>
      </c>
      <c r="N210" s="22">
        <v>14708</v>
      </c>
      <c r="O210" s="22">
        <v>13876</v>
      </c>
      <c r="P210" s="22">
        <v>0</v>
      </c>
      <c r="Q210" s="22">
        <v>0</v>
      </c>
      <c r="R210" s="22">
        <v>113584</v>
      </c>
      <c r="S210" s="22">
        <v>475022</v>
      </c>
    </row>
    <row r="211" spans="1:1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284390</v>
      </c>
      <c r="F211" s="22">
        <v>37919</v>
      </c>
      <c r="G211" s="22">
        <v>900</v>
      </c>
      <c r="H211" s="22">
        <v>30984</v>
      </c>
      <c r="I211" s="22">
        <v>0</v>
      </c>
      <c r="J211" s="22">
        <v>999</v>
      </c>
      <c r="K211" s="22">
        <v>0</v>
      </c>
      <c r="L211" s="22">
        <v>355192</v>
      </c>
      <c r="M211" s="22">
        <v>52652</v>
      </c>
      <c r="N211" s="22">
        <v>15215</v>
      </c>
      <c r="O211" s="22">
        <v>9424</v>
      </c>
      <c r="P211" s="22">
        <v>0</v>
      </c>
      <c r="Q211" s="22">
        <v>0</v>
      </c>
      <c r="R211" s="22">
        <v>77291</v>
      </c>
      <c r="S211" s="22">
        <v>277901</v>
      </c>
    </row>
    <row r="212" spans="1:1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183389</v>
      </c>
      <c r="F212" s="22">
        <v>10115</v>
      </c>
      <c r="G212" s="22">
        <v>1915</v>
      </c>
      <c r="H212" s="22">
        <v>10339</v>
      </c>
      <c r="I212" s="22">
        <v>1614</v>
      </c>
      <c r="J212" s="22">
        <v>1348</v>
      </c>
      <c r="K212" s="22">
        <v>0</v>
      </c>
      <c r="L212" s="22">
        <v>208720</v>
      </c>
      <c r="M212" s="22">
        <v>46922</v>
      </c>
      <c r="N212" s="22">
        <v>6568</v>
      </c>
      <c r="O212" s="22">
        <v>0</v>
      </c>
      <c r="P212" s="22">
        <v>0</v>
      </c>
      <c r="Q212" s="22">
        <v>0</v>
      </c>
      <c r="R212" s="22">
        <v>53490</v>
      </c>
      <c r="S212" s="22">
        <v>155230</v>
      </c>
    </row>
    <row r="213" spans="1:1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790827</v>
      </c>
      <c r="F213" s="22">
        <v>382603</v>
      </c>
      <c r="G213" s="22">
        <v>122974</v>
      </c>
      <c r="H213" s="22">
        <v>177742</v>
      </c>
      <c r="I213" s="22">
        <v>1135</v>
      </c>
      <c r="J213" s="22">
        <v>762</v>
      </c>
      <c r="K213" s="22">
        <v>0</v>
      </c>
      <c r="L213" s="22">
        <v>1476043</v>
      </c>
      <c r="M213" s="22">
        <v>180961</v>
      </c>
      <c r="N213" s="22">
        <v>80355</v>
      </c>
      <c r="O213" s="22">
        <v>27391</v>
      </c>
      <c r="P213" s="22">
        <v>0</v>
      </c>
      <c r="Q213" s="22">
        <v>0</v>
      </c>
      <c r="R213" s="22">
        <v>288707</v>
      </c>
      <c r="S213" s="22">
        <v>1187336</v>
      </c>
    </row>
    <row r="214" spans="1:1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521373</v>
      </c>
      <c r="F214" s="22">
        <v>197453</v>
      </c>
      <c r="G214" s="22">
        <v>1376</v>
      </c>
      <c r="H214" s="22">
        <v>18360</v>
      </c>
      <c r="I214" s="22">
        <v>120</v>
      </c>
      <c r="J214" s="22">
        <v>92</v>
      </c>
      <c r="K214" s="22">
        <v>0</v>
      </c>
      <c r="L214" s="22">
        <v>738774</v>
      </c>
      <c r="M214" s="22">
        <v>109859</v>
      </c>
      <c r="N214" s="22">
        <v>43601</v>
      </c>
      <c r="O214" s="22">
        <v>10486</v>
      </c>
      <c r="P214" s="22">
        <v>0</v>
      </c>
      <c r="Q214" s="22">
        <v>0</v>
      </c>
      <c r="R214" s="22">
        <v>163946</v>
      </c>
      <c r="S214" s="22">
        <v>574828</v>
      </c>
    </row>
    <row r="215" spans="1:1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479909</v>
      </c>
      <c r="F215" s="22">
        <v>24651</v>
      </c>
      <c r="G215" s="22">
        <v>0</v>
      </c>
      <c r="H215" s="22">
        <v>9043</v>
      </c>
      <c r="I215" s="22">
        <v>0</v>
      </c>
      <c r="J215" s="22">
        <v>0</v>
      </c>
      <c r="K215" s="22">
        <v>0</v>
      </c>
      <c r="L215" s="22">
        <v>513603</v>
      </c>
      <c r="M215" s="22">
        <v>91482</v>
      </c>
      <c r="N215" s="22">
        <v>9658</v>
      </c>
      <c r="O215" s="22">
        <v>692</v>
      </c>
      <c r="P215" s="22">
        <v>0</v>
      </c>
      <c r="Q215" s="22">
        <v>0</v>
      </c>
      <c r="R215" s="22">
        <v>101832</v>
      </c>
      <c r="S215" s="22">
        <v>411771</v>
      </c>
    </row>
    <row r="216" spans="1:1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262461</v>
      </c>
      <c r="F216" s="22">
        <v>28289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290750</v>
      </c>
      <c r="M216" s="22">
        <v>40454</v>
      </c>
      <c r="N216" s="22">
        <v>6949</v>
      </c>
      <c r="O216" s="22">
        <v>2746</v>
      </c>
      <c r="P216" s="22">
        <v>0</v>
      </c>
      <c r="Q216" s="22">
        <v>0</v>
      </c>
      <c r="R216" s="22">
        <v>50149</v>
      </c>
      <c r="S216" s="22">
        <v>240601</v>
      </c>
    </row>
    <row r="217" spans="1:1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463033</v>
      </c>
      <c r="F217" s="22">
        <v>98512</v>
      </c>
      <c r="G217" s="22">
        <v>503</v>
      </c>
      <c r="H217" s="22">
        <v>12556</v>
      </c>
      <c r="I217" s="22">
        <v>0</v>
      </c>
      <c r="J217" s="22">
        <v>0</v>
      </c>
      <c r="K217" s="22">
        <v>0</v>
      </c>
      <c r="L217" s="22">
        <v>574604</v>
      </c>
      <c r="M217" s="22">
        <v>65686</v>
      </c>
      <c r="N217" s="22">
        <v>29818</v>
      </c>
      <c r="O217" s="22">
        <v>3542</v>
      </c>
      <c r="P217" s="22">
        <v>0</v>
      </c>
      <c r="Q217" s="22">
        <v>0</v>
      </c>
      <c r="R217" s="22">
        <v>99046</v>
      </c>
      <c r="S217" s="22">
        <v>475558</v>
      </c>
    </row>
    <row r="218" spans="1:1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357630</v>
      </c>
      <c r="F218" s="22">
        <v>10327</v>
      </c>
      <c r="G218" s="22">
        <v>0</v>
      </c>
      <c r="H218" s="22">
        <v>5191</v>
      </c>
      <c r="I218" s="22">
        <v>0</v>
      </c>
      <c r="J218" s="22">
        <v>0</v>
      </c>
      <c r="K218" s="22">
        <v>0</v>
      </c>
      <c r="L218" s="22">
        <v>373148</v>
      </c>
      <c r="M218" s="22">
        <v>44100</v>
      </c>
      <c r="N218" s="22">
        <v>5640</v>
      </c>
      <c r="O218" s="22">
        <v>2912</v>
      </c>
      <c r="P218" s="22">
        <v>0</v>
      </c>
      <c r="Q218" s="22">
        <v>0</v>
      </c>
      <c r="R218" s="22">
        <v>52652</v>
      </c>
      <c r="S218" s="22">
        <v>320496</v>
      </c>
    </row>
    <row r="219" spans="1:1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274600</v>
      </c>
      <c r="F219" s="22">
        <v>64261</v>
      </c>
      <c r="G219" s="22">
        <v>5280</v>
      </c>
      <c r="H219" s="22">
        <v>79834</v>
      </c>
      <c r="I219" s="22">
        <v>9920</v>
      </c>
      <c r="J219" s="22">
        <v>1969</v>
      </c>
      <c r="K219" s="22">
        <v>0</v>
      </c>
      <c r="L219" s="22">
        <v>435864</v>
      </c>
      <c r="M219" s="22">
        <v>41077</v>
      </c>
      <c r="N219" s="22">
        <v>24197</v>
      </c>
      <c r="O219" s="22">
        <v>3515</v>
      </c>
      <c r="P219" s="22">
        <v>0</v>
      </c>
      <c r="Q219" s="22">
        <v>0</v>
      </c>
      <c r="R219" s="22">
        <v>68789</v>
      </c>
      <c r="S219" s="22">
        <v>367075</v>
      </c>
    </row>
    <row r="220" spans="1:1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289416</v>
      </c>
      <c r="F220" s="22">
        <v>38039</v>
      </c>
      <c r="G220" s="22">
        <v>0</v>
      </c>
      <c r="H220" s="22">
        <v>59783</v>
      </c>
      <c r="I220" s="22">
        <v>1816</v>
      </c>
      <c r="J220" s="22">
        <v>0</v>
      </c>
      <c r="K220" s="22">
        <v>0</v>
      </c>
      <c r="L220" s="22">
        <v>389054</v>
      </c>
      <c r="M220" s="22">
        <v>55111</v>
      </c>
      <c r="N220" s="22">
        <v>16837</v>
      </c>
      <c r="O220" s="22">
        <v>8738</v>
      </c>
      <c r="P220" s="22">
        <v>0</v>
      </c>
      <c r="Q220" s="22">
        <v>0</v>
      </c>
      <c r="R220" s="22">
        <v>80686</v>
      </c>
      <c r="S220" s="22">
        <v>308368</v>
      </c>
    </row>
    <row r="221" spans="1:1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790328</v>
      </c>
      <c r="F221" s="22">
        <v>38626</v>
      </c>
      <c r="G221" s="22">
        <v>207</v>
      </c>
      <c r="H221" s="22">
        <v>0</v>
      </c>
      <c r="I221" s="22">
        <v>0</v>
      </c>
      <c r="J221" s="22">
        <v>0</v>
      </c>
      <c r="K221" s="22">
        <v>0</v>
      </c>
      <c r="L221" s="22">
        <v>829161</v>
      </c>
      <c r="M221" s="22">
        <v>169414</v>
      </c>
      <c r="N221" s="22">
        <v>11664</v>
      </c>
      <c r="O221" s="22">
        <v>4500</v>
      </c>
      <c r="P221" s="22">
        <v>0</v>
      </c>
      <c r="Q221" s="22">
        <v>0</v>
      </c>
      <c r="R221" s="22">
        <v>185578</v>
      </c>
      <c r="S221" s="22">
        <v>643583</v>
      </c>
    </row>
    <row r="222" spans="1:1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377590</v>
      </c>
      <c r="F222" s="22">
        <v>26101</v>
      </c>
      <c r="G222" s="22">
        <v>0</v>
      </c>
      <c r="H222" s="22">
        <v>17851</v>
      </c>
      <c r="I222" s="22">
        <v>0</v>
      </c>
      <c r="J222" s="22">
        <v>711</v>
      </c>
      <c r="K222" s="22">
        <v>0</v>
      </c>
      <c r="L222" s="22">
        <v>422253</v>
      </c>
      <c r="M222" s="22">
        <v>76050</v>
      </c>
      <c r="N222" s="22">
        <v>6640</v>
      </c>
      <c r="O222" s="22">
        <v>15692</v>
      </c>
      <c r="P222" s="22">
        <v>0</v>
      </c>
      <c r="Q222" s="22">
        <v>0</v>
      </c>
      <c r="R222" s="22">
        <v>98382</v>
      </c>
      <c r="S222" s="22">
        <v>323871</v>
      </c>
    </row>
    <row r="223" spans="1:1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702741</v>
      </c>
      <c r="F223" s="22">
        <v>415471</v>
      </c>
      <c r="G223" s="22">
        <v>2627</v>
      </c>
      <c r="H223" s="22">
        <v>49541</v>
      </c>
      <c r="I223" s="22">
        <v>0</v>
      </c>
      <c r="J223" s="22">
        <v>2047</v>
      </c>
      <c r="K223" s="22">
        <v>0</v>
      </c>
      <c r="L223" s="22">
        <v>1172427</v>
      </c>
      <c r="M223" s="22">
        <v>104492</v>
      </c>
      <c r="N223" s="22">
        <v>59221</v>
      </c>
      <c r="O223" s="22">
        <v>30580</v>
      </c>
      <c r="P223" s="22">
        <v>0</v>
      </c>
      <c r="Q223" s="22">
        <v>0</v>
      </c>
      <c r="R223" s="22">
        <v>194293</v>
      </c>
      <c r="S223" s="22">
        <v>978134</v>
      </c>
    </row>
    <row r="224" spans="1:1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183951</v>
      </c>
      <c r="F224" s="22">
        <v>95779</v>
      </c>
      <c r="G224" s="22">
        <v>0</v>
      </c>
      <c r="H224" s="22">
        <v>125908</v>
      </c>
      <c r="I224" s="22">
        <v>2716</v>
      </c>
      <c r="J224" s="22">
        <v>7288</v>
      </c>
      <c r="K224" s="22">
        <v>0</v>
      </c>
      <c r="L224" s="22">
        <v>415642</v>
      </c>
      <c r="M224" s="22">
        <v>35345</v>
      </c>
      <c r="N224" s="22">
        <v>32302</v>
      </c>
      <c r="O224" s="22">
        <v>9043</v>
      </c>
      <c r="P224" s="22">
        <v>0</v>
      </c>
      <c r="Q224" s="22">
        <v>0</v>
      </c>
      <c r="R224" s="22">
        <v>76690</v>
      </c>
      <c r="S224" s="22">
        <v>338952</v>
      </c>
    </row>
    <row r="225" spans="1:1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167732</v>
      </c>
      <c r="F225" s="22">
        <v>34397</v>
      </c>
      <c r="G225" s="22">
        <v>0</v>
      </c>
      <c r="H225" s="22">
        <v>4236</v>
      </c>
      <c r="I225" s="22">
        <v>2991</v>
      </c>
      <c r="J225" s="22">
        <v>0</v>
      </c>
      <c r="K225" s="22">
        <v>0</v>
      </c>
      <c r="L225" s="22">
        <v>209356</v>
      </c>
      <c r="M225" s="22">
        <v>35779</v>
      </c>
      <c r="N225" s="22">
        <v>12481</v>
      </c>
      <c r="O225" s="22">
        <v>3720</v>
      </c>
      <c r="P225" s="22">
        <v>0</v>
      </c>
      <c r="Q225" s="22">
        <v>0</v>
      </c>
      <c r="R225" s="22">
        <v>51980</v>
      </c>
      <c r="S225" s="22">
        <v>157376</v>
      </c>
    </row>
    <row r="226" spans="1:1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395132</v>
      </c>
      <c r="F226" s="22">
        <v>95591</v>
      </c>
      <c r="G226" s="22">
        <v>0</v>
      </c>
      <c r="H226" s="22">
        <v>13188</v>
      </c>
      <c r="I226" s="22">
        <v>0</v>
      </c>
      <c r="J226" s="22">
        <v>0</v>
      </c>
      <c r="K226" s="22">
        <v>0</v>
      </c>
      <c r="L226" s="22">
        <v>503911</v>
      </c>
      <c r="M226" s="22">
        <v>95220</v>
      </c>
      <c r="N226" s="22">
        <v>20621</v>
      </c>
      <c r="O226" s="22">
        <v>6869</v>
      </c>
      <c r="P226" s="22">
        <v>0</v>
      </c>
      <c r="Q226" s="22">
        <v>0</v>
      </c>
      <c r="R226" s="22">
        <v>122710</v>
      </c>
      <c r="S226" s="22">
        <v>381201</v>
      </c>
    </row>
    <row r="227" spans="1:1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122295</v>
      </c>
      <c r="F227" s="22">
        <v>25057</v>
      </c>
      <c r="G227" s="22">
        <v>0</v>
      </c>
      <c r="H227" s="22">
        <v>5029</v>
      </c>
      <c r="I227" s="22">
        <v>1365</v>
      </c>
      <c r="J227" s="22">
        <v>0</v>
      </c>
      <c r="K227" s="22">
        <v>0</v>
      </c>
      <c r="L227" s="22">
        <v>153746</v>
      </c>
      <c r="M227" s="22">
        <v>25335</v>
      </c>
      <c r="N227" s="22">
        <v>8236</v>
      </c>
      <c r="O227" s="22">
        <v>2645</v>
      </c>
      <c r="P227" s="22">
        <v>0</v>
      </c>
      <c r="Q227" s="22">
        <v>0</v>
      </c>
      <c r="R227" s="22">
        <v>36216</v>
      </c>
      <c r="S227" s="22">
        <v>117530</v>
      </c>
    </row>
    <row r="228" spans="1:1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122843</v>
      </c>
      <c r="F228" s="22">
        <v>22286</v>
      </c>
      <c r="G228" s="22">
        <v>0</v>
      </c>
      <c r="H228" s="22">
        <v>5976</v>
      </c>
      <c r="I228" s="22">
        <v>911</v>
      </c>
      <c r="J228" s="22">
        <v>0</v>
      </c>
      <c r="K228" s="22">
        <v>0</v>
      </c>
      <c r="L228" s="22">
        <v>152016</v>
      </c>
      <c r="M228" s="22">
        <v>8180</v>
      </c>
      <c r="N228" s="22">
        <v>3124</v>
      </c>
      <c r="O228" s="22">
        <v>3880</v>
      </c>
      <c r="P228" s="22">
        <v>0</v>
      </c>
      <c r="Q228" s="22">
        <v>0</v>
      </c>
      <c r="R228" s="22">
        <v>15184</v>
      </c>
      <c r="S228" s="22">
        <v>136832</v>
      </c>
    </row>
    <row r="229" spans="1:1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719381</v>
      </c>
      <c r="F229" s="22">
        <v>202552</v>
      </c>
      <c r="G229" s="22">
        <v>0</v>
      </c>
      <c r="H229" s="22">
        <v>26305</v>
      </c>
      <c r="I229" s="22">
        <v>0</v>
      </c>
      <c r="J229" s="22">
        <v>566</v>
      </c>
      <c r="K229" s="22">
        <v>0</v>
      </c>
      <c r="L229" s="22">
        <v>948804</v>
      </c>
      <c r="M229" s="22">
        <v>182486</v>
      </c>
      <c r="N229" s="22">
        <v>38004</v>
      </c>
      <c r="O229" s="22">
        <v>1584</v>
      </c>
      <c r="P229" s="22">
        <v>0</v>
      </c>
      <c r="Q229" s="22">
        <v>0</v>
      </c>
      <c r="R229" s="22">
        <v>222074</v>
      </c>
      <c r="S229" s="22">
        <v>726730</v>
      </c>
    </row>
    <row r="230" spans="1:1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192392</v>
      </c>
      <c r="F230" s="22">
        <v>70769</v>
      </c>
      <c r="G230" s="22">
        <v>0</v>
      </c>
      <c r="H230" s="22">
        <v>11658</v>
      </c>
      <c r="I230" s="22">
        <v>0</v>
      </c>
      <c r="J230" s="22">
        <v>0</v>
      </c>
      <c r="K230" s="22">
        <v>0</v>
      </c>
      <c r="L230" s="22">
        <v>274819</v>
      </c>
      <c r="M230" s="22">
        <v>32742</v>
      </c>
      <c r="N230" s="22">
        <v>11093</v>
      </c>
      <c r="O230" s="22">
        <v>8702</v>
      </c>
      <c r="P230" s="22">
        <v>0</v>
      </c>
      <c r="Q230" s="22">
        <v>0</v>
      </c>
      <c r="R230" s="22">
        <v>52537</v>
      </c>
      <c r="S230" s="22">
        <v>222282</v>
      </c>
    </row>
    <row r="231" spans="1:1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170847</v>
      </c>
      <c r="F231" s="22">
        <v>26700</v>
      </c>
      <c r="G231" s="22">
        <v>0</v>
      </c>
      <c r="H231" s="22">
        <v>10592</v>
      </c>
      <c r="I231" s="22">
        <v>0</v>
      </c>
      <c r="J231" s="22">
        <v>488</v>
      </c>
      <c r="K231" s="22">
        <v>0</v>
      </c>
      <c r="L231" s="22">
        <v>208627</v>
      </c>
      <c r="M231" s="22">
        <v>29021</v>
      </c>
      <c r="N231" s="22">
        <v>5866</v>
      </c>
      <c r="O231" s="22">
        <v>4922</v>
      </c>
      <c r="P231" s="22">
        <v>0</v>
      </c>
      <c r="Q231" s="22">
        <v>0</v>
      </c>
      <c r="R231" s="22">
        <v>39809</v>
      </c>
      <c r="S231" s="22">
        <v>168818</v>
      </c>
    </row>
    <row r="232" spans="1:1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327533</v>
      </c>
      <c r="F232" s="22">
        <v>40170</v>
      </c>
      <c r="G232" s="22">
        <v>340</v>
      </c>
      <c r="H232" s="22">
        <v>10658</v>
      </c>
      <c r="I232" s="22">
        <v>547</v>
      </c>
      <c r="J232" s="22">
        <v>203</v>
      </c>
      <c r="K232" s="22">
        <v>0</v>
      </c>
      <c r="L232" s="22">
        <v>379451</v>
      </c>
      <c r="M232" s="22">
        <v>50654</v>
      </c>
      <c r="N232" s="22">
        <v>8254</v>
      </c>
      <c r="O232" s="22">
        <v>3617</v>
      </c>
      <c r="P232" s="22">
        <v>0</v>
      </c>
      <c r="Q232" s="22">
        <v>0</v>
      </c>
      <c r="R232" s="22">
        <v>62525</v>
      </c>
      <c r="S232" s="22">
        <v>316926</v>
      </c>
    </row>
    <row r="233" spans="1:1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926067</v>
      </c>
      <c r="F233" s="22">
        <v>114290</v>
      </c>
      <c r="G233" s="22">
        <v>0</v>
      </c>
      <c r="H233" s="22">
        <v>18814</v>
      </c>
      <c r="I233" s="22">
        <v>0</v>
      </c>
      <c r="J233" s="22">
        <v>736</v>
      </c>
      <c r="K233" s="22">
        <v>0</v>
      </c>
      <c r="L233" s="22">
        <v>1059907</v>
      </c>
      <c r="M233" s="22">
        <v>224507</v>
      </c>
      <c r="N233" s="22">
        <v>35117</v>
      </c>
      <c r="O233" s="22">
        <v>21013</v>
      </c>
      <c r="P233" s="22">
        <v>0</v>
      </c>
      <c r="Q233" s="22">
        <v>0</v>
      </c>
      <c r="R233" s="22">
        <v>280637</v>
      </c>
      <c r="S233" s="22">
        <v>779270</v>
      </c>
    </row>
    <row r="234" spans="1:1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145681</v>
      </c>
      <c r="F234" s="22">
        <v>60851</v>
      </c>
      <c r="G234" s="22">
        <v>0</v>
      </c>
      <c r="H234" s="22">
        <v>3860</v>
      </c>
      <c r="I234" s="22">
        <v>0</v>
      </c>
      <c r="J234" s="22">
        <v>0</v>
      </c>
      <c r="K234" s="22">
        <v>0</v>
      </c>
      <c r="L234" s="22">
        <v>210392</v>
      </c>
      <c r="M234" s="22">
        <v>24106</v>
      </c>
      <c r="N234" s="22">
        <v>13064</v>
      </c>
      <c r="O234" s="22">
        <v>0</v>
      </c>
      <c r="P234" s="22">
        <v>0</v>
      </c>
      <c r="Q234" s="22">
        <v>0</v>
      </c>
      <c r="R234" s="22">
        <v>37170</v>
      </c>
      <c r="S234" s="22">
        <v>173222</v>
      </c>
    </row>
    <row r="235" spans="1:1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91487</v>
      </c>
      <c r="F235" s="22">
        <v>7798</v>
      </c>
      <c r="G235" s="22">
        <v>0</v>
      </c>
      <c r="H235" s="22">
        <v>3260</v>
      </c>
      <c r="I235" s="22">
        <v>0</v>
      </c>
      <c r="J235" s="22">
        <v>3</v>
      </c>
      <c r="K235" s="22">
        <v>0</v>
      </c>
      <c r="L235" s="22">
        <v>102548</v>
      </c>
      <c r="M235" s="22">
        <v>16086</v>
      </c>
      <c r="N235" s="22">
        <v>1190</v>
      </c>
      <c r="O235" s="22">
        <v>0</v>
      </c>
      <c r="P235" s="22">
        <v>0</v>
      </c>
      <c r="Q235" s="22">
        <v>0</v>
      </c>
      <c r="R235" s="22">
        <v>17276</v>
      </c>
      <c r="S235" s="22">
        <v>85272</v>
      </c>
    </row>
    <row r="236" spans="1:1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370197</v>
      </c>
      <c r="F236" s="22">
        <v>44107</v>
      </c>
      <c r="G236" s="22">
        <v>2441</v>
      </c>
      <c r="H236" s="22">
        <v>12138</v>
      </c>
      <c r="I236" s="22">
        <v>3658</v>
      </c>
      <c r="J236" s="22">
        <v>0</v>
      </c>
      <c r="K236" s="22">
        <v>0</v>
      </c>
      <c r="L236" s="22">
        <v>432541</v>
      </c>
      <c r="M236" s="22">
        <v>64689</v>
      </c>
      <c r="N236" s="22">
        <v>12594</v>
      </c>
      <c r="O236" s="22">
        <v>4450</v>
      </c>
      <c r="P236" s="22">
        <v>0</v>
      </c>
      <c r="Q236" s="22">
        <v>0</v>
      </c>
      <c r="R236" s="22">
        <v>81733</v>
      </c>
      <c r="S236" s="22">
        <v>350808</v>
      </c>
    </row>
    <row r="237" spans="1:1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244779</v>
      </c>
      <c r="F237" s="22">
        <v>30161</v>
      </c>
      <c r="G237" s="22">
        <v>100</v>
      </c>
      <c r="H237" s="22">
        <v>6746</v>
      </c>
      <c r="I237" s="22">
        <v>266</v>
      </c>
      <c r="J237" s="22">
        <v>107</v>
      </c>
      <c r="K237" s="22">
        <v>-2487</v>
      </c>
      <c r="L237" s="22">
        <v>279672</v>
      </c>
      <c r="M237" s="22">
        <v>53069</v>
      </c>
      <c r="N237" s="22">
        <v>10263</v>
      </c>
      <c r="O237" s="22">
        <v>0</v>
      </c>
      <c r="P237" s="22">
        <v>0</v>
      </c>
      <c r="Q237" s="22">
        <v>0</v>
      </c>
      <c r="R237" s="22">
        <v>63332</v>
      </c>
      <c r="S237" s="22">
        <v>216340</v>
      </c>
    </row>
    <row r="238" spans="1:1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138912</v>
      </c>
      <c r="F238" s="22">
        <v>36282</v>
      </c>
      <c r="G238" s="22">
        <v>0</v>
      </c>
      <c r="H238" s="22">
        <v>5641</v>
      </c>
      <c r="I238" s="22">
        <v>0</v>
      </c>
      <c r="J238" s="22">
        <v>304</v>
      </c>
      <c r="K238" s="22">
        <v>0</v>
      </c>
      <c r="L238" s="22">
        <v>181139</v>
      </c>
      <c r="M238" s="22">
        <v>15647</v>
      </c>
      <c r="N238" s="22">
        <v>4270</v>
      </c>
      <c r="O238" s="22">
        <v>5348</v>
      </c>
      <c r="P238" s="22">
        <v>0</v>
      </c>
      <c r="Q238" s="22">
        <v>0</v>
      </c>
      <c r="R238" s="22">
        <v>25265</v>
      </c>
      <c r="S238" s="22">
        <v>155874</v>
      </c>
    </row>
    <row r="239" spans="1:1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485974</v>
      </c>
      <c r="F239" s="22">
        <v>114805</v>
      </c>
      <c r="G239" s="22">
        <v>2138</v>
      </c>
      <c r="H239" s="22">
        <v>13146</v>
      </c>
      <c r="I239" s="22">
        <v>1946</v>
      </c>
      <c r="J239" s="22">
        <v>0</v>
      </c>
      <c r="K239" s="22">
        <v>0</v>
      </c>
      <c r="L239" s="22">
        <v>618009</v>
      </c>
      <c r="M239" s="22">
        <v>83027</v>
      </c>
      <c r="N239" s="22">
        <v>35392</v>
      </c>
      <c r="O239" s="22">
        <v>10263</v>
      </c>
      <c r="P239" s="22">
        <v>0</v>
      </c>
      <c r="Q239" s="22">
        <v>0</v>
      </c>
      <c r="R239" s="22">
        <v>128682</v>
      </c>
      <c r="S239" s="22">
        <v>489327</v>
      </c>
    </row>
    <row r="240" spans="1:1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768012</v>
      </c>
      <c r="F240" s="22">
        <v>187484</v>
      </c>
      <c r="G240" s="22">
        <v>877</v>
      </c>
      <c r="H240" s="22">
        <v>33538</v>
      </c>
      <c r="I240" s="22">
        <v>325</v>
      </c>
      <c r="J240" s="22">
        <v>384</v>
      </c>
      <c r="K240" s="22">
        <v>0</v>
      </c>
      <c r="L240" s="22">
        <v>990620</v>
      </c>
      <c r="M240" s="22">
        <v>151266</v>
      </c>
      <c r="N240" s="22">
        <v>28816</v>
      </c>
      <c r="O240" s="22">
        <v>10448</v>
      </c>
      <c r="P240" s="22">
        <v>0</v>
      </c>
      <c r="Q240" s="22">
        <v>0</v>
      </c>
      <c r="R240" s="22">
        <v>190530</v>
      </c>
      <c r="S240" s="22">
        <v>800090</v>
      </c>
    </row>
    <row r="241" spans="1:1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189803</v>
      </c>
      <c r="F241" s="22">
        <v>10122</v>
      </c>
      <c r="G241" s="22">
        <v>0</v>
      </c>
      <c r="H241" s="22">
        <v>2267</v>
      </c>
      <c r="I241" s="22">
        <v>742</v>
      </c>
      <c r="J241" s="22">
        <v>0</v>
      </c>
      <c r="K241" s="22">
        <v>0</v>
      </c>
      <c r="L241" s="22">
        <v>202934</v>
      </c>
      <c r="M241" s="22">
        <v>35160</v>
      </c>
      <c r="N241" s="22">
        <v>3494</v>
      </c>
      <c r="O241" s="22">
        <v>0</v>
      </c>
      <c r="P241" s="22">
        <v>0</v>
      </c>
      <c r="Q241" s="22">
        <v>0</v>
      </c>
      <c r="R241" s="22">
        <v>38654</v>
      </c>
      <c r="S241" s="22">
        <v>164280</v>
      </c>
    </row>
    <row r="242" spans="1:1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251328</v>
      </c>
      <c r="F242" s="22">
        <v>44069</v>
      </c>
      <c r="G242" s="22">
        <v>307</v>
      </c>
      <c r="H242" s="22">
        <v>10446</v>
      </c>
      <c r="I242" s="22">
        <v>275</v>
      </c>
      <c r="J242" s="22">
        <v>148</v>
      </c>
      <c r="K242" s="22">
        <v>0</v>
      </c>
      <c r="L242" s="22">
        <v>306573</v>
      </c>
      <c r="M242" s="22">
        <v>29110</v>
      </c>
      <c r="N242" s="22">
        <v>9044</v>
      </c>
      <c r="O242" s="22">
        <v>2267</v>
      </c>
      <c r="P242" s="22">
        <v>0</v>
      </c>
      <c r="Q242" s="22">
        <v>0</v>
      </c>
      <c r="R242" s="22">
        <v>40421</v>
      </c>
      <c r="S242" s="22">
        <v>266152</v>
      </c>
    </row>
    <row r="243" spans="1:1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412114</v>
      </c>
      <c r="F243" s="22">
        <v>94633</v>
      </c>
      <c r="G243" s="22">
        <v>580</v>
      </c>
      <c r="H243" s="22">
        <v>34442</v>
      </c>
      <c r="I243" s="22">
        <v>0</v>
      </c>
      <c r="J243" s="22">
        <v>248</v>
      </c>
      <c r="K243" s="22">
        <v>0</v>
      </c>
      <c r="L243" s="22">
        <v>542017</v>
      </c>
      <c r="M243" s="22">
        <v>107718</v>
      </c>
      <c r="N243" s="22">
        <v>17355</v>
      </c>
      <c r="O243" s="22">
        <v>3671</v>
      </c>
      <c r="P243" s="22">
        <v>0</v>
      </c>
      <c r="Q243" s="22">
        <v>0</v>
      </c>
      <c r="R243" s="22">
        <v>128744</v>
      </c>
      <c r="S243" s="22">
        <v>413273</v>
      </c>
    </row>
    <row r="244" spans="1:1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216850</v>
      </c>
      <c r="F244" s="22">
        <v>49808</v>
      </c>
      <c r="G244" s="22">
        <v>21350</v>
      </c>
      <c r="H244" s="22">
        <v>10857</v>
      </c>
      <c r="I244" s="22">
        <v>0</v>
      </c>
      <c r="J244" s="22">
        <v>0</v>
      </c>
      <c r="K244" s="22">
        <v>0</v>
      </c>
      <c r="L244" s="22">
        <v>298865</v>
      </c>
      <c r="M244" s="22">
        <v>57505</v>
      </c>
      <c r="N244" s="22">
        <v>10538</v>
      </c>
      <c r="O244" s="22">
        <v>5552</v>
      </c>
      <c r="P244" s="22">
        <v>3928</v>
      </c>
      <c r="Q244" s="22">
        <v>0</v>
      </c>
      <c r="R244" s="22">
        <v>77523</v>
      </c>
      <c r="S244" s="22">
        <v>221342</v>
      </c>
    </row>
    <row r="245" spans="1:1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62334</v>
      </c>
      <c r="F245" s="22">
        <v>4954</v>
      </c>
      <c r="G245" s="22">
        <v>0</v>
      </c>
      <c r="H245" s="22">
        <v>4262</v>
      </c>
      <c r="I245" s="22">
        <v>0</v>
      </c>
      <c r="J245" s="22">
        <v>0</v>
      </c>
      <c r="K245" s="22">
        <v>0</v>
      </c>
      <c r="L245" s="22">
        <v>71550</v>
      </c>
      <c r="M245" s="22">
        <v>3090</v>
      </c>
      <c r="N245" s="22">
        <v>674</v>
      </c>
      <c r="O245" s="22">
        <v>529</v>
      </c>
      <c r="P245" s="22">
        <v>0</v>
      </c>
      <c r="Q245" s="22">
        <v>0</v>
      </c>
      <c r="R245" s="22">
        <v>4293</v>
      </c>
      <c r="S245" s="22">
        <v>67257</v>
      </c>
    </row>
    <row r="246" spans="1:1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81501</v>
      </c>
      <c r="F246" s="22">
        <v>27433</v>
      </c>
      <c r="G246" s="22">
        <v>730</v>
      </c>
      <c r="H246" s="22">
        <v>2537</v>
      </c>
      <c r="I246" s="22">
        <v>0</v>
      </c>
      <c r="J246" s="22">
        <v>59</v>
      </c>
      <c r="K246" s="22">
        <v>0</v>
      </c>
      <c r="L246" s="22">
        <v>112260</v>
      </c>
      <c r="M246" s="22">
        <v>14232</v>
      </c>
      <c r="N246" s="22">
        <v>6855</v>
      </c>
      <c r="O246" s="22">
        <v>3448</v>
      </c>
      <c r="P246" s="22">
        <v>0</v>
      </c>
      <c r="Q246" s="22">
        <v>0</v>
      </c>
      <c r="R246" s="22">
        <v>24535</v>
      </c>
      <c r="S246" s="22">
        <v>87725</v>
      </c>
    </row>
    <row r="247" spans="1:1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423636</v>
      </c>
      <c r="F247" s="22">
        <v>20594</v>
      </c>
      <c r="G247" s="22">
        <v>0</v>
      </c>
      <c r="H247" s="22">
        <v>5990</v>
      </c>
      <c r="I247" s="22">
        <v>798</v>
      </c>
      <c r="J247" s="22">
        <v>12</v>
      </c>
      <c r="K247" s="22">
        <v>0</v>
      </c>
      <c r="L247" s="22">
        <v>451030</v>
      </c>
      <c r="M247" s="22">
        <v>104485</v>
      </c>
      <c r="N247" s="22">
        <v>7000</v>
      </c>
      <c r="O247" s="22">
        <v>0</v>
      </c>
      <c r="P247" s="22">
        <v>0</v>
      </c>
      <c r="Q247" s="22">
        <v>0</v>
      </c>
      <c r="R247" s="22">
        <v>111485</v>
      </c>
      <c r="S247" s="22">
        <v>339545</v>
      </c>
    </row>
    <row r="248" spans="1:1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138872</v>
      </c>
      <c r="F248" s="22">
        <v>49416</v>
      </c>
      <c r="G248" s="22">
        <v>0</v>
      </c>
      <c r="H248" s="22">
        <v>11138</v>
      </c>
      <c r="I248" s="22">
        <v>861</v>
      </c>
      <c r="J248" s="22">
        <v>0</v>
      </c>
      <c r="K248" s="22">
        <v>0</v>
      </c>
      <c r="L248" s="22">
        <v>200287</v>
      </c>
      <c r="M248" s="22">
        <v>17404</v>
      </c>
      <c r="N248" s="22">
        <v>4947</v>
      </c>
      <c r="O248" s="22">
        <v>1283</v>
      </c>
      <c r="P248" s="22">
        <v>0</v>
      </c>
      <c r="Q248" s="22">
        <v>0</v>
      </c>
      <c r="R248" s="22">
        <v>23634</v>
      </c>
      <c r="S248" s="22">
        <v>176653</v>
      </c>
    </row>
    <row r="249" spans="1:1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158657</v>
      </c>
      <c r="F249" s="22">
        <v>2378</v>
      </c>
      <c r="G249" s="22">
        <v>0</v>
      </c>
      <c r="H249" s="22">
        <v>6140</v>
      </c>
      <c r="I249" s="22">
        <v>0</v>
      </c>
      <c r="J249" s="22">
        <v>0</v>
      </c>
      <c r="K249" s="22">
        <v>0</v>
      </c>
      <c r="L249" s="22">
        <v>167175</v>
      </c>
      <c r="M249" s="22">
        <v>35600</v>
      </c>
      <c r="N249" s="22">
        <v>1808</v>
      </c>
      <c r="O249" s="22">
        <v>3019</v>
      </c>
      <c r="P249" s="22">
        <v>0</v>
      </c>
      <c r="Q249" s="22">
        <v>0</v>
      </c>
      <c r="R249" s="22">
        <v>40427</v>
      </c>
      <c r="S249" s="22">
        <v>126748</v>
      </c>
    </row>
    <row r="250" spans="1:1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504253</v>
      </c>
      <c r="F250" s="22">
        <v>0</v>
      </c>
      <c r="G250" s="22">
        <v>60366</v>
      </c>
      <c r="H250" s="22">
        <v>14364</v>
      </c>
      <c r="I250" s="22">
        <v>0</v>
      </c>
      <c r="J250" s="22">
        <v>524</v>
      </c>
      <c r="K250" s="22">
        <v>0</v>
      </c>
      <c r="L250" s="22">
        <v>579507</v>
      </c>
      <c r="M250" s="22">
        <v>31118</v>
      </c>
      <c r="N250" s="22">
        <v>17098</v>
      </c>
      <c r="O250" s="22">
        <v>7016</v>
      </c>
      <c r="P250" s="22">
        <v>0</v>
      </c>
      <c r="Q250" s="22">
        <v>0</v>
      </c>
      <c r="R250" s="22">
        <v>55232</v>
      </c>
      <c r="S250" s="22">
        <v>524275</v>
      </c>
    </row>
    <row r="251" spans="1:1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294577</v>
      </c>
      <c r="F251" s="22">
        <v>55496</v>
      </c>
      <c r="G251" s="22">
        <v>1853</v>
      </c>
      <c r="H251" s="22">
        <v>39473</v>
      </c>
      <c r="I251" s="22">
        <v>9162</v>
      </c>
      <c r="J251" s="22">
        <v>621</v>
      </c>
      <c r="K251" s="22">
        <v>0</v>
      </c>
      <c r="L251" s="22">
        <v>401182</v>
      </c>
      <c r="M251" s="22">
        <v>46625</v>
      </c>
      <c r="N251" s="22">
        <v>17798</v>
      </c>
      <c r="O251" s="22">
        <v>11750</v>
      </c>
      <c r="P251" s="22">
        <v>0</v>
      </c>
      <c r="Q251" s="22">
        <v>0</v>
      </c>
      <c r="R251" s="22">
        <v>76173</v>
      </c>
      <c r="S251" s="22">
        <v>325009</v>
      </c>
    </row>
    <row r="252" spans="1:1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180116</v>
      </c>
      <c r="F252" s="22">
        <v>25479</v>
      </c>
      <c r="G252" s="22">
        <v>0</v>
      </c>
      <c r="H252" s="22">
        <v>7195</v>
      </c>
      <c r="I252" s="22">
        <v>1741</v>
      </c>
      <c r="J252" s="22">
        <v>605</v>
      </c>
      <c r="K252" s="22">
        <v>0</v>
      </c>
      <c r="L252" s="22">
        <v>215136</v>
      </c>
      <c r="M252" s="22">
        <v>25131</v>
      </c>
      <c r="N252" s="22">
        <v>5756</v>
      </c>
      <c r="O252" s="22">
        <v>2570</v>
      </c>
      <c r="P252" s="22">
        <v>0</v>
      </c>
      <c r="Q252" s="22">
        <v>0</v>
      </c>
      <c r="R252" s="22">
        <v>33457</v>
      </c>
      <c r="S252" s="22">
        <v>181679</v>
      </c>
    </row>
    <row r="253" spans="1:1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169752</v>
      </c>
      <c r="F253" s="22">
        <v>41003</v>
      </c>
      <c r="G253" s="22">
        <v>0</v>
      </c>
      <c r="H253" s="22">
        <v>9237</v>
      </c>
      <c r="I253" s="22">
        <v>0</v>
      </c>
      <c r="J253" s="22">
        <v>0</v>
      </c>
      <c r="K253" s="22">
        <v>0</v>
      </c>
      <c r="L253" s="22">
        <v>219992</v>
      </c>
      <c r="M253" s="22">
        <v>30683</v>
      </c>
      <c r="N253" s="22">
        <v>9286</v>
      </c>
      <c r="O253" s="22">
        <v>1034</v>
      </c>
      <c r="P253" s="22">
        <v>0</v>
      </c>
      <c r="Q253" s="22">
        <v>0</v>
      </c>
      <c r="R253" s="22">
        <v>41003</v>
      </c>
      <c r="S253" s="22">
        <v>178989</v>
      </c>
    </row>
    <row r="254" spans="1:1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839579</v>
      </c>
      <c r="F254" s="22">
        <v>7809</v>
      </c>
      <c r="G254" s="22">
        <v>0</v>
      </c>
      <c r="H254" s="22">
        <v>27587</v>
      </c>
      <c r="I254" s="22">
        <v>0</v>
      </c>
      <c r="J254" s="22">
        <v>0</v>
      </c>
      <c r="K254" s="22">
        <v>0</v>
      </c>
      <c r="L254" s="22">
        <v>874975</v>
      </c>
      <c r="M254" s="22">
        <v>111963</v>
      </c>
      <c r="N254" s="22">
        <v>72925</v>
      </c>
      <c r="O254" s="22">
        <v>2741</v>
      </c>
      <c r="P254" s="22">
        <v>0</v>
      </c>
      <c r="Q254" s="22">
        <v>0</v>
      </c>
      <c r="R254" s="22">
        <v>187629</v>
      </c>
      <c r="S254" s="22">
        <v>687346</v>
      </c>
    </row>
    <row r="255" spans="1:1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202399</v>
      </c>
      <c r="F255" s="22">
        <v>55624</v>
      </c>
      <c r="G255" s="22">
        <v>1175</v>
      </c>
      <c r="H255" s="22">
        <v>29824</v>
      </c>
      <c r="I255" s="22">
        <v>851</v>
      </c>
      <c r="J255" s="22">
        <v>0</v>
      </c>
      <c r="K255" s="22">
        <v>0</v>
      </c>
      <c r="L255" s="22">
        <v>289873</v>
      </c>
      <c r="M255" s="22">
        <v>25206</v>
      </c>
      <c r="N255" s="22">
        <v>10002</v>
      </c>
      <c r="O255" s="22">
        <v>1754</v>
      </c>
      <c r="P255" s="22">
        <v>0</v>
      </c>
      <c r="Q255" s="22">
        <v>0</v>
      </c>
      <c r="R255" s="22">
        <v>36962</v>
      </c>
      <c r="S255" s="22">
        <v>252911</v>
      </c>
    </row>
    <row r="256" spans="1:1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412025</v>
      </c>
      <c r="F256" s="22">
        <v>128454</v>
      </c>
      <c r="G256" s="22">
        <v>6663</v>
      </c>
      <c r="H256" s="22">
        <v>12952</v>
      </c>
      <c r="I256" s="22">
        <v>3588</v>
      </c>
      <c r="J256" s="22">
        <v>0</v>
      </c>
      <c r="K256" s="22">
        <v>0</v>
      </c>
      <c r="L256" s="22">
        <v>563682</v>
      </c>
      <c r="M256" s="22">
        <v>88897</v>
      </c>
      <c r="N256" s="22">
        <v>30197</v>
      </c>
      <c r="O256" s="22">
        <v>6688</v>
      </c>
      <c r="P256" s="22">
        <v>0</v>
      </c>
      <c r="Q256" s="22">
        <v>0</v>
      </c>
      <c r="R256" s="22">
        <v>125782</v>
      </c>
      <c r="S256" s="22">
        <v>437900</v>
      </c>
    </row>
    <row r="257" spans="1:1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963928</v>
      </c>
      <c r="F257" s="22">
        <v>144035</v>
      </c>
      <c r="G257" s="22">
        <v>0</v>
      </c>
      <c r="H257" s="22">
        <v>23319</v>
      </c>
      <c r="I257" s="22">
        <v>0</v>
      </c>
      <c r="J257" s="22">
        <v>0</v>
      </c>
      <c r="K257" s="22">
        <v>0</v>
      </c>
      <c r="L257" s="22">
        <v>1131282</v>
      </c>
      <c r="M257" s="22">
        <v>236427</v>
      </c>
      <c r="N257" s="22">
        <v>29827</v>
      </c>
      <c r="O257" s="22">
        <v>0</v>
      </c>
      <c r="P257" s="22">
        <v>0</v>
      </c>
      <c r="Q257" s="22">
        <v>0</v>
      </c>
      <c r="R257" s="22">
        <v>266254</v>
      </c>
      <c r="S257" s="22">
        <v>865028</v>
      </c>
    </row>
    <row r="258" spans="1:1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764569</v>
      </c>
      <c r="F258" s="22">
        <v>449901</v>
      </c>
      <c r="G258" s="22">
        <v>46965</v>
      </c>
      <c r="H258" s="22">
        <v>29982</v>
      </c>
      <c r="I258" s="22">
        <v>0</v>
      </c>
      <c r="J258" s="22">
        <v>964</v>
      </c>
      <c r="K258" s="22">
        <v>0</v>
      </c>
      <c r="L258" s="22">
        <v>1292381</v>
      </c>
      <c r="M258" s="22">
        <v>155175</v>
      </c>
      <c r="N258" s="22">
        <v>57182</v>
      </c>
      <c r="O258" s="22">
        <v>1399</v>
      </c>
      <c r="P258" s="22">
        <v>0</v>
      </c>
      <c r="Q258" s="22">
        <v>0</v>
      </c>
      <c r="R258" s="22">
        <v>213756</v>
      </c>
      <c r="S258" s="22">
        <v>1078625</v>
      </c>
    </row>
    <row r="259" spans="1:1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133120</v>
      </c>
      <c r="F259" s="22">
        <v>52174</v>
      </c>
      <c r="G259" s="22">
        <v>7788</v>
      </c>
      <c r="H259" s="22">
        <v>0</v>
      </c>
      <c r="I259" s="22">
        <v>0</v>
      </c>
      <c r="J259" s="22">
        <v>0</v>
      </c>
      <c r="K259" s="22">
        <v>0</v>
      </c>
      <c r="L259" s="22">
        <v>193082</v>
      </c>
      <c r="M259" s="22">
        <v>25370</v>
      </c>
      <c r="N259" s="22">
        <v>8770</v>
      </c>
      <c r="O259" s="22">
        <v>1909</v>
      </c>
      <c r="P259" s="22">
        <v>0</v>
      </c>
      <c r="Q259" s="22">
        <v>0</v>
      </c>
      <c r="R259" s="22">
        <v>36049</v>
      </c>
      <c r="S259" s="22">
        <v>157033</v>
      </c>
    </row>
    <row r="260" spans="1:1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350766</v>
      </c>
      <c r="F260" s="22">
        <v>77144</v>
      </c>
      <c r="G260" s="22">
        <v>9494</v>
      </c>
      <c r="H260" s="22">
        <v>19111</v>
      </c>
      <c r="I260" s="22">
        <v>0</v>
      </c>
      <c r="J260" s="22">
        <v>0</v>
      </c>
      <c r="K260" s="22">
        <v>0</v>
      </c>
      <c r="L260" s="22">
        <v>456515</v>
      </c>
      <c r="M260" s="22">
        <v>127843</v>
      </c>
      <c r="N260" s="22">
        <v>3270</v>
      </c>
      <c r="O260" s="22">
        <v>6008</v>
      </c>
      <c r="P260" s="22">
        <v>2336</v>
      </c>
      <c r="Q260" s="22">
        <v>0</v>
      </c>
      <c r="R260" s="22">
        <v>139457</v>
      </c>
      <c r="S260" s="22">
        <v>317058</v>
      </c>
    </row>
    <row r="261" spans="1:1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219955</v>
      </c>
      <c r="F261" s="22">
        <v>130583</v>
      </c>
      <c r="G261" s="22">
        <v>3259</v>
      </c>
      <c r="H261" s="22">
        <v>15278</v>
      </c>
      <c r="I261" s="22">
        <v>4352</v>
      </c>
      <c r="J261" s="22">
        <v>952</v>
      </c>
      <c r="K261" s="22">
        <v>0</v>
      </c>
      <c r="L261" s="22">
        <v>374379</v>
      </c>
      <c r="M261" s="22">
        <v>31978</v>
      </c>
      <c r="N261" s="22">
        <v>14731</v>
      </c>
      <c r="O261" s="22">
        <v>2605</v>
      </c>
      <c r="P261" s="22">
        <v>0</v>
      </c>
      <c r="Q261" s="22">
        <v>0</v>
      </c>
      <c r="R261" s="22">
        <v>49314</v>
      </c>
      <c r="S261" s="22">
        <v>325065</v>
      </c>
    </row>
    <row r="262" spans="1:1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676690</v>
      </c>
      <c r="F262" s="22">
        <v>208576</v>
      </c>
      <c r="G262" s="22">
        <v>868</v>
      </c>
      <c r="H262" s="22">
        <v>38476</v>
      </c>
      <c r="I262" s="22">
        <v>0</v>
      </c>
      <c r="J262" s="22">
        <v>0</v>
      </c>
      <c r="K262" s="22">
        <v>0</v>
      </c>
      <c r="L262" s="22">
        <v>924610</v>
      </c>
      <c r="M262" s="22">
        <v>115696</v>
      </c>
      <c r="N262" s="22">
        <v>36051</v>
      </c>
      <c r="O262" s="22">
        <v>7659</v>
      </c>
      <c r="P262" s="22">
        <v>0</v>
      </c>
      <c r="Q262" s="22">
        <v>0</v>
      </c>
      <c r="R262" s="22">
        <v>159406</v>
      </c>
      <c r="S262" s="22">
        <v>765204</v>
      </c>
    </row>
    <row r="263" spans="1:1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432951</v>
      </c>
      <c r="F263" s="22">
        <v>105581</v>
      </c>
      <c r="G263" s="22">
        <v>1421</v>
      </c>
      <c r="H263" s="22">
        <v>13371</v>
      </c>
      <c r="I263" s="22">
        <v>0</v>
      </c>
      <c r="J263" s="22">
        <v>0</v>
      </c>
      <c r="K263" s="22">
        <v>0</v>
      </c>
      <c r="L263" s="22">
        <v>553324</v>
      </c>
      <c r="M263" s="22">
        <v>107181</v>
      </c>
      <c r="N263" s="22">
        <v>14504</v>
      </c>
      <c r="O263" s="22">
        <v>0</v>
      </c>
      <c r="P263" s="22">
        <v>0</v>
      </c>
      <c r="Q263" s="22">
        <v>0</v>
      </c>
      <c r="R263" s="22">
        <v>121685</v>
      </c>
      <c r="S263" s="22">
        <v>431639</v>
      </c>
    </row>
    <row r="264" spans="1:1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140118</v>
      </c>
      <c r="F264" s="22">
        <v>54136</v>
      </c>
      <c r="G264" s="22">
        <v>443</v>
      </c>
      <c r="H264" s="22">
        <v>3853</v>
      </c>
      <c r="I264" s="22">
        <v>0</v>
      </c>
      <c r="J264" s="22">
        <v>971</v>
      </c>
      <c r="K264" s="22">
        <v>0</v>
      </c>
      <c r="L264" s="22">
        <v>199521</v>
      </c>
      <c r="M264" s="22">
        <v>20778</v>
      </c>
      <c r="N264" s="22">
        <v>6391</v>
      </c>
      <c r="O264" s="22">
        <v>1528</v>
      </c>
      <c r="P264" s="22">
        <v>0</v>
      </c>
      <c r="Q264" s="22">
        <v>0</v>
      </c>
      <c r="R264" s="22">
        <v>28697</v>
      </c>
      <c r="S264" s="22">
        <v>170824</v>
      </c>
    </row>
    <row r="265" spans="1:1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217134</v>
      </c>
      <c r="F265" s="22">
        <v>10239</v>
      </c>
      <c r="G265" s="22">
        <v>0</v>
      </c>
      <c r="H265" s="22">
        <v>4369</v>
      </c>
      <c r="I265" s="22">
        <v>0</v>
      </c>
      <c r="J265" s="22">
        <v>0</v>
      </c>
      <c r="K265" s="22">
        <v>0</v>
      </c>
      <c r="L265" s="22">
        <v>231742</v>
      </c>
      <c r="M265" s="22">
        <v>37654</v>
      </c>
      <c r="N265" s="22">
        <v>4301</v>
      </c>
      <c r="O265" s="22">
        <v>8764</v>
      </c>
      <c r="P265" s="22">
        <v>0</v>
      </c>
      <c r="Q265" s="22">
        <v>0</v>
      </c>
      <c r="R265" s="22">
        <v>50719</v>
      </c>
      <c r="S265" s="22">
        <v>181023</v>
      </c>
    </row>
    <row r="266" spans="1:1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177382</v>
      </c>
      <c r="F266" s="22">
        <v>29552</v>
      </c>
      <c r="G266" s="22">
        <v>0</v>
      </c>
      <c r="H266" s="22">
        <v>11899</v>
      </c>
      <c r="I266" s="22">
        <v>0</v>
      </c>
      <c r="J266" s="22">
        <v>3171</v>
      </c>
      <c r="K266" s="22">
        <v>0</v>
      </c>
      <c r="L266" s="22">
        <v>222004</v>
      </c>
      <c r="M266" s="22">
        <v>42118</v>
      </c>
      <c r="N266" s="22">
        <v>5372</v>
      </c>
      <c r="O266" s="22">
        <v>10054</v>
      </c>
      <c r="P266" s="22">
        <v>0</v>
      </c>
      <c r="Q266" s="22">
        <v>0</v>
      </c>
      <c r="R266" s="22">
        <v>57544</v>
      </c>
      <c r="S266" s="22">
        <v>164460</v>
      </c>
    </row>
    <row r="267" spans="1:1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271276</v>
      </c>
      <c r="F267" s="22">
        <v>20859</v>
      </c>
      <c r="G267" s="22">
        <v>553</v>
      </c>
      <c r="H267" s="22">
        <v>9245</v>
      </c>
      <c r="I267" s="22">
        <v>0</v>
      </c>
      <c r="J267" s="22">
        <v>649</v>
      </c>
      <c r="K267" s="22">
        <v>0</v>
      </c>
      <c r="L267" s="22">
        <v>302582</v>
      </c>
      <c r="M267" s="22">
        <v>40319</v>
      </c>
      <c r="N267" s="22">
        <v>5786</v>
      </c>
      <c r="O267" s="22">
        <v>10007</v>
      </c>
      <c r="P267" s="22">
        <v>0</v>
      </c>
      <c r="Q267" s="22">
        <v>0</v>
      </c>
      <c r="R267" s="22">
        <v>56112</v>
      </c>
      <c r="S267" s="22">
        <v>246470</v>
      </c>
    </row>
    <row r="268" spans="1:1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194598</v>
      </c>
      <c r="F268" s="22">
        <v>361901</v>
      </c>
      <c r="G268" s="22">
        <v>48693</v>
      </c>
      <c r="H268" s="22">
        <v>15754</v>
      </c>
      <c r="I268" s="22">
        <v>0</v>
      </c>
      <c r="J268" s="22">
        <v>0</v>
      </c>
      <c r="K268" s="22">
        <v>0</v>
      </c>
      <c r="L268" s="22">
        <v>620946</v>
      </c>
      <c r="M268" s="22">
        <v>66539</v>
      </c>
      <c r="N268" s="22">
        <v>73465</v>
      </c>
      <c r="O268" s="22">
        <v>17300</v>
      </c>
      <c r="P268" s="22">
        <v>0</v>
      </c>
      <c r="Q268" s="22">
        <v>0</v>
      </c>
      <c r="R268" s="22">
        <v>157304</v>
      </c>
      <c r="S268" s="22">
        <v>463642</v>
      </c>
    </row>
    <row r="269" spans="1:1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367674</v>
      </c>
      <c r="F269" s="22">
        <v>105875</v>
      </c>
      <c r="G269" s="22">
        <v>16292</v>
      </c>
      <c r="H269" s="22">
        <v>7861</v>
      </c>
      <c r="I269" s="22">
        <v>1403</v>
      </c>
      <c r="J269" s="22">
        <v>863</v>
      </c>
      <c r="K269" s="22">
        <v>0</v>
      </c>
      <c r="L269" s="22">
        <v>499968</v>
      </c>
      <c r="M269" s="22">
        <v>226665</v>
      </c>
      <c r="N269" s="22">
        <v>83601</v>
      </c>
      <c r="O269" s="22">
        <v>15462</v>
      </c>
      <c r="P269" s="22">
        <v>0</v>
      </c>
      <c r="Q269" s="22">
        <v>0</v>
      </c>
      <c r="R269" s="22">
        <v>325728</v>
      </c>
      <c r="S269" s="22">
        <v>174240</v>
      </c>
    </row>
    <row r="270" spans="1:1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130278</v>
      </c>
      <c r="F270" s="22">
        <v>19632</v>
      </c>
      <c r="G270" s="22">
        <v>462</v>
      </c>
      <c r="H270" s="22">
        <v>5166</v>
      </c>
      <c r="I270" s="22">
        <v>0</v>
      </c>
      <c r="J270" s="22">
        <v>652</v>
      </c>
      <c r="K270" s="22">
        <v>0</v>
      </c>
      <c r="L270" s="22">
        <v>156190</v>
      </c>
      <c r="M270" s="22">
        <v>20540</v>
      </c>
      <c r="N270" s="22">
        <v>4861</v>
      </c>
      <c r="O270" s="22">
        <v>0</v>
      </c>
      <c r="P270" s="22">
        <v>0</v>
      </c>
      <c r="Q270" s="22">
        <v>0</v>
      </c>
      <c r="R270" s="22">
        <v>25401</v>
      </c>
      <c r="S270" s="22">
        <v>130789</v>
      </c>
    </row>
    <row r="271" spans="1:1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355796</v>
      </c>
      <c r="F271" s="22">
        <v>83867</v>
      </c>
      <c r="G271" s="22">
        <v>1342</v>
      </c>
      <c r="H271" s="22">
        <v>0</v>
      </c>
      <c r="I271" s="22">
        <v>6973</v>
      </c>
      <c r="J271" s="22">
        <v>0</v>
      </c>
      <c r="K271" s="22">
        <v>0</v>
      </c>
      <c r="L271" s="22">
        <v>447978</v>
      </c>
      <c r="M271" s="22">
        <v>60887</v>
      </c>
      <c r="N271" s="22">
        <v>18067</v>
      </c>
      <c r="O271" s="22">
        <v>1935</v>
      </c>
      <c r="P271" s="22">
        <v>0</v>
      </c>
      <c r="Q271" s="22">
        <v>0</v>
      </c>
      <c r="R271" s="22">
        <v>80889</v>
      </c>
      <c r="S271" s="22">
        <v>367089</v>
      </c>
    </row>
    <row r="272" spans="1:1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122638</v>
      </c>
      <c r="F272" s="22">
        <v>51311</v>
      </c>
      <c r="G272" s="22">
        <v>5433</v>
      </c>
      <c r="H272" s="22">
        <v>5750</v>
      </c>
      <c r="I272" s="22">
        <v>643</v>
      </c>
      <c r="J272" s="22">
        <v>0</v>
      </c>
      <c r="K272" s="22">
        <v>0</v>
      </c>
      <c r="L272" s="22">
        <v>185775</v>
      </c>
      <c r="M272" s="22">
        <v>27616</v>
      </c>
      <c r="N272" s="22">
        <v>8673</v>
      </c>
      <c r="O272" s="22">
        <v>0</v>
      </c>
      <c r="P272" s="22">
        <v>0</v>
      </c>
      <c r="Q272" s="22">
        <v>0</v>
      </c>
      <c r="R272" s="22">
        <v>36289</v>
      </c>
      <c r="S272" s="22">
        <v>149486</v>
      </c>
    </row>
    <row r="273" spans="1:1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303887</v>
      </c>
      <c r="F273" s="22">
        <v>21734</v>
      </c>
      <c r="G273" s="22">
        <v>111</v>
      </c>
      <c r="H273" s="22">
        <v>6842</v>
      </c>
      <c r="I273" s="22">
        <v>0</v>
      </c>
      <c r="J273" s="22">
        <v>0</v>
      </c>
      <c r="K273" s="22">
        <v>0</v>
      </c>
      <c r="L273" s="22">
        <v>332574</v>
      </c>
      <c r="M273" s="22">
        <v>58356</v>
      </c>
      <c r="N273" s="22">
        <v>5992</v>
      </c>
      <c r="O273" s="22">
        <v>5283</v>
      </c>
      <c r="P273" s="22">
        <v>0</v>
      </c>
      <c r="Q273" s="22">
        <v>0</v>
      </c>
      <c r="R273" s="22">
        <v>69631</v>
      </c>
      <c r="S273" s="22">
        <v>262943</v>
      </c>
    </row>
    <row r="274" spans="1:1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649953</v>
      </c>
      <c r="F274" s="22">
        <v>505386</v>
      </c>
      <c r="G274" s="22">
        <v>335</v>
      </c>
      <c r="H274" s="22">
        <v>4441</v>
      </c>
      <c r="I274" s="22">
        <v>0</v>
      </c>
      <c r="J274" s="22">
        <v>0</v>
      </c>
      <c r="K274" s="22">
        <v>0</v>
      </c>
      <c r="L274" s="22">
        <v>1160115</v>
      </c>
      <c r="M274" s="22">
        <v>89322</v>
      </c>
      <c r="N274" s="22">
        <v>56476</v>
      </c>
      <c r="O274" s="22">
        <v>2120</v>
      </c>
      <c r="P274" s="22">
        <v>0</v>
      </c>
      <c r="Q274" s="22">
        <v>0</v>
      </c>
      <c r="R274" s="22">
        <v>147918</v>
      </c>
      <c r="S274" s="22">
        <v>1012197</v>
      </c>
    </row>
    <row r="275" spans="1:1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532599</v>
      </c>
      <c r="F275" s="22">
        <v>0</v>
      </c>
      <c r="G275" s="22">
        <v>16250</v>
      </c>
      <c r="H275" s="22">
        <v>45623</v>
      </c>
      <c r="I275" s="22">
        <v>19802</v>
      </c>
      <c r="J275" s="22">
        <v>0</v>
      </c>
      <c r="K275" s="22">
        <v>0</v>
      </c>
      <c r="L275" s="22">
        <v>614274</v>
      </c>
      <c r="M275" s="22">
        <v>61494</v>
      </c>
      <c r="N275" s="22">
        <v>38177</v>
      </c>
      <c r="O275" s="22">
        <v>15327</v>
      </c>
      <c r="P275" s="22">
        <v>0</v>
      </c>
      <c r="Q275" s="22">
        <v>0</v>
      </c>
      <c r="R275" s="22">
        <v>114998</v>
      </c>
      <c r="S275" s="22">
        <v>499276</v>
      </c>
    </row>
    <row r="276" spans="1:1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871725</v>
      </c>
      <c r="F276" s="22">
        <v>0</v>
      </c>
      <c r="G276" s="22">
        <v>0</v>
      </c>
      <c r="H276" s="22">
        <v>2334</v>
      </c>
      <c r="I276" s="22">
        <v>0</v>
      </c>
      <c r="J276" s="22">
        <v>0</v>
      </c>
      <c r="K276" s="22">
        <v>0</v>
      </c>
      <c r="L276" s="22">
        <v>874059</v>
      </c>
      <c r="M276" s="22">
        <v>301607</v>
      </c>
      <c r="N276" s="22">
        <v>7929</v>
      </c>
      <c r="O276" s="22">
        <v>0</v>
      </c>
      <c r="P276" s="22">
        <v>0</v>
      </c>
      <c r="Q276" s="22">
        <v>0</v>
      </c>
      <c r="R276" s="22">
        <v>309536</v>
      </c>
      <c r="S276" s="22">
        <v>564523</v>
      </c>
    </row>
    <row r="277" spans="1:1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375129</v>
      </c>
      <c r="F277" s="22">
        <v>203970</v>
      </c>
      <c r="G277" s="22">
        <v>13859</v>
      </c>
      <c r="H277" s="22">
        <v>10202</v>
      </c>
      <c r="I277" s="22">
        <v>0</v>
      </c>
      <c r="J277" s="22">
        <v>4764</v>
      </c>
      <c r="K277" s="22">
        <v>0</v>
      </c>
      <c r="L277" s="22">
        <v>607924</v>
      </c>
      <c r="M277" s="22">
        <v>69481</v>
      </c>
      <c r="N277" s="22">
        <v>50544</v>
      </c>
      <c r="O277" s="22">
        <v>2677</v>
      </c>
      <c r="P277" s="22">
        <v>0</v>
      </c>
      <c r="Q277" s="22">
        <v>0</v>
      </c>
      <c r="R277" s="22">
        <v>122702</v>
      </c>
      <c r="S277" s="22">
        <v>485222</v>
      </c>
    </row>
    <row r="278" spans="1:1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925416</v>
      </c>
      <c r="F278" s="22">
        <v>24128</v>
      </c>
      <c r="G278" s="22">
        <v>0</v>
      </c>
      <c r="H278" s="22">
        <v>10826</v>
      </c>
      <c r="I278" s="22">
        <v>0</v>
      </c>
      <c r="J278" s="22">
        <v>0</v>
      </c>
      <c r="K278" s="22">
        <v>0</v>
      </c>
      <c r="L278" s="22">
        <v>960370</v>
      </c>
      <c r="M278" s="22">
        <v>202890</v>
      </c>
      <c r="N278" s="22">
        <v>7737</v>
      </c>
      <c r="O278" s="22">
        <v>32821</v>
      </c>
      <c r="P278" s="22">
        <v>0</v>
      </c>
      <c r="Q278" s="22">
        <v>0</v>
      </c>
      <c r="R278" s="22">
        <v>243448</v>
      </c>
      <c r="S278" s="22">
        <v>716922</v>
      </c>
    </row>
    <row r="279" spans="1:1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145421</v>
      </c>
      <c r="F279" s="22">
        <v>45535</v>
      </c>
      <c r="G279" s="22">
        <v>1571</v>
      </c>
      <c r="H279" s="22">
        <v>13970</v>
      </c>
      <c r="I279" s="22">
        <v>0</v>
      </c>
      <c r="J279" s="22">
        <v>116</v>
      </c>
      <c r="K279" s="22">
        <v>0</v>
      </c>
      <c r="L279" s="22">
        <v>206613</v>
      </c>
      <c r="M279" s="22">
        <v>24122</v>
      </c>
      <c r="N279" s="22">
        <v>7333</v>
      </c>
      <c r="O279" s="22">
        <v>3298</v>
      </c>
      <c r="P279" s="22">
        <v>0</v>
      </c>
      <c r="Q279" s="22">
        <v>0</v>
      </c>
      <c r="R279" s="22">
        <v>34753</v>
      </c>
      <c r="S279" s="22">
        <v>171860</v>
      </c>
    </row>
    <row r="280" spans="1:1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235485</v>
      </c>
      <c r="F280" s="22">
        <v>47571</v>
      </c>
      <c r="G280" s="22">
        <v>0</v>
      </c>
      <c r="H280" s="22">
        <v>25037</v>
      </c>
      <c r="I280" s="22">
        <v>0</v>
      </c>
      <c r="J280" s="22">
        <v>115</v>
      </c>
      <c r="K280" s="22">
        <v>0</v>
      </c>
      <c r="L280" s="22">
        <v>308208</v>
      </c>
      <c r="M280" s="22">
        <v>28841</v>
      </c>
      <c r="N280" s="22">
        <v>7877</v>
      </c>
      <c r="O280" s="22">
        <v>9614</v>
      </c>
      <c r="P280" s="22">
        <v>0</v>
      </c>
      <c r="Q280" s="22">
        <v>0</v>
      </c>
      <c r="R280" s="22">
        <v>46332</v>
      </c>
      <c r="S280" s="22">
        <v>261876</v>
      </c>
    </row>
    <row r="281" spans="1:1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594719</v>
      </c>
      <c r="F281" s="22">
        <v>169666</v>
      </c>
      <c r="G281" s="22">
        <v>2281</v>
      </c>
      <c r="H281" s="22">
        <v>22037</v>
      </c>
      <c r="I281" s="22">
        <v>0</v>
      </c>
      <c r="J281" s="22">
        <v>1708</v>
      </c>
      <c r="K281" s="22">
        <v>0</v>
      </c>
      <c r="L281" s="22">
        <v>790411</v>
      </c>
      <c r="M281" s="22">
        <v>119835</v>
      </c>
      <c r="N281" s="22">
        <v>35228</v>
      </c>
      <c r="O281" s="22">
        <v>979</v>
      </c>
      <c r="P281" s="22">
        <v>0</v>
      </c>
      <c r="Q281" s="22">
        <v>0</v>
      </c>
      <c r="R281" s="22">
        <v>156042</v>
      </c>
      <c r="S281" s="22">
        <v>634369</v>
      </c>
    </row>
    <row r="282" spans="1:1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298874</v>
      </c>
      <c r="F282" s="22">
        <v>95239</v>
      </c>
      <c r="G282" s="22">
        <v>18567</v>
      </c>
      <c r="H282" s="22">
        <v>12228</v>
      </c>
      <c r="I282" s="22">
        <v>568</v>
      </c>
      <c r="J282" s="22">
        <v>0</v>
      </c>
      <c r="K282" s="22">
        <v>0</v>
      </c>
      <c r="L282" s="22">
        <v>425476</v>
      </c>
      <c r="M282" s="22">
        <v>46360</v>
      </c>
      <c r="N282" s="22">
        <v>15283</v>
      </c>
      <c r="O282" s="22">
        <v>9269</v>
      </c>
      <c r="P282" s="22">
        <v>0</v>
      </c>
      <c r="Q282" s="22">
        <v>0</v>
      </c>
      <c r="R282" s="22">
        <v>70912</v>
      </c>
      <c r="S282" s="22">
        <v>354564</v>
      </c>
    </row>
    <row r="283" spans="1:19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181317</v>
      </c>
      <c r="F283" s="22">
        <v>37041</v>
      </c>
      <c r="G283" s="22">
        <v>0</v>
      </c>
      <c r="H283" s="22">
        <v>8921</v>
      </c>
      <c r="I283" s="22">
        <v>574</v>
      </c>
      <c r="J283" s="22">
        <v>0</v>
      </c>
      <c r="K283" s="22">
        <v>0</v>
      </c>
      <c r="L283" s="22">
        <v>227853</v>
      </c>
      <c r="M283" s="22">
        <v>40774</v>
      </c>
      <c r="N283" s="22">
        <v>7138</v>
      </c>
      <c r="O283" s="22">
        <v>12820</v>
      </c>
      <c r="P283" s="22">
        <v>0</v>
      </c>
      <c r="Q283" s="22">
        <v>0</v>
      </c>
      <c r="R283" s="22">
        <v>60732</v>
      </c>
      <c r="S283" s="22">
        <v>167121</v>
      </c>
    </row>
    <row r="284" spans="1:19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577647</v>
      </c>
      <c r="F284" s="22">
        <v>244918</v>
      </c>
      <c r="G284" s="22">
        <v>899</v>
      </c>
      <c r="H284" s="22">
        <v>145684</v>
      </c>
      <c r="I284" s="22">
        <v>0</v>
      </c>
      <c r="J284" s="22">
        <v>0</v>
      </c>
      <c r="K284" s="22">
        <v>0</v>
      </c>
      <c r="L284" s="22">
        <v>969148</v>
      </c>
      <c r="M284" s="22">
        <v>72459</v>
      </c>
      <c r="N284" s="22">
        <v>166559</v>
      </c>
      <c r="O284" s="22">
        <v>3800</v>
      </c>
      <c r="P284" s="22">
        <v>0</v>
      </c>
      <c r="Q284" s="22">
        <v>0</v>
      </c>
      <c r="R284" s="22">
        <v>242818</v>
      </c>
      <c r="S284" s="22">
        <v>726330</v>
      </c>
    </row>
    <row r="285" spans="1:19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118187</v>
      </c>
      <c r="F285" s="22">
        <v>17019</v>
      </c>
      <c r="G285" s="22">
        <v>0</v>
      </c>
      <c r="H285" s="22">
        <v>6403</v>
      </c>
      <c r="I285" s="22">
        <v>0</v>
      </c>
      <c r="J285" s="22">
        <v>0</v>
      </c>
      <c r="K285" s="22">
        <v>0</v>
      </c>
      <c r="L285" s="22">
        <v>141609</v>
      </c>
      <c r="M285" s="22">
        <v>18760</v>
      </c>
      <c r="N285" s="22">
        <v>5242</v>
      </c>
      <c r="O285" s="22">
        <v>2558</v>
      </c>
      <c r="P285" s="22">
        <v>0</v>
      </c>
      <c r="Q285" s="22">
        <v>0</v>
      </c>
      <c r="R285" s="22">
        <v>26560</v>
      </c>
      <c r="S285" s="22">
        <v>115049</v>
      </c>
    </row>
    <row r="286" spans="1:1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456915</v>
      </c>
      <c r="F286" s="22">
        <v>7601</v>
      </c>
      <c r="G286" s="22">
        <v>3674</v>
      </c>
      <c r="H286" s="22">
        <v>2154</v>
      </c>
      <c r="I286" s="22">
        <v>0</v>
      </c>
      <c r="J286" s="22">
        <v>0</v>
      </c>
      <c r="K286" s="22">
        <v>0</v>
      </c>
      <c r="L286" s="22">
        <v>470344</v>
      </c>
      <c r="M286" s="22">
        <v>193667</v>
      </c>
      <c r="N286" s="22">
        <v>4671</v>
      </c>
      <c r="O286" s="22">
        <v>0</v>
      </c>
      <c r="P286" s="22">
        <v>11275</v>
      </c>
      <c r="Q286" s="22">
        <v>0</v>
      </c>
      <c r="R286" s="22">
        <v>209613</v>
      </c>
      <c r="S286" s="22">
        <v>260731</v>
      </c>
    </row>
    <row r="287" spans="1:1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105624</v>
      </c>
      <c r="F287" s="22">
        <v>0</v>
      </c>
      <c r="G287" s="22">
        <v>0</v>
      </c>
      <c r="H287" s="22">
        <v>285</v>
      </c>
      <c r="I287" s="22">
        <v>0</v>
      </c>
      <c r="J287" s="22">
        <v>0</v>
      </c>
      <c r="K287" s="22">
        <v>0</v>
      </c>
      <c r="L287" s="22">
        <v>105909</v>
      </c>
      <c r="M287" s="22">
        <v>49281</v>
      </c>
      <c r="N287" s="22">
        <v>172</v>
      </c>
      <c r="O287" s="22">
        <v>0</v>
      </c>
      <c r="P287" s="22">
        <v>0</v>
      </c>
      <c r="Q287" s="22">
        <v>0</v>
      </c>
      <c r="R287" s="22">
        <v>49453</v>
      </c>
      <c r="S287" s="22">
        <v>56456</v>
      </c>
    </row>
    <row r="288" spans="1:1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121177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121177</v>
      </c>
      <c r="M288" s="22">
        <v>29827</v>
      </c>
      <c r="N288" s="22">
        <v>179</v>
      </c>
      <c r="O288" s="22">
        <v>2538</v>
      </c>
      <c r="P288" s="22">
        <v>0</v>
      </c>
      <c r="Q288" s="22">
        <v>0</v>
      </c>
      <c r="R288" s="22">
        <v>32544</v>
      </c>
      <c r="S288" s="22">
        <v>88633</v>
      </c>
    </row>
    <row r="289" spans="1:1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695624</v>
      </c>
      <c r="F289" s="22">
        <v>0</v>
      </c>
      <c r="G289" s="22">
        <v>32</v>
      </c>
      <c r="H289" s="22">
        <v>9326</v>
      </c>
      <c r="I289" s="22">
        <v>0</v>
      </c>
      <c r="J289" s="22">
        <v>0</v>
      </c>
      <c r="K289" s="22">
        <v>0</v>
      </c>
      <c r="L289" s="22">
        <v>704982</v>
      </c>
      <c r="M289" s="22">
        <v>403335</v>
      </c>
      <c r="N289" s="22">
        <v>6251</v>
      </c>
      <c r="O289" s="22">
        <v>0</v>
      </c>
      <c r="P289" s="22">
        <v>0</v>
      </c>
      <c r="Q289" s="22">
        <v>0</v>
      </c>
      <c r="R289" s="22">
        <v>409586</v>
      </c>
      <c r="S289" s="22">
        <v>295396</v>
      </c>
    </row>
    <row r="290" spans="1:1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310762</v>
      </c>
      <c r="F290" s="22">
        <v>0</v>
      </c>
      <c r="G290" s="22">
        <v>0</v>
      </c>
      <c r="H290" s="22">
        <v>2503</v>
      </c>
      <c r="I290" s="22">
        <v>0</v>
      </c>
      <c r="J290" s="22">
        <v>0</v>
      </c>
      <c r="K290" s="22">
        <v>0</v>
      </c>
      <c r="L290" s="22">
        <v>313265</v>
      </c>
      <c r="M290" s="22">
        <v>137750</v>
      </c>
      <c r="N290" s="22">
        <v>2259</v>
      </c>
      <c r="O290" s="22">
        <v>11456</v>
      </c>
      <c r="P290" s="22">
        <v>0</v>
      </c>
      <c r="Q290" s="22">
        <v>0</v>
      </c>
      <c r="R290" s="22">
        <v>151465</v>
      </c>
      <c r="S290" s="22">
        <v>161800</v>
      </c>
    </row>
    <row r="291" spans="1:1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150745</v>
      </c>
      <c r="F291" s="22">
        <v>0</v>
      </c>
      <c r="G291" s="22">
        <v>0</v>
      </c>
      <c r="H291" s="22">
        <v>602</v>
      </c>
      <c r="I291" s="22">
        <v>0</v>
      </c>
      <c r="J291" s="22">
        <v>0</v>
      </c>
      <c r="K291" s="22">
        <v>0</v>
      </c>
      <c r="L291" s="22">
        <v>151347</v>
      </c>
      <c r="M291" s="22">
        <v>80306</v>
      </c>
      <c r="N291" s="22">
        <v>602</v>
      </c>
      <c r="O291" s="22">
        <v>2475</v>
      </c>
      <c r="P291" s="22">
        <v>0</v>
      </c>
      <c r="Q291" s="22">
        <v>0</v>
      </c>
      <c r="R291" s="22">
        <v>83383</v>
      </c>
      <c r="S291" s="22">
        <v>67964</v>
      </c>
    </row>
    <row r="292" spans="1:1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116290</v>
      </c>
      <c r="F292" s="22">
        <v>191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116481</v>
      </c>
      <c r="M292" s="22">
        <v>60204</v>
      </c>
      <c r="N292" s="22">
        <v>115</v>
      </c>
      <c r="O292" s="22">
        <v>0</v>
      </c>
      <c r="P292" s="22">
        <v>0</v>
      </c>
      <c r="Q292" s="22">
        <v>0</v>
      </c>
      <c r="R292" s="22">
        <v>60319</v>
      </c>
      <c r="S292" s="22">
        <v>56162</v>
      </c>
    </row>
    <row r="293" spans="1:1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92291</v>
      </c>
      <c r="F293" s="22">
        <v>0</v>
      </c>
      <c r="G293" s="22">
        <v>0</v>
      </c>
      <c r="H293" s="22">
        <v>102</v>
      </c>
      <c r="I293" s="22">
        <v>0</v>
      </c>
      <c r="J293" s="22">
        <v>0</v>
      </c>
      <c r="K293" s="22">
        <v>0</v>
      </c>
      <c r="L293" s="22">
        <v>92393</v>
      </c>
      <c r="M293" s="22">
        <v>31493</v>
      </c>
      <c r="N293" s="22">
        <v>45</v>
      </c>
      <c r="O293" s="22">
        <v>2672</v>
      </c>
      <c r="P293" s="22">
        <v>0</v>
      </c>
      <c r="Q293" s="22">
        <v>0</v>
      </c>
      <c r="R293" s="22">
        <v>34210</v>
      </c>
      <c r="S293" s="22">
        <v>58183</v>
      </c>
    </row>
    <row r="294" spans="1:1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467317</v>
      </c>
      <c r="F294" s="22">
        <v>0</v>
      </c>
      <c r="G294" s="22">
        <v>0</v>
      </c>
      <c r="H294" s="22">
        <v>1204</v>
      </c>
      <c r="I294" s="22">
        <v>0</v>
      </c>
      <c r="J294" s="22">
        <v>0</v>
      </c>
      <c r="K294" s="22">
        <v>0</v>
      </c>
      <c r="L294" s="22">
        <v>468521</v>
      </c>
      <c r="M294" s="22">
        <v>168886</v>
      </c>
      <c r="N294" s="22">
        <v>1627</v>
      </c>
      <c r="O294" s="22">
        <v>0</v>
      </c>
      <c r="P294" s="22">
        <v>0</v>
      </c>
      <c r="Q294" s="22">
        <v>0</v>
      </c>
      <c r="R294" s="22">
        <v>170513</v>
      </c>
      <c r="S294" s="22">
        <v>298008</v>
      </c>
    </row>
    <row r="295" spans="1:1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214359</v>
      </c>
      <c r="F295" s="22">
        <v>0</v>
      </c>
      <c r="G295" s="22">
        <v>0</v>
      </c>
      <c r="H295" s="22">
        <v>339</v>
      </c>
      <c r="I295" s="22">
        <v>0</v>
      </c>
      <c r="J295" s="22">
        <v>0</v>
      </c>
      <c r="K295" s="22">
        <v>0</v>
      </c>
      <c r="L295" s="22">
        <v>214698</v>
      </c>
      <c r="M295" s="22">
        <v>120121</v>
      </c>
      <c r="N295" s="22">
        <v>223</v>
      </c>
      <c r="O295" s="22">
        <v>0</v>
      </c>
      <c r="P295" s="22">
        <v>0</v>
      </c>
      <c r="Q295" s="22">
        <v>0</v>
      </c>
      <c r="R295" s="22">
        <v>120344</v>
      </c>
      <c r="S295" s="22">
        <v>94354</v>
      </c>
    </row>
    <row r="296" spans="1:1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715203</v>
      </c>
      <c r="F296" s="22">
        <v>0</v>
      </c>
      <c r="G296" s="22">
        <v>0</v>
      </c>
      <c r="H296" s="22">
        <v>1753</v>
      </c>
      <c r="I296" s="22">
        <v>0</v>
      </c>
      <c r="J296" s="22">
        <v>0</v>
      </c>
      <c r="K296" s="22">
        <v>0</v>
      </c>
      <c r="L296" s="22">
        <v>716956</v>
      </c>
      <c r="M296" s="22">
        <v>282881</v>
      </c>
      <c r="N296" s="22">
        <v>2640</v>
      </c>
      <c r="O296" s="22">
        <v>0</v>
      </c>
      <c r="P296" s="22">
        <v>0</v>
      </c>
      <c r="Q296" s="22">
        <v>0</v>
      </c>
      <c r="R296" s="22">
        <v>285521</v>
      </c>
      <c r="S296" s="22">
        <v>431435</v>
      </c>
    </row>
    <row r="297" spans="1:1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449388</v>
      </c>
      <c r="F297" s="22">
        <v>0</v>
      </c>
      <c r="G297" s="22">
        <v>0</v>
      </c>
      <c r="H297" s="22">
        <v>1664</v>
      </c>
      <c r="I297" s="22">
        <v>0</v>
      </c>
      <c r="J297" s="22">
        <v>0</v>
      </c>
      <c r="K297" s="22">
        <v>8090</v>
      </c>
      <c r="L297" s="22">
        <v>459142</v>
      </c>
      <c r="M297" s="22">
        <v>214393</v>
      </c>
      <c r="N297" s="22">
        <v>950</v>
      </c>
      <c r="O297" s="22">
        <v>0</v>
      </c>
      <c r="P297" s="22">
        <v>0</v>
      </c>
      <c r="Q297" s="22">
        <v>0</v>
      </c>
      <c r="R297" s="22">
        <v>215343</v>
      </c>
      <c r="S297" s="22">
        <v>243799</v>
      </c>
    </row>
    <row r="298" spans="1:1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598110</v>
      </c>
      <c r="F298" s="22">
        <v>10867</v>
      </c>
      <c r="G298" s="22">
        <v>0</v>
      </c>
      <c r="H298" s="22">
        <v>2220</v>
      </c>
      <c r="I298" s="22">
        <v>0</v>
      </c>
      <c r="J298" s="22">
        <v>0</v>
      </c>
      <c r="K298" s="22">
        <v>0</v>
      </c>
      <c r="L298" s="22">
        <v>611197</v>
      </c>
      <c r="M298" s="22">
        <v>213187</v>
      </c>
      <c r="N298" s="22">
        <v>4070</v>
      </c>
      <c r="O298" s="22">
        <v>0</v>
      </c>
      <c r="P298" s="22">
        <v>0</v>
      </c>
      <c r="Q298" s="22">
        <v>0</v>
      </c>
      <c r="R298" s="22">
        <v>217257</v>
      </c>
      <c r="S298" s="22">
        <v>393940</v>
      </c>
    </row>
    <row r="299" spans="1:1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242847</v>
      </c>
      <c r="F299" s="22">
        <v>0</v>
      </c>
      <c r="G299" s="22">
        <v>0</v>
      </c>
      <c r="H299" s="22">
        <v>272</v>
      </c>
      <c r="I299" s="22">
        <v>0</v>
      </c>
      <c r="J299" s="22">
        <v>0</v>
      </c>
      <c r="K299" s="22">
        <v>0</v>
      </c>
      <c r="L299" s="22">
        <v>243119</v>
      </c>
      <c r="M299" s="22">
        <v>97960</v>
      </c>
      <c r="N299" s="22">
        <v>135</v>
      </c>
      <c r="O299" s="22">
        <v>0</v>
      </c>
      <c r="P299" s="22">
        <v>0</v>
      </c>
      <c r="Q299" s="22">
        <v>0</v>
      </c>
      <c r="R299" s="22">
        <v>98095</v>
      </c>
      <c r="S299" s="22">
        <v>145024</v>
      </c>
    </row>
    <row r="300" spans="1:1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107029</v>
      </c>
      <c r="F300" s="22">
        <v>0</v>
      </c>
      <c r="G300" s="22">
        <v>0</v>
      </c>
      <c r="H300" s="22">
        <v>1176</v>
      </c>
      <c r="I300" s="22">
        <v>0</v>
      </c>
      <c r="J300" s="22">
        <v>0</v>
      </c>
      <c r="K300" s="22">
        <v>0</v>
      </c>
      <c r="L300" s="22">
        <v>108205</v>
      </c>
      <c r="M300" s="22">
        <v>39719</v>
      </c>
      <c r="N300" s="22">
        <v>626</v>
      </c>
      <c r="O300" s="22">
        <v>0</v>
      </c>
      <c r="P300" s="22">
        <v>0</v>
      </c>
      <c r="Q300" s="22">
        <v>0</v>
      </c>
      <c r="R300" s="22">
        <v>40345</v>
      </c>
      <c r="S300" s="22">
        <v>67860</v>
      </c>
    </row>
    <row r="301" spans="1:1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472192</v>
      </c>
      <c r="F301" s="22">
        <v>0</v>
      </c>
      <c r="G301" s="22">
        <v>0</v>
      </c>
      <c r="H301" s="22">
        <v>5891</v>
      </c>
      <c r="I301" s="22">
        <v>0</v>
      </c>
      <c r="J301" s="22">
        <v>0</v>
      </c>
      <c r="K301" s="22">
        <v>0</v>
      </c>
      <c r="L301" s="22">
        <v>478083</v>
      </c>
      <c r="M301" s="22">
        <v>237260</v>
      </c>
      <c r="N301" s="22">
        <v>2087</v>
      </c>
      <c r="O301" s="22">
        <v>24531</v>
      </c>
      <c r="P301" s="22">
        <v>0</v>
      </c>
      <c r="Q301" s="22">
        <v>0</v>
      </c>
      <c r="R301" s="22">
        <v>263878</v>
      </c>
      <c r="S301" s="22">
        <v>214205</v>
      </c>
    </row>
    <row r="302" spans="1:1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133715</v>
      </c>
      <c r="F302" s="22">
        <v>0</v>
      </c>
      <c r="G302" s="22">
        <v>0</v>
      </c>
      <c r="H302" s="22">
        <v>633</v>
      </c>
      <c r="I302" s="22">
        <v>0</v>
      </c>
      <c r="J302" s="22">
        <v>0</v>
      </c>
      <c r="K302" s="22">
        <v>0</v>
      </c>
      <c r="L302" s="22">
        <v>134348</v>
      </c>
      <c r="M302" s="22">
        <v>57894</v>
      </c>
      <c r="N302" s="22">
        <v>362</v>
      </c>
      <c r="O302" s="22">
        <v>2010</v>
      </c>
      <c r="P302" s="22">
        <v>0</v>
      </c>
      <c r="Q302" s="22">
        <v>0</v>
      </c>
      <c r="R302" s="22">
        <v>60266</v>
      </c>
      <c r="S302" s="22">
        <v>74082</v>
      </c>
    </row>
    <row r="303" spans="1:1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285119</v>
      </c>
      <c r="F303" s="22">
        <v>0</v>
      </c>
      <c r="G303" s="22">
        <v>0</v>
      </c>
      <c r="H303" s="22">
        <v>1104</v>
      </c>
      <c r="I303" s="22">
        <v>0</v>
      </c>
      <c r="J303" s="22">
        <v>0</v>
      </c>
      <c r="K303" s="22">
        <v>0</v>
      </c>
      <c r="L303" s="22">
        <v>286223</v>
      </c>
      <c r="M303" s="22">
        <v>92383</v>
      </c>
      <c r="N303" s="22">
        <v>441</v>
      </c>
      <c r="O303" s="22">
        <v>0</v>
      </c>
      <c r="P303" s="22">
        <v>0</v>
      </c>
      <c r="Q303" s="22">
        <v>0</v>
      </c>
      <c r="R303" s="22">
        <v>92824</v>
      </c>
      <c r="S303" s="22">
        <v>193399</v>
      </c>
    </row>
    <row r="304" spans="1:1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753451</v>
      </c>
      <c r="F304" s="22">
        <v>0</v>
      </c>
      <c r="G304" s="22">
        <v>0</v>
      </c>
      <c r="H304" s="22">
        <v>2035</v>
      </c>
      <c r="I304" s="22">
        <v>0</v>
      </c>
      <c r="J304" s="22">
        <v>0</v>
      </c>
      <c r="K304" s="22">
        <v>0</v>
      </c>
      <c r="L304" s="22">
        <v>755486</v>
      </c>
      <c r="M304" s="22">
        <v>383583</v>
      </c>
      <c r="N304" s="22">
        <v>1223</v>
      </c>
      <c r="O304" s="22">
        <v>0</v>
      </c>
      <c r="P304" s="22">
        <v>0</v>
      </c>
      <c r="Q304" s="22">
        <v>0</v>
      </c>
      <c r="R304" s="22">
        <v>384806</v>
      </c>
      <c r="S304" s="22">
        <v>370680</v>
      </c>
    </row>
    <row r="305" spans="1:1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122867</v>
      </c>
      <c r="F305" s="22">
        <v>0</v>
      </c>
      <c r="G305" s="22">
        <v>0</v>
      </c>
      <c r="H305" s="22">
        <v>535</v>
      </c>
      <c r="I305" s="22">
        <v>0</v>
      </c>
      <c r="J305" s="22">
        <v>0</v>
      </c>
      <c r="K305" s="22">
        <v>0</v>
      </c>
      <c r="L305" s="22">
        <v>123402</v>
      </c>
      <c r="M305" s="22">
        <v>70699</v>
      </c>
      <c r="N305" s="22">
        <v>120</v>
      </c>
      <c r="O305" s="22">
        <v>0</v>
      </c>
      <c r="P305" s="22">
        <v>0</v>
      </c>
      <c r="Q305" s="22">
        <v>0</v>
      </c>
      <c r="R305" s="22">
        <v>70819</v>
      </c>
      <c r="S305" s="22">
        <v>52583</v>
      </c>
    </row>
    <row r="306" spans="1:1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84136</v>
      </c>
      <c r="F306" s="22">
        <v>0</v>
      </c>
      <c r="G306" s="22">
        <v>0</v>
      </c>
      <c r="H306" s="22">
        <v>534</v>
      </c>
      <c r="I306" s="22">
        <v>0</v>
      </c>
      <c r="J306" s="22">
        <v>0</v>
      </c>
      <c r="K306" s="22">
        <v>0</v>
      </c>
      <c r="L306" s="22">
        <v>84670</v>
      </c>
      <c r="M306" s="22">
        <v>35794</v>
      </c>
      <c r="N306" s="22">
        <v>341</v>
      </c>
      <c r="O306" s="22">
        <v>0</v>
      </c>
      <c r="P306" s="22">
        <v>0</v>
      </c>
      <c r="Q306" s="22">
        <v>0</v>
      </c>
      <c r="R306" s="22">
        <v>36135</v>
      </c>
      <c r="S306" s="22">
        <v>48535</v>
      </c>
    </row>
    <row r="307" spans="1:1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135375</v>
      </c>
      <c r="F307" s="22">
        <v>0</v>
      </c>
      <c r="G307" s="22">
        <v>0</v>
      </c>
      <c r="H307" s="22">
        <v>259</v>
      </c>
      <c r="I307" s="22">
        <v>0</v>
      </c>
      <c r="J307" s="22">
        <v>0</v>
      </c>
      <c r="K307" s="22">
        <v>0</v>
      </c>
      <c r="L307" s="22">
        <v>135634</v>
      </c>
      <c r="M307" s="22">
        <v>83134</v>
      </c>
      <c r="N307" s="22">
        <v>187</v>
      </c>
      <c r="O307" s="22">
        <v>0</v>
      </c>
      <c r="P307" s="22">
        <v>0</v>
      </c>
      <c r="Q307" s="22">
        <v>0</v>
      </c>
      <c r="R307" s="22">
        <v>83321</v>
      </c>
      <c r="S307" s="22">
        <v>52313</v>
      </c>
    </row>
    <row r="308" spans="1:1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668712</v>
      </c>
      <c r="F308" s="22">
        <v>0</v>
      </c>
      <c r="G308" s="22">
        <v>0</v>
      </c>
      <c r="H308" s="22">
        <v>4439</v>
      </c>
      <c r="I308" s="22">
        <v>0</v>
      </c>
      <c r="J308" s="22">
        <v>0</v>
      </c>
      <c r="K308" s="22">
        <v>0</v>
      </c>
      <c r="L308" s="22">
        <v>673151</v>
      </c>
      <c r="M308" s="22">
        <v>216675</v>
      </c>
      <c r="N308" s="22">
        <v>8600</v>
      </c>
      <c r="O308" s="22">
        <v>0</v>
      </c>
      <c r="P308" s="22">
        <v>0</v>
      </c>
      <c r="Q308" s="22">
        <v>0</v>
      </c>
      <c r="R308" s="22">
        <v>225275</v>
      </c>
      <c r="S308" s="22">
        <v>447876</v>
      </c>
    </row>
    <row r="309" spans="1:1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254349</v>
      </c>
      <c r="F309" s="22">
        <v>0</v>
      </c>
      <c r="G309" s="22">
        <v>0</v>
      </c>
      <c r="H309" s="22">
        <v>1280</v>
      </c>
      <c r="I309" s="22">
        <v>0</v>
      </c>
      <c r="J309" s="22">
        <v>0</v>
      </c>
      <c r="K309" s="22">
        <v>0</v>
      </c>
      <c r="L309" s="22">
        <v>255629</v>
      </c>
      <c r="M309" s="22">
        <v>129288</v>
      </c>
      <c r="N309" s="22">
        <v>779</v>
      </c>
      <c r="O309" s="22">
        <v>4492</v>
      </c>
      <c r="P309" s="22">
        <v>0</v>
      </c>
      <c r="Q309" s="22">
        <v>0</v>
      </c>
      <c r="R309" s="22">
        <v>134559</v>
      </c>
      <c r="S309" s="22">
        <v>121070</v>
      </c>
    </row>
    <row r="310" spans="1:1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270751</v>
      </c>
      <c r="F310" s="22">
        <v>0</v>
      </c>
      <c r="G310" s="22">
        <v>0</v>
      </c>
      <c r="H310" s="22">
        <v>2666</v>
      </c>
      <c r="I310" s="22">
        <v>0</v>
      </c>
      <c r="J310" s="22">
        <v>0</v>
      </c>
      <c r="K310" s="22">
        <v>0</v>
      </c>
      <c r="L310" s="22">
        <v>273417</v>
      </c>
      <c r="M310" s="22">
        <v>83172</v>
      </c>
      <c r="N310" s="22">
        <v>494</v>
      </c>
      <c r="O310" s="22">
        <v>7083</v>
      </c>
      <c r="P310" s="22">
        <v>0</v>
      </c>
      <c r="Q310" s="22">
        <v>0</v>
      </c>
      <c r="R310" s="22">
        <v>90749</v>
      </c>
      <c r="S310" s="22">
        <v>182668</v>
      </c>
    </row>
    <row r="311" spans="1:1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914499</v>
      </c>
      <c r="F311" s="22">
        <v>0</v>
      </c>
      <c r="G311" s="22">
        <v>0</v>
      </c>
      <c r="H311" s="22">
        <v>3004</v>
      </c>
      <c r="I311" s="22">
        <v>0</v>
      </c>
      <c r="J311" s="22">
        <v>0</v>
      </c>
      <c r="K311" s="22">
        <v>0</v>
      </c>
      <c r="L311" s="22">
        <v>917503</v>
      </c>
      <c r="M311" s="22">
        <v>489364</v>
      </c>
      <c r="N311" s="22">
        <v>1900</v>
      </c>
      <c r="O311" s="22">
        <v>0</v>
      </c>
      <c r="P311" s="22">
        <v>0</v>
      </c>
      <c r="Q311" s="22">
        <v>0</v>
      </c>
      <c r="R311" s="22">
        <v>491264</v>
      </c>
      <c r="S311" s="22">
        <v>426239</v>
      </c>
    </row>
    <row r="312" spans="1:1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257295</v>
      </c>
      <c r="F312" s="22">
        <v>0</v>
      </c>
      <c r="G312" s="22">
        <v>0</v>
      </c>
      <c r="H312" s="22">
        <v>1511</v>
      </c>
      <c r="I312" s="22">
        <v>0</v>
      </c>
      <c r="J312" s="22">
        <v>0</v>
      </c>
      <c r="K312" s="22">
        <v>0</v>
      </c>
      <c r="L312" s="22">
        <v>258806</v>
      </c>
      <c r="M312" s="22">
        <v>73398</v>
      </c>
      <c r="N312" s="22">
        <v>608</v>
      </c>
      <c r="O312" s="22">
        <v>0</v>
      </c>
      <c r="P312" s="22">
        <v>0</v>
      </c>
      <c r="Q312" s="22">
        <v>0</v>
      </c>
      <c r="R312" s="22">
        <v>74006</v>
      </c>
      <c r="S312" s="22">
        <v>184800</v>
      </c>
    </row>
    <row r="313" spans="1:1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431143</v>
      </c>
      <c r="F313" s="22">
        <v>22714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453857</v>
      </c>
      <c r="M313" s="22">
        <v>174126</v>
      </c>
      <c r="N313" s="22">
        <v>9165</v>
      </c>
      <c r="O313" s="22">
        <v>0</v>
      </c>
      <c r="P313" s="22">
        <v>0</v>
      </c>
      <c r="Q313" s="22">
        <v>0</v>
      </c>
      <c r="R313" s="22">
        <v>183291</v>
      </c>
      <c r="S313" s="22">
        <v>270566</v>
      </c>
    </row>
    <row r="314" spans="1:1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308434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308434</v>
      </c>
      <c r="M314" s="22">
        <v>156839</v>
      </c>
      <c r="N314" s="22">
        <v>733</v>
      </c>
      <c r="O314" s="22">
        <v>4826</v>
      </c>
      <c r="P314" s="22">
        <v>0</v>
      </c>
      <c r="Q314" s="22">
        <v>0</v>
      </c>
      <c r="R314" s="22">
        <v>162398</v>
      </c>
      <c r="S314" s="22">
        <v>146036</v>
      </c>
    </row>
    <row r="315" spans="1:1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73083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73083</v>
      </c>
      <c r="M315" s="22">
        <v>52905</v>
      </c>
      <c r="N315" s="22">
        <v>263</v>
      </c>
      <c r="O315" s="22">
        <v>0</v>
      </c>
      <c r="P315" s="22">
        <v>0</v>
      </c>
      <c r="Q315" s="22">
        <v>0</v>
      </c>
      <c r="R315" s="22">
        <v>53168</v>
      </c>
      <c r="S315" s="22">
        <v>19915</v>
      </c>
    </row>
    <row r="316" spans="1:1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509652</v>
      </c>
      <c r="F316" s="22">
        <v>0</v>
      </c>
      <c r="G316" s="22">
        <v>0</v>
      </c>
      <c r="H316" s="22">
        <v>2609</v>
      </c>
      <c r="I316" s="22">
        <v>0</v>
      </c>
      <c r="J316" s="22">
        <v>0</v>
      </c>
      <c r="K316" s="22">
        <v>0</v>
      </c>
      <c r="L316" s="22">
        <v>512261</v>
      </c>
      <c r="M316" s="22">
        <v>224110</v>
      </c>
      <c r="N316" s="22">
        <v>1422</v>
      </c>
      <c r="O316" s="22">
        <v>0</v>
      </c>
      <c r="P316" s="22">
        <v>0</v>
      </c>
      <c r="Q316" s="22">
        <v>0</v>
      </c>
      <c r="R316" s="22">
        <v>225532</v>
      </c>
      <c r="S316" s="22">
        <v>286729</v>
      </c>
    </row>
    <row r="317" spans="1:1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359039</v>
      </c>
      <c r="F317" s="22">
        <v>772</v>
      </c>
      <c r="G317" s="22">
        <v>0</v>
      </c>
      <c r="H317" s="22">
        <v>3299</v>
      </c>
      <c r="I317" s="22">
        <v>0</v>
      </c>
      <c r="J317" s="22">
        <v>18</v>
      </c>
      <c r="K317" s="22">
        <v>0</v>
      </c>
      <c r="L317" s="22">
        <v>363128</v>
      </c>
      <c r="M317" s="22">
        <v>150915</v>
      </c>
      <c r="N317" s="22">
        <v>1432</v>
      </c>
      <c r="O317" s="22">
        <v>22643</v>
      </c>
      <c r="P317" s="22">
        <v>0</v>
      </c>
      <c r="Q317" s="22">
        <v>0</v>
      </c>
      <c r="R317" s="22">
        <v>174990</v>
      </c>
      <c r="S317" s="22">
        <v>188138</v>
      </c>
    </row>
    <row r="318" spans="1:1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443218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443218</v>
      </c>
      <c r="M318" s="22">
        <v>145993</v>
      </c>
      <c r="N318" s="22">
        <v>1680</v>
      </c>
      <c r="O318" s="22">
        <v>12471</v>
      </c>
      <c r="P318" s="22">
        <v>0</v>
      </c>
      <c r="Q318" s="22">
        <v>0</v>
      </c>
      <c r="R318" s="22">
        <v>160144</v>
      </c>
      <c r="S318" s="22">
        <v>283074</v>
      </c>
    </row>
    <row r="319" spans="1:1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440223</v>
      </c>
      <c r="F319" s="22">
        <v>6935</v>
      </c>
      <c r="G319" s="22">
        <v>0</v>
      </c>
      <c r="H319" s="22">
        <v>3676</v>
      </c>
      <c r="I319" s="22">
        <v>0</v>
      </c>
      <c r="J319" s="22">
        <v>0</v>
      </c>
      <c r="K319" s="22">
        <v>0</v>
      </c>
      <c r="L319" s="22">
        <v>450834</v>
      </c>
      <c r="M319" s="22">
        <v>100129</v>
      </c>
      <c r="N319" s="22">
        <v>2226</v>
      </c>
      <c r="O319" s="22">
        <v>8620</v>
      </c>
      <c r="P319" s="22">
        <v>0</v>
      </c>
      <c r="Q319" s="22">
        <v>0</v>
      </c>
      <c r="R319" s="22">
        <v>110975</v>
      </c>
      <c r="S319" s="22">
        <v>339859</v>
      </c>
    </row>
    <row r="320" spans="1:1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847637</v>
      </c>
      <c r="F320" s="22">
        <v>0</v>
      </c>
      <c r="G320" s="22">
        <v>0</v>
      </c>
      <c r="H320" s="22">
        <v>4190</v>
      </c>
      <c r="I320" s="22">
        <v>0</v>
      </c>
      <c r="J320" s="22">
        <v>0</v>
      </c>
      <c r="K320" s="22">
        <v>0</v>
      </c>
      <c r="L320" s="22">
        <v>851827</v>
      </c>
      <c r="M320" s="22">
        <v>346975</v>
      </c>
      <c r="N320" s="22">
        <v>13855</v>
      </c>
      <c r="O320" s="22">
        <v>0</v>
      </c>
      <c r="P320" s="22">
        <v>0</v>
      </c>
      <c r="Q320" s="22">
        <v>0</v>
      </c>
      <c r="R320" s="22">
        <v>360830</v>
      </c>
      <c r="S320" s="22">
        <v>490997</v>
      </c>
    </row>
    <row r="321" spans="1:1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380553</v>
      </c>
      <c r="F321" s="22">
        <v>0</v>
      </c>
      <c r="G321" s="22">
        <v>0</v>
      </c>
      <c r="H321" s="22">
        <v>745</v>
      </c>
      <c r="I321" s="22">
        <v>0</v>
      </c>
      <c r="J321" s="22">
        <v>0</v>
      </c>
      <c r="K321" s="22">
        <v>0</v>
      </c>
      <c r="L321" s="22">
        <v>381298</v>
      </c>
      <c r="M321" s="22">
        <v>173923</v>
      </c>
      <c r="N321" s="22">
        <v>844</v>
      </c>
      <c r="O321" s="22">
        <v>0</v>
      </c>
      <c r="P321" s="22">
        <v>0</v>
      </c>
      <c r="Q321" s="22">
        <v>0</v>
      </c>
      <c r="R321" s="22">
        <v>174767</v>
      </c>
      <c r="S321" s="22">
        <v>206531</v>
      </c>
    </row>
    <row r="322" spans="1:1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499773</v>
      </c>
      <c r="F322" s="22">
        <v>0</v>
      </c>
      <c r="G322" s="22">
        <v>0</v>
      </c>
      <c r="H322" s="22">
        <v>4096</v>
      </c>
      <c r="I322" s="22">
        <v>0</v>
      </c>
      <c r="J322" s="22">
        <v>0</v>
      </c>
      <c r="K322" s="22">
        <v>0</v>
      </c>
      <c r="L322" s="22">
        <v>503869</v>
      </c>
      <c r="M322" s="22">
        <v>133330</v>
      </c>
      <c r="N322" s="22">
        <v>3884</v>
      </c>
      <c r="O322" s="22">
        <v>11525</v>
      </c>
      <c r="P322" s="22">
        <v>0</v>
      </c>
      <c r="Q322" s="22">
        <v>0</v>
      </c>
      <c r="R322" s="22">
        <v>148739</v>
      </c>
      <c r="S322" s="22">
        <v>355130</v>
      </c>
    </row>
    <row r="323" spans="1:1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117136</v>
      </c>
      <c r="F323" s="22">
        <v>0</v>
      </c>
      <c r="G323" s="22">
        <v>0</v>
      </c>
      <c r="H323" s="22">
        <v>2176</v>
      </c>
      <c r="I323" s="22">
        <v>0</v>
      </c>
      <c r="J323" s="22">
        <v>0</v>
      </c>
      <c r="K323" s="22">
        <v>0</v>
      </c>
      <c r="L323" s="22">
        <v>119312</v>
      </c>
      <c r="M323" s="22">
        <v>45430</v>
      </c>
      <c r="N323" s="22">
        <v>1801</v>
      </c>
      <c r="O323" s="22">
        <v>4491</v>
      </c>
      <c r="P323" s="22">
        <v>0</v>
      </c>
      <c r="Q323" s="22">
        <v>0</v>
      </c>
      <c r="R323" s="22">
        <v>51722</v>
      </c>
      <c r="S323" s="22">
        <v>67590</v>
      </c>
    </row>
    <row r="324" spans="1:1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218001</v>
      </c>
      <c r="F324" s="22">
        <v>0</v>
      </c>
      <c r="G324" s="22">
        <v>0</v>
      </c>
      <c r="H324" s="22">
        <v>2272</v>
      </c>
      <c r="I324" s="22">
        <v>0</v>
      </c>
      <c r="J324" s="22">
        <v>0</v>
      </c>
      <c r="K324" s="22">
        <v>0</v>
      </c>
      <c r="L324" s="22">
        <v>220273</v>
      </c>
      <c r="M324" s="22">
        <v>45791</v>
      </c>
      <c r="N324" s="22">
        <v>424</v>
      </c>
      <c r="O324" s="22">
        <v>3906</v>
      </c>
      <c r="P324" s="22">
        <v>0</v>
      </c>
      <c r="Q324" s="22">
        <v>0</v>
      </c>
      <c r="R324" s="22">
        <v>50121</v>
      </c>
      <c r="S324" s="22">
        <v>170152</v>
      </c>
    </row>
    <row r="325" spans="1:1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618087</v>
      </c>
      <c r="F325" s="22">
        <v>0</v>
      </c>
      <c r="G325" s="22">
        <v>0</v>
      </c>
      <c r="H325" s="22">
        <v>474</v>
      </c>
      <c r="I325" s="22">
        <v>0</v>
      </c>
      <c r="J325" s="22">
        <v>0</v>
      </c>
      <c r="K325" s="22">
        <v>0</v>
      </c>
      <c r="L325" s="22">
        <v>618561</v>
      </c>
      <c r="M325" s="22">
        <v>331136</v>
      </c>
      <c r="N325" s="22">
        <v>525</v>
      </c>
      <c r="O325" s="22">
        <v>0</v>
      </c>
      <c r="P325" s="22">
        <v>0</v>
      </c>
      <c r="Q325" s="22">
        <v>0</v>
      </c>
      <c r="R325" s="22">
        <v>331661</v>
      </c>
      <c r="S325" s="22">
        <v>286900</v>
      </c>
    </row>
    <row r="326" spans="1:1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318529</v>
      </c>
      <c r="F326" s="22">
        <v>0</v>
      </c>
      <c r="G326" s="22">
        <v>0</v>
      </c>
      <c r="H326" s="22">
        <v>311</v>
      </c>
      <c r="I326" s="22">
        <v>0</v>
      </c>
      <c r="J326" s="22">
        <v>0</v>
      </c>
      <c r="K326" s="22">
        <v>0</v>
      </c>
      <c r="L326" s="22">
        <v>318840</v>
      </c>
      <c r="M326" s="22">
        <v>133209</v>
      </c>
      <c r="N326" s="22">
        <v>275</v>
      </c>
      <c r="O326" s="22">
        <v>0</v>
      </c>
      <c r="P326" s="22">
        <v>0</v>
      </c>
      <c r="Q326" s="22">
        <v>0</v>
      </c>
      <c r="R326" s="22">
        <v>133484</v>
      </c>
      <c r="S326" s="22">
        <v>185356</v>
      </c>
    </row>
    <row r="327" spans="1:1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285092</v>
      </c>
      <c r="F327" s="22">
        <v>0</v>
      </c>
      <c r="G327" s="22">
        <v>0</v>
      </c>
      <c r="H327" s="22">
        <v>3213</v>
      </c>
      <c r="I327" s="22">
        <v>0</v>
      </c>
      <c r="J327" s="22">
        <v>277</v>
      </c>
      <c r="K327" s="22">
        <v>0</v>
      </c>
      <c r="L327" s="22">
        <v>288582</v>
      </c>
      <c r="M327" s="22">
        <v>57229</v>
      </c>
      <c r="N327" s="22">
        <v>453</v>
      </c>
      <c r="O327" s="22">
        <v>4877</v>
      </c>
      <c r="P327" s="22">
        <v>0</v>
      </c>
      <c r="Q327" s="22">
        <v>0</v>
      </c>
      <c r="R327" s="22">
        <v>62559</v>
      </c>
      <c r="S327" s="22">
        <v>226023</v>
      </c>
    </row>
    <row r="328" spans="1:1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159996</v>
      </c>
      <c r="F328" s="22">
        <v>1688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161684</v>
      </c>
      <c r="M328" s="22">
        <v>72575</v>
      </c>
      <c r="N328" s="22">
        <v>527</v>
      </c>
      <c r="O328" s="22">
        <v>6984</v>
      </c>
      <c r="P328" s="22">
        <v>0</v>
      </c>
      <c r="Q328" s="22">
        <v>0</v>
      </c>
      <c r="R328" s="22">
        <v>80086</v>
      </c>
      <c r="S328" s="22">
        <v>81598</v>
      </c>
    </row>
    <row r="329" spans="1:1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499194</v>
      </c>
      <c r="F329" s="22">
        <v>0</v>
      </c>
      <c r="G329" s="22">
        <v>0</v>
      </c>
      <c r="H329" s="22">
        <v>2965</v>
      </c>
      <c r="I329" s="22">
        <v>0</v>
      </c>
      <c r="J329" s="22">
        <v>0</v>
      </c>
      <c r="K329" s="22">
        <v>0</v>
      </c>
      <c r="L329" s="22">
        <v>502159</v>
      </c>
      <c r="M329" s="22">
        <v>159006</v>
      </c>
      <c r="N329" s="22">
        <v>686</v>
      </c>
      <c r="O329" s="22">
        <v>0</v>
      </c>
      <c r="P329" s="22">
        <v>13517</v>
      </c>
      <c r="Q329" s="22">
        <v>0</v>
      </c>
      <c r="R329" s="22">
        <v>173209</v>
      </c>
      <c r="S329" s="22">
        <v>328950</v>
      </c>
    </row>
    <row r="330" spans="1:1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471782</v>
      </c>
      <c r="F330" s="22">
        <v>0</v>
      </c>
      <c r="G330" s="22">
        <v>0</v>
      </c>
      <c r="H330" s="22">
        <v>586</v>
      </c>
      <c r="I330" s="22">
        <v>0</v>
      </c>
      <c r="J330" s="22">
        <v>0</v>
      </c>
      <c r="K330" s="22">
        <v>0</v>
      </c>
      <c r="L330" s="22">
        <v>472368</v>
      </c>
      <c r="M330" s="22">
        <v>119435</v>
      </c>
      <c r="N330" s="22">
        <v>688</v>
      </c>
      <c r="O330" s="22">
        <v>10163</v>
      </c>
      <c r="P330" s="22">
        <v>0</v>
      </c>
      <c r="Q330" s="22">
        <v>0</v>
      </c>
      <c r="R330" s="22">
        <v>130286</v>
      </c>
      <c r="S330" s="22">
        <v>342082</v>
      </c>
    </row>
    <row r="331" spans="1:1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150596</v>
      </c>
      <c r="F331" s="22">
        <v>0</v>
      </c>
      <c r="G331" s="22">
        <v>0</v>
      </c>
      <c r="H331" s="22">
        <v>263</v>
      </c>
      <c r="I331" s="22">
        <v>0</v>
      </c>
      <c r="J331" s="22">
        <v>0</v>
      </c>
      <c r="K331" s="22">
        <v>0</v>
      </c>
      <c r="L331" s="22">
        <v>150859</v>
      </c>
      <c r="M331" s="22">
        <v>71681</v>
      </c>
      <c r="N331" s="22">
        <v>152</v>
      </c>
      <c r="O331" s="22">
        <v>0</v>
      </c>
      <c r="P331" s="22">
        <v>0</v>
      </c>
      <c r="Q331" s="22">
        <v>0</v>
      </c>
      <c r="R331" s="22">
        <v>71833</v>
      </c>
      <c r="S331" s="22">
        <v>79026</v>
      </c>
    </row>
    <row r="332" spans="1:1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148332</v>
      </c>
      <c r="F332" s="22">
        <v>0</v>
      </c>
      <c r="G332" s="22">
        <v>0</v>
      </c>
      <c r="H332" s="22">
        <v>723</v>
      </c>
      <c r="I332" s="22">
        <v>0</v>
      </c>
      <c r="J332" s="22">
        <v>0</v>
      </c>
      <c r="K332" s="22">
        <v>0</v>
      </c>
      <c r="L332" s="22">
        <v>149055</v>
      </c>
      <c r="M332" s="22">
        <v>76896</v>
      </c>
      <c r="N332" s="22">
        <v>445</v>
      </c>
      <c r="O332" s="22">
        <v>6894</v>
      </c>
      <c r="P332" s="22">
        <v>0</v>
      </c>
      <c r="Q332" s="22">
        <v>0</v>
      </c>
      <c r="R332" s="22">
        <v>84235</v>
      </c>
      <c r="S332" s="22">
        <v>64820</v>
      </c>
    </row>
    <row r="333" spans="1:1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422136</v>
      </c>
      <c r="F333" s="22">
        <v>0</v>
      </c>
      <c r="G333" s="22">
        <v>0</v>
      </c>
      <c r="H333" s="22">
        <v>1600</v>
      </c>
      <c r="I333" s="22">
        <v>0</v>
      </c>
      <c r="J333" s="22">
        <v>0</v>
      </c>
      <c r="K333" s="22">
        <v>0</v>
      </c>
      <c r="L333" s="22">
        <v>423736</v>
      </c>
      <c r="M333" s="22">
        <v>126423</v>
      </c>
      <c r="N333" s="22">
        <v>721</v>
      </c>
      <c r="O333" s="22">
        <v>10756</v>
      </c>
      <c r="P333" s="22">
        <v>0</v>
      </c>
      <c r="Q333" s="22">
        <v>0</v>
      </c>
      <c r="R333" s="22">
        <v>137900</v>
      </c>
      <c r="S333" s="22">
        <v>285836</v>
      </c>
    </row>
    <row r="334" spans="1:1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269274</v>
      </c>
      <c r="F334" s="22">
        <v>0</v>
      </c>
      <c r="G334" s="22">
        <v>0</v>
      </c>
      <c r="H334" s="22">
        <v>1821</v>
      </c>
      <c r="I334" s="22">
        <v>0</v>
      </c>
      <c r="J334" s="22">
        <v>0</v>
      </c>
      <c r="K334" s="22">
        <v>0</v>
      </c>
      <c r="L334" s="22">
        <v>271095</v>
      </c>
      <c r="M334" s="22">
        <v>109464</v>
      </c>
      <c r="N334" s="22">
        <v>944</v>
      </c>
      <c r="O334" s="22">
        <v>3952</v>
      </c>
      <c r="P334" s="22">
        <v>0</v>
      </c>
      <c r="Q334" s="22">
        <v>0</v>
      </c>
      <c r="R334" s="22">
        <v>114360</v>
      </c>
      <c r="S334" s="22">
        <v>156735</v>
      </c>
    </row>
    <row r="335" spans="1:1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571959</v>
      </c>
      <c r="F335" s="22">
        <v>0</v>
      </c>
      <c r="G335" s="22">
        <v>0</v>
      </c>
      <c r="H335" s="22">
        <v>3920</v>
      </c>
      <c r="I335" s="22">
        <v>0</v>
      </c>
      <c r="J335" s="22">
        <v>3</v>
      </c>
      <c r="K335" s="22">
        <v>0</v>
      </c>
      <c r="L335" s="22">
        <v>575882</v>
      </c>
      <c r="M335" s="22">
        <v>271979</v>
      </c>
      <c r="N335" s="22">
        <v>1694</v>
      </c>
      <c r="O335" s="22">
        <v>40717</v>
      </c>
      <c r="P335" s="22">
        <v>0</v>
      </c>
      <c r="Q335" s="22">
        <v>0</v>
      </c>
      <c r="R335" s="22">
        <v>314390</v>
      </c>
      <c r="S335" s="22">
        <v>261492</v>
      </c>
    </row>
    <row r="336" spans="1:1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367266</v>
      </c>
      <c r="F336" s="22">
        <v>0</v>
      </c>
      <c r="G336" s="22">
        <v>0</v>
      </c>
      <c r="H336" s="22">
        <v>3052</v>
      </c>
      <c r="I336" s="22">
        <v>0</v>
      </c>
      <c r="J336" s="22">
        <v>0</v>
      </c>
      <c r="K336" s="22">
        <v>0</v>
      </c>
      <c r="L336" s="22">
        <v>370318</v>
      </c>
      <c r="M336" s="22">
        <v>87271</v>
      </c>
      <c r="N336" s="22">
        <v>537</v>
      </c>
      <c r="O336" s="22">
        <v>7428</v>
      </c>
      <c r="P336" s="22">
        <v>0</v>
      </c>
      <c r="Q336" s="22">
        <v>0</v>
      </c>
      <c r="R336" s="22">
        <v>95236</v>
      </c>
      <c r="S336" s="22">
        <v>275082</v>
      </c>
    </row>
    <row r="337" spans="1:1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433785</v>
      </c>
      <c r="F337" s="22">
        <v>555980</v>
      </c>
      <c r="G337" s="22">
        <v>0</v>
      </c>
      <c r="H337" s="22">
        <v>7813</v>
      </c>
      <c r="I337" s="22">
        <v>0</v>
      </c>
      <c r="J337" s="22">
        <v>0</v>
      </c>
      <c r="K337" s="22">
        <v>0</v>
      </c>
      <c r="L337" s="22">
        <v>997578</v>
      </c>
      <c r="M337" s="22">
        <v>258019</v>
      </c>
      <c r="N337" s="22">
        <v>170534</v>
      </c>
      <c r="O337" s="22">
        <v>0</v>
      </c>
      <c r="P337" s="22">
        <v>0</v>
      </c>
      <c r="Q337" s="22">
        <v>0</v>
      </c>
      <c r="R337" s="22">
        <v>428553</v>
      </c>
      <c r="S337" s="22">
        <v>569025</v>
      </c>
    </row>
    <row r="338" spans="1:1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328509</v>
      </c>
      <c r="F338" s="22">
        <v>3879764</v>
      </c>
      <c r="G338" s="22">
        <v>0</v>
      </c>
      <c r="H338" s="22">
        <v>98642</v>
      </c>
      <c r="I338" s="22">
        <v>118294</v>
      </c>
      <c r="J338" s="22">
        <v>0</v>
      </c>
      <c r="K338" s="22">
        <v>0</v>
      </c>
      <c r="L338" s="22">
        <v>4425209</v>
      </c>
      <c r="M338" s="22">
        <v>237580</v>
      </c>
      <c r="N338" s="22">
        <v>1937839</v>
      </c>
      <c r="O338" s="22">
        <v>102202</v>
      </c>
      <c r="P338" s="22">
        <v>0</v>
      </c>
      <c r="Q338" s="22">
        <v>0</v>
      </c>
      <c r="R338" s="22">
        <v>2277621</v>
      </c>
      <c r="S338" s="22">
        <v>2147588</v>
      </c>
    </row>
    <row r="339" spans="1:1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17752</v>
      </c>
      <c r="F339" s="22">
        <v>83541</v>
      </c>
      <c r="G339" s="22">
        <v>0</v>
      </c>
      <c r="H339" s="22">
        <v>101310</v>
      </c>
      <c r="I339" s="22">
        <v>35201</v>
      </c>
      <c r="J339" s="22">
        <v>0</v>
      </c>
      <c r="K339" s="22">
        <v>0</v>
      </c>
      <c r="L339" s="22">
        <v>237804</v>
      </c>
      <c r="M339" s="22">
        <v>14211</v>
      </c>
      <c r="N339" s="22">
        <v>165591</v>
      </c>
      <c r="O339" s="22">
        <v>19523</v>
      </c>
      <c r="P339" s="22">
        <v>0</v>
      </c>
      <c r="Q339" s="22">
        <v>0</v>
      </c>
      <c r="R339" s="22">
        <v>199325</v>
      </c>
      <c r="S339" s="22">
        <v>38479</v>
      </c>
    </row>
    <row r="340" spans="1:1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2711</v>
      </c>
      <c r="F340" s="22">
        <v>26073</v>
      </c>
      <c r="G340" s="22">
        <v>0</v>
      </c>
      <c r="H340" s="22">
        <v>4558</v>
      </c>
      <c r="I340" s="22">
        <v>0</v>
      </c>
      <c r="J340" s="22">
        <v>0</v>
      </c>
      <c r="K340" s="22">
        <v>0</v>
      </c>
      <c r="L340" s="22">
        <v>33342</v>
      </c>
      <c r="M340" s="22">
        <v>2072</v>
      </c>
      <c r="N340" s="22">
        <v>18768</v>
      </c>
      <c r="O340" s="22">
        <v>0</v>
      </c>
      <c r="P340" s="22">
        <v>0</v>
      </c>
      <c r="Q340" s="22">
        <v>0</v>
      </c>
      <c r="R340" s="22">
        <v>20840</v>
      </c>
      <c r="S340" s="22">
        <v>12502</v>
      </c>
    </row>
    <row r="341" spans="1:1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16385</v>
      </c>
      <c r="F341" s="22">
        <v>5055</v>
      </c>
      <c r="G341" s="22">
        <v>0</v>
      </c>
      <c r="H341" s="22">
        <v>4446</v>
      </c>
      <c r="I341" s="22">
        <v>0</v>
      </c>
      <c r="J341" s="22">
        <v>0</v>
      </c>
      <c r="K341" s="22">
        <v>0</v>
      </c>
      <c r="L341" s="22">
        <v>25886</v>
      </c>
      <c r="M341" s="22">
        <v>6551</v>
      </c>
      <c r="N341" s="22">
        <v>4106</v>
      </c>
      <c r="O341" s="22">
        <v>0</v>
      </c>
      <c r="P341" s="22">
        <v>0</v>
      </c>
      <c r="Q341" s="22">
        <v>0</v>
      </c>
      <c r="R341" s="22">
        <v>10657</v>
      </c>
      <c r="S341" s="22">
        <v>15229</v>
      </c>
    </row>
    <row r="342" spans="1:1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5235607</v>
      </c>
      <c r="G343" s="22">
        <v>17074608</v>
      </c>
      <c r="H343" s="22">
        <v>12971864</v>
      </c>
      <c r="I343" s="22">
        <v>0</v>
      </c>
      <c r="J343" s="22">
        <v>0</v>
      </c>
      <c r="K343" s="22">
        <v>0</v>
      </c>
      <c r="L343" s="22">
        <v>35282079</v>
      </c>
      <c r="M343" s="22">
        <v>0</v>
      </c>
      <c r="N343" s="22">
        <v>4383386</v>
      </c>
      <c r="O343" s="22">
        <v>551813</v>
      </c>
      <c r="P343" s="22">
        <v>0</v>
      </c>
      <c r="Q343" s="22">
        <v>0</v>
      </c>
      <c r="R343" s="22">
        <v>4935199</v>
      </c>
      <c r="S343" s="22">
        <v>30346880</v>
      </c>
    </row>
    <row r="344" spans="1:1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497126</v>
      </c>
      <c r="F344" s="22">
        <v>593926</v>
      </c>
      <c r="G344" s="22">
        <v>147820</v>
      </c>
      <c r="H344" s="22">
        <v>299781</v>
      </c>
      <c r="I344" s="22">
        <v>0</v>
      </c>
      <c r="J344" s="22">
        <v>0</v>
      </c>
      <c r="K344" s="22">
        <v>0</v>
      </c>
      <c r="L344" s="22">
        <v>1538653</v>
      </c>
      <c r="M344" s="22">
        <v>175882</v>
      </c>
      <c r="N344" s="22">
        <v>318107</v>
      </c>
      <c r="O344" s="22">
        <v>29915</v>
      </c>
      <c r="P344" s="22">
        <v>0</v>
      </c>
      <c r="Q344" s="22">
        <v>0</v>
      </c>
      <c r="R344" s="22">
        <v>523904</v>
      </c>
      <c r="S344" s="22">
        <v>1014749</v>
      </c>
    </row>
    <row r="345" spans="1:1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1460274</v>
      </c>
      <c r="F345" s="22">
        <v>4155521</v>
      </c>
      <c r="G345" s="22">
        <v>4933600</v>
      </c>
      <c r="H345" s="22">
        <v>33444686</v>
      </c>
      <c r="I345" s="22">
        <v>24288</v>
      </c>
      <c r="J345" s="22">
        <v>3017196</v>
      </c>
      <c r="K345" s="22">
        <v>0</v>
      </c>
      <c r="L345" s="22">
        <v>47035565</v>
      </c>
      <c r="M345" s="22">
        <v>1380487</v>
      </c>
      <c r="N345" s="22">
        <v>10788408</v>
      </c>
      <c r="O345" s="22">
        <v>3956075</v>
      </c>
      <c r="P345" s="22">
        <v>982703</v>
      </c>
      <c r="Q345" s="22">
        <v>0</v>
      </c>
      <c r="R345" s="22">
        <v>17107673</v>
      </c>
      <c r="S345" s="22">
        <v>29927892</v>
      </c>
    </row>
    <row r="346" spans="1:1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6388B-B6F8-46B4-8F05-0961DB3CAD62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1317</v>
      </c>
      <c r="D1" s="20" t="s">
        <v>1318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1319</v>
      </c>
      <c r="H2" s="21" t="s">
        <v>65</v>
      </c>
      <c r="I2" s="21" t="s">
        <v>1067</v>
      </c>
    </row>
    <row r="3" spans="1:9" x14ac:dyDescent="0.25">
      <c r="A3" s="21"/>
      <c r="B3" s="21"/>
      <c r="C3" s="21"/>
      <c r="D3" s="21" t="s">
        <v>88</v>
      </c>
      <c r="E3" s="21" t="s">
        <v>1320</v>
      </c>
      <c r="F3" s="21" t="s">
        <v>1321</v>
      </c>
      <c r="G3" s="21" t="s">
        <v>1322</v>
      </c>
      <c r="H3" s="21" t="s">
        <v>1323</v>
      </c>
      <c r="I3" s="21" t="s">
        <v>1324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24122</v>
      </c>
      <c r="F4" s="22">
        <v>113036</v>
      </c>
      <c r="G4" s="22">
        <v>0</v>
      </c>
      <c r="H4" s="22">
        <v>0</v>
      </c>
      <c r="I4" s="22">
        <v>137158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28337</v>
      </c>
      <c r="F5" s="22">
        <v>30002</v>
      </c>
      <c r="G5" s="22">
        <v>0</v>
      </c>
      <c r="H5" s="22">
        <v>0</v>
      </c>
      <c r="I5" s="22">
        <v>58339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3897000</v>
      </c>
      <c r="F6" s="22">
        <v>8270000</v>
      </c>
      <c r="G6" s="22">
        <v>0</v>
      </c>
      <c r="H6" s="22">
        <v>3904000</v>
      </c>
      <c r="I6" s="22">
        <v>16071000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10547</v>
      </c>
      <c r="F7" s="22">
        <v>74863</v>
      </c>
      <c r="G7" s="22">
        <v>0</v>
      </c>
      <c r="H7" s="22">
        <v>0</v>
      </c>
      <c r="I7" s="22">
        <v>85410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6222732</v>
      </c>
      <c r="F9" s="22">
        <v>13160</v>
      </c>
      <c r="G9" s="22">
        <v>0</v>
      </c>
      <c r="H9" s="22">
        <v>0</v>
      </c>
      <c r="I9" s="22">
        <v>6235892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5091000</v>
      </c>
      <c r="F10" s="22">
        <v>38959000</v>
      </c>
      <c r="G10" s="22">
        <v>249000</v>
      </c>
      <c r="H10" s="22">
        <v>0</v>
      </c>
      <c r="I10" s="22">
        <v>44299000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9000</v>
      </c>
      <c r="F11" s="22">
        <v>621000</v>
      </c>
      <c r="G11" s="22">
        <v>0</v>
      </c>
      <c r="H11" s="22">
        <v>0</v>
      </c>
      <c r="I11" s="22">
        <v>630000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62339</v>
      </c>
      <c r="F12" s="22">
        <v>401410</v>
      </c>
      <c r="G12" s="22">
        <v>0</v>
      </c>
      <c r="H12" s="22">
        <v>0</v>
      </c>
      <c r="I12" s="22">
        <v>463749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245441</v>
      </c>
      <c r="G14" s="22">
        <v>0</v>
      </c>
      <c r="H14" s="22">
        <v>0</v>
      </c>
      <c r="I14" s="22">
        <v>245441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238000</v>
      </c>
      <c r="F15" s="22">
        <v>1072000</v>
      </c>
      <c r="G15" s="22">
        <v>0</v>
      </c>
      <c r="H15" s="22">
        <v>0</v>
      </c>
      <c r="I15" s="22">
        <v>1310000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7897</v>
      </c>
      <c r="F16" s="22">
        <v>74503</v>
      </c>
      <c r="G16" s="22">
        <v>0</v>
      </c>
      <c r="H16" s="22">
        <v>32364</v>
      </c>
      <c r="I16" s="22">
        <v>114764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71000</v>
      </c>
      <c r="F17" s="22">
        <v>1084000</v>
      </c>
      <c r="G17" s="22">
        <v>0</v>
      </c>
      <c r="H17" s="22">
        <v>0</v>
      </c>
      <c r="I17" s="22">
        <v>1155000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179648</v>
      </c>
      <c r="F18" s="22">
        <v>1324580</v>
      </c>
      <c r="G18" s="22">
        <v>0</v>
      </c>
      <c r="H18" s="22">
        <v>0</v>
      </c>
      <c r="I18" s="22">
        <v>1504228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31420</v>
      </c>
      <c r="G19" s="22">
        <v>0</v>
      </c>
      <c r="H19" s="22">
        <v>0</v>
      </c>
      <c r="I19" s="22">
        <v>31420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66720</v>
      </c>
      <c r="F20" s="22">
        <v>1710519</v>
      </c>
      <c r="G20" s="22">
        <v>0</v>
      </c>
      <c r="H20" s="22">
        <v>0</v>
      </c>
      <c r="I20" s="22">
        <v>1777239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-15208</v>
      </c>
      <c r="F21" s="22">
        <v>26293</v>
      </c>
      <c r="G21" s="22">
        <v>0</v>
      </c>
      <c r="H21" s="22">
        <v>0</v>
      </c>
      <c r="I21" s="22">
        <v>11085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16402</v>
      </c>
      <c r="F22" s="22">
        <v>104281</v>
      </c>
      <c r="G22" s="22">
        <v>0</v>
      </c>
      <c r="H22" s="22">
        <v>0</v>
      </c>
      <c r="I22" s="22">
        <v>120683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472041</v>
      </c>
      <c r="F23" s="22">
        <v>0</v>
      </c>
      <c r="G23" s="22">
        <v>48646</v>
      </c>
      <c r="H23" s="22">
        <v>0</v>
      </c>
      <c r="I23" s="22">
        <v>520687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38163</v>
      </c>
      <c r="F24" s="22">
        <v>12683</v>
      </c>
      <c r="G24" s="22">
        <v>0</v>
      </c>
      <c r="H24" s="22">
        <v>0</v>
      </c>
      <c r="I24" s="22">
        <v>50846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136608</v>
      </c>
      <c r="F25" s="22">
        <v>52878</v>
      </c>
      <c r="G25" s="22">
        <v>0</v>
      </c>
      <c r="H25" s="22">
        <v>0</v>
      </c>
      <c r="I25" s="22">
        <v>189486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109403</v>
      </c>
      <c r="F26" s="22">
        <v>619696</v>
      </c>
      <c r="G26" s="22">
        <v>0</v>
      </c>
      <c r="H26" s="22">
        <v>0</v>
      </c>
      <c r="I26" s="22">
        <v>729099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525</v>
      </c>
      <c r="F27" s="22">
        <v>0</v>
      </c>
      <c r="G27" s="22">
        <v>0</v>
      </c>
      <c r="H27" s="22">
        <v>0</v>
      </c>
      <c r="I27" s="22">
        <v>525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1013</v>
      </c>
      <c r="F28" s="22">
        <v>6966</v>
      </c>
      <c r="G28" s="22">
        <v>0</v>
      </c>
      <c r="H28" s="22">
        <v>0</v>
      </c>
      <c r="I28" s="22">
        <v>7979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1273</v>
      </c>
      <c r="F29" s="22">
        <v>26016</v>
      </c>
      <c r="G29" s="22">
        <v>0</v>
      </c>
      <c r="H29" s="22">
        <v>0</v>
      </c>
      <c r="I29" s="22">
        <v>27289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3711</v>
      </c>
      <c r="G30" s="22">
        <v>0</v>
      </c>
      <c r="H30" s="22">
        <v>0</v>
      </c>
      <c r="I30" s="22">
        <v>3711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982320</v>
      </c>
      <c r="G31" s="22">
        <v>0</v>
      </c>
      <c r="H31" s="22">
        <v>0</v>
      </c>
      <c r="I31" s="22">
        <v>982320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48169</v>
      </c>
      <c r="F32" s="22">
        <v>3808</v>
      </c>
      <c r="G32" s="22">
        <v>0</v>
      </c>
      <c r="H32" s="22">
        <v>0</v>
      </c>
      <c r="I32" s="22">
        <v>51977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1518</v>
      </c>
      <c r="F33" s="22">
        <v>16995</v>
      </c>
      <c r="G33" s="22">
        <v>0</v>
      </c>
      <c r="H33" s="22">
        <v>0</v>
      </c>
      <c r="I33" s="22">
        <v>18513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3738</v>
      </c>
      <c r="F34" s="22">
        <v>50837</v>
      </c>
      <c r="G34" s="22">
        <v>0</v>
      </c>
      <c r="H34" s="22">
        <v>0</v>
      </c>
      <c r="I34" s="22">
        <v>54575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779</v>
      </c>
      <c r="F35" s="22">
        <v>7654</v>
      </c>
      <c r="G35" s="22">
        <v>0</v>
      </c>
      <c r="H35" s="22">
        <v>0</v>
      </c>
      <c r="I35" s="22">
        <v>8433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1509</v>
      </c>
      <c r="F36" s="22">
        <v>8718</v>
      </c>
      <c r="G36" s="22">
        <v>0</v>
      </c>
      <c r="H36" s="22">
        <v>0</v>
      </c>
      <c r="I36" s="22">
        <v>10227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8187</v>
      </c>
      <c r="G38" s="22">
        <v>0</v>
      </c>
      <c r="H38" s="22">
        <v>0</v>
      </c>
      <c r="I38" s="22">
        <v>8187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40711</v>
      </c>
      <c r="F39" s="22">
        <v>0</v>
      </c>
      <c r="G39" s="22">
        <v>0</v>
      </c>
      <c r="H39" s="22">
        <v>0</v>
      </c>
      <c r="I39" s="22">
        <v>40711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2992180</v>
      </c>
      <c r="F40" s="22">
        <v>47024</v>
      </c>
      <c r="G40" s="22">
        <v>0</v>
      </c>
      <c r="H40" s="22">
        <v>0</v>
      </c>
      <c r="I40" s="22">
        <v>3039204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211</v>
      </c>
      <c r="F42" s="22">
        <v>0</v>
      </c>
      <c r="G42" s="22">
        <v>0</v>
      </c>
      <c r="H42" s="22">
        <v>0</v>
      </c>
      <c r="I42" s="22">
        <v>211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36255</v>
      </c>
      <c r="F43" s="22">
        <v>18078</v>
      </c>
      <c r="G43" s="22">
        <v>0</v>
      </c>
      <c r="H43" s="22">
        <v>0</v>
      </c>
      <c r="I43" s="22">
        <v>54333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59795</v>
      </c>
      <c r="F45" s="22">
        <v>18703</v>
      </c>
      <c r="G45" s="22">
        <v>0</v>
      </c>
      <c r="H45" s="22">
        <v>0</v>
      </c>
      <c r="I45" s="22">
        <v>78498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1716</v>
      </c>
      <c r="F46" s="22">
        <v>25760</v>
      </c>
      <c r="G46" s="22">
        <v>0</v>
      </c>
      <c r="H46" s="22">
        <v>0</v>
      </c>
      <c r="I46" s="22">
        <v>27476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875</v>
      </c>
      <c r="F47" s="22">
        <v>0</v>
      </c>
      <c r="G47" s="22">
        <v>0</v>
      </c>
      <c r="H47" s="22">
        <v>0</v>
      </c>
      <c r="I47" s="22">
        <v>875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25619</v>
      </c>
      <c r="F48" s="22">
        <v>106704</v>
      </c>
      <c r="G48" s="22">
        <v>0</v>
      </c>
      <c r="H48" s="22">
        <v>0</v>
      </c>
      <c r="I48" s="22">
        <v>132323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21204</v>
      </c>
      <c r="G49" s="22">
        <v>0</v>
      </c>
      <c r="H49" s="22">
        <v>0</v>
      </c>
      <c r="I49" s="22">
        <v>21204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112480</v>
      </c>
      <c r="F50" s="22">
        <v>15945</v>
      </c>
      <c r="G50" s="22">
        <v>0</v>
      </c>
      <c r="H50" s="22">
        <v>0</v>
      </c>
      <c r="I50" s="22">
        <v>128425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1577</v>
      </c>
      <c r="F51" s="22">
        <v>0</v>
      </c>
      <c r="G51" s="22">
        <v>0</v>
      </c>
      <c r="H51" s="22">
        <v>0</v>
      </c>
      <c r="I51" s="22">
        <v>1577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100828</v>
      </c>
      <c r="F52" s="22">
        <v>2390</v>
      </c>
      <c r="G52" s="22">
        <v>0</v>
      </c>
      <c r="H52" s="22">
        <v>0</v>
      </c>
      <c r="I52" s="22">
        <v>103218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8751</v>
      </c>
      <c r="F53" s="22">
        <v>11410</v>
      </c>
      <c r="G53" s="22">
        <v>0</v>
      </c>
      <c r="H53" s="22">
        <v>0</v>
      </c>
      <c r="I53" s="22">
        <v>20161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773269</v>
      </c>
      <c r="F54" s="22">
        <v>537460</v>
      </c>
      <c r="G54" s="22">
        <v>0</v>
      </c>
      <c r="H54" s="22">
        <v>0</v>
      </c>
      <c r="I54" s="22">
        <v>1310729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2085</v>
      </c>
      <c r="F55" s="22">
        <v>17325</v>
      </c>
      <c r="G55" s="22">
        <v>0</v>
      </c>
      <c r="H55" s="22">
        <v>0</v>
      </c>
      <c r="I55" s="22">
        <v>19410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852</v>
      </c>
      <c r="F56" s="22">
        <v>2685</v>
      </c>
      <c r="G56" s="22">
        <v>0</v>
      </c>
      <c r="H56" s="22">
        <v>0</v>
      </c>
      <c r="I56" s="22">
        <v>3537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323617</v>
      </c>
      <c r="F57" s="22">
        <v>43210</v>
      </c>
      <c r="G57" s="22">
        <v>0</v>
      </c>
      <c r="H57" s="22">
        <v>0</v>
      </c>
      <c r="I57" s="22">
        <v>366827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2663</v>
      </c>
      <c r="F58" s="22">
        <v>17470</v>
      </c>
      <c r="G58" s="22">
        <v>0</v>
      </c>
      <c r="H58" s="22">
        <v>0</v>
      </c>
      <c r="I58" s="22">
        <v>20133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81991</v>
      </c>
      <c r="F59" s="22">
        <v>11300</v>
      </c>
      <c r="G59" s="22">
        <v>0</v>
      </c>
      <c r="H59" s="22">
        <v>0</v>
      </c>
      <c r="I59" s="22">
        <v>93291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19941</v>
      </c>
      <c r="G61" s="22">
        <v>0</v>
      </c>
      <c r="H61" s="22">
        <v>0</v>
      </c>
      <c r="I61" s="22">
        <v>19941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10513</v>
      </c>
      <c r="F62" s="22">
        <v>9057</v>
      </c>
      <c r="G62" s="22">
        <v>0</v>
      </c>
      <c r="H62" s="22">
        <v>0</v>
      </c>
      <c r="I62" s="22">
        <v>19570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461385</v>
      </c>
      <c r="G63" s="22">
        <v>0</v>
      </c>
      <c r="H63" s="22">
        <v>0</v>
      </c>
      <c r="I63" s="22">
        <v>461385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1147</v>
      </c>
      <c r="F65" s="22">
        <v>0</v>
      </c>
      <c r="G65" s="22">
        <v>0</v>
      </c>
      <c r="H65" s="22">
        <v>0</v>
      </c>
      <c r="I65" s="22">
        <v>1147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574</v>
      </c>
      <c r="I66" s="22">
        <v>574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7138</v>
      </c>
      <c r="G67" s="22">
        <v>0</v>
      </c>
      <c r="H67" s="22">
        <v>0</v>
      </c>
      <c r="I67" s="22">
        <v>7138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527046</v>
      </c>
      <c r="F68" s="22">
        <v>5656</v>
      </c>
      <c r="G68" s="22">
        <v>0</v>
      </c>
      <c r="H68" s="22">
        <v>0</v>
      </c>
      <c r="I68" s="22">
        <v>532702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153489</v>
      </c>
      <c r="F69" s="22">
        <v>54608</v>
      </c>
      <c r="G69" s="22">
        <v>0</v>
      </c>
      <c r="H69" s="22">
        <v>0</v>
      </c>
      <c r="I69" s="22">
        <v>208097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430</v>
      </c>
      <c r="F70" s="22">
        <v>4141</v>
      </c>
      <c r="G70" s="22">
        <v>0</v>
      </c>
      <c r="H70" s="22">
        <v>0</v>
      </c>
      <c r="I70" s="22">
        <v>4571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55142</v>
      </c>
      <c r="G71" s="22">
        <v>0</v>
      </c>
      <c r="H71" s="22">
        <v>0</v>
      </c>
      <c r="I71" s="22">
        <v>55142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1888</v>
      </c>
      <c r="F72" s="22">
        <v>1024</v>
      </c>
      <c r="G72" s="22">
        <v>0</v>
      </c>
      <c r="H72" s="22">
        <v>0</v>
      </c>
      <c r="I72" s="22">
        <v>2912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29152</v>
      </c>
      <c r="G74" s="22">
        <v>0</v>
      </c>
      <c r="H74" s="22">
        <v>0</v>
      </c>
      <c r="I74" s="22">
        <v>29152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4809453</v>
      </c>
      <c r="F77" s="22">
        <v>0</v>
      </c>
      <c r="G77" s="22">
        <v>0</v>
      </c>
      <c r="H77" s="22">
        <v>0</v>
      </c>
      <c r="I77" s="22">
        <v>4809453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2733</v>
      </c>
      <c r="F78" s="22">
        <v>10478</v>
      </c>
      <c r="G78" s="22">
        <v>0</v>
      </c>
      <c r="H78" s="22">
        <v>0</v>
      </c>
      <c r="I78" s="22">
        <v>13211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30575</v>
      </c>
      <c r="G80" s="22">
        <v>0</v>
      </c>
      <c r="H80" s="22">
        <v>0</v>
      </c>
      <c r="I80" s="22">
        <v>30575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13479</v>
      </c>
      <c r="F82" s="22">
        <v>6235</v>
      </c>
      <c r="G82" s="22">
        <v>0</v>
      </c>
      <c r="H82" s="22">
        <v>0</v>
      </c>
      <c r="I82" s="22">
        <v>19714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2594614</v>
      </c>
      <c r="F83" s="22">
        <v>0</v>
      </c>
      <c r="G83" s="22">
        <v>0</v>
      </c>
      <c r="H83" s="22">
        <v>0</v>
      </c>
      <c r="I83" s="22">
        <v>2594614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1199</v>
      </c>
      <c r="F84" s="22">
        <v>13085</v>
      </c>
      <c r="G84" s="22">
        <v>0</v>
      </c>
      <c r="H84" s="22">
        <v>0</v>
      </c>
      <c r="I84" s="22">
        <v>14284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22854</v>
      </c>
      <c r="G85" s="22">
        <v>0</v>
      </c>
      <c r="H85" s="22">
        <v>0</v>
      </c>
      <c r="I85" s="22">
        <v>22854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41102</v>
      </c>
      <c r="G86" s="22">
        <v>0</v>
      </c>
      <c r="H86" s="22">
        <v>0</v>
      </c>
      <c r="I86" s="22">
        <v>41102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42293</v>
      </c>
      <c r="F87" s="22">
        <v>0</v>
      </c>
      <c r="G87" s="22">
        <v>49839</v>
      </c>
      <c r="H87" s="22">
        <v>0</v>
      </c>
      <c r="I87" s="22">
        <v>92132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8381</v>
      </c>
      <c r="F88" s="22">
        <v>0</v>
      </c>
      <c r="G88" s="22">
        <v>0</v>
      </c>
      <c r="H88" s="22">
        <v>0</v>
      </c>
      <c r="I88" s="22">
        <v>8381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1542</v>
      </c>
      <c r="F89" s="22">
        <v>9618</v>
      </c>
      <c r="G89" s="22">
        <v>0</v>
      </c>
      <c r="H89" s="22">
        <v>0</v>
      </c>
      <c r="I89" s="22">
        <v>11160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14142</v>
      </c>
      <c r="F90" s="22">
        <v>13460</v>
      </c>
      <c r="G90" s="22">
        <v>0</v>
      </c>
      <c r="H90" s="22">
        <v>0</v>
      </c>
      <c r="I90" s="22">
        <v>27602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27301</v>
      </c>
      <c r="F91" s="22">
        <v>50092</v>
      </c>
      <c r="G91" s="22">
        <v>0</v>
      </c>
      <c r="H91" s="22">
        <v>0</v>
      </c>
      <c r="I91" s="22">
        <v>77393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920555</v>
      </c>
      <c r="F92" s="22">
        <v>0</v>
      </c>
      <c r="G92" s="22">
        <v>0</v>
      </c>
      <c r="H92" s="22">
        <v>0</v>
      </c>
      <c r="I92" s="22">
        <v>920555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6000</v>
      </c>
      <c r="F93" s="22">
        <v>80222</v>
      </c>
      <c r="G93" s="22">
        <v>0</v>
      </c>
      <c r="H93" s="22">
        <v>0</v>
      </c>
      <c r="I93" s="22">
        <v>86222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12855</v>
      </c>
      <c r="F94" s="22">
        <v>11195</v>
      </c>
      <c r="G94" s="22">
        <v>0</v>
      </c>
      <c r="H94" s="22">
        <v>783</v>
      </c>
      <c r="I94" s="22">
        <v>24833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12847</v>
      </c>
      <c r="F95" s="22">
        <v>0</v>
      </c>
      <c r="G95" s="22">
        <v>0</v>
      </c>
      <c r="H95" s="22">
        <v>0</v>
      </c>
      <c r="I95" s="22">
        <v>12847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11964</v>
      </c>
      <c r="F97" s="22">
        <v>0</v>
      </c>
      <c r="G97" s="22">
        <v>0</v>
      </c>
      <c r="H97" s="22">
        <v>0</v>
      </c>
      <c r="I97" s="22">
        <v>11964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2919</v>
      </c>
      <c r="F98" s="22">
        <v>6228</v>
      </c>
      <c r="G98" s="22">
        <v>0</v>
      </c>
      <c r="H98" s="22">
        <v>0</v>
      </c>
      <c r="I98" s="22">
        <v>9147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21300</v>
      </c>
      <c r="F101" s="22">
        <v>30503</v>
      </c>
      <c r="G101" s="22">
        <v>0</v>
      </c>
      <c r="H101" s="22">
        <v>0</v>
      </c>
      <c r="I101" s="22">
        <v>51803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5072</v>
      </c>
      <c r="F102" s="22">
        <v>0</v>
      </c>
      <c r="G102" s="22">
        <v>0</v>
      </c>
      <c r="H102" s="22">
        <v>19792</v>
      </c>
      <c r="I102" s="22">
        <v>24864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5823</v>
      </c>
      <c r="G105" s="22">
        <v>0</v>
      </c>
      <c r="H105" s="22">
        <v>0</v>
      </c>
      <c r="I105" s="22">
        <v>5823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30821</v>
      </c>
      <c r="F107" s="22">
        <v>70295</v>
      </c>
      <c r="G107" s="22">
        <v>0</v>
      </c>
      <c r="H107" s="22">
        <v>0</v>
      </c>
      <c r="I107" s="22">
        <v>101116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21899</v>
      </c>
      <c r="F108" s="22">
        <v>4686</v>
      </c>
      <c r="G108" s="22">
        <v>0</v>
      </c>
      <c r="H108" s="22">
        <v>0</v>
      </c>
      <c r="I108" s="22">
        <v>26585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11722</v>
      </c>
      <c r="G109" s="22">
        <v>0</v>
      </c>
      <c r="H109" s="22">
        <v>0</v>
      </c>
      <c r="I109" s="22">
        <v>11722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2260</v>
      </c>
      <c r="F110" s="22">
        <v>3513</v>
      </c>
      <c r="G110" s="22">
        <v>0</v>
      </c>
      <c r="H110" s="22">
        <v>0</v>
      </c>
      <c r="I110" s="22">
        <v>5773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6780</v>
      </c>
      <c r="F111" s="22">
        <v>36272</v>
      </c>
      <c r="G111" s="22">
        <v>0</v>
      </c>
      <c r="H111" s="22">
        <v>0</v>
      </c>
      <c r="I111" s="22">
        <v>43052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26527</v>
      </c>
      <c r="F112" s="22">
        <v>8749</v>
      </c>
      <c r="G112" s="22">
        <v>0</v>
      </c>
      <c r="H112" s="22">
        <v>0</v>
      </c>
      <c r="I112" s="22">
        <v>35276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20890</v>
      </c>
      <c r="F114" s="22">
        <v>88951</v>
      </c>
      <c r="G114" s="22">
        <v>0</v>
      </c>
      <c r="H114" s="22">
        <v>0</v>
      </c>
      <c r="I114" s="22">
        <v>109841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33772</v>
      </c>
      <c r="G115" s="22">
        <v>0</v>
      </c>
      <c r="H115" s="22">
        <v>0</v>
      </c>
      <c r="I115" s="22">
        <v>33772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5597</v>
      </c>
      <c r="F116" s="22">
        <v>0</v>
      </c>
      <c r="G116" s="22">
        <v>0</v>
      </c>
      <c r="H116" s="22">
        <v>0</v>
      </c>
      <c r="I116" s="22">
        <v>5597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2216</v>
      </c>
      <c r="F117" s="22">
        <v>0</v>
      </c>
      <c r="G117" s="22">
        <v>0</v>
      </c>
      <c r="H117" s="22">
        <v>0</v>
      </c>
      <c r="I117" s="22">
        <v>2216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333820</v>
      </c>
      <c r="G118" s="22">
        <v>0</v>
      </c>
      <c r="H118" s="22">
        <v>0</v>
      </c>
      <c r="I118" s="22">
        <v>333820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2850</v>
      </c>
      <c r="F119" s="22">
        <v>0</v>
      </c>
      <c r="G119" s="22">
        <v>0</v>
      </c>
      <c r="H119" s="22">
        <v>0</v>
      </c>
      <c r="I119" s="22">
        <v>2850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15320</v>
      </c>
      <c r="F120" s="22">
        <v>24054</v>
      </c>
      <c r="G120" s="22">
        <v>0</v>
      </c>
      <c r="H120" s="22">
        <v>0</v>
      </c>
      <c r="I120" s="22">
        <v>39374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375020</v>
      </c>
      <c r="F121" s="22">
        <v>50208</v>
      </c>
      <c r="G121" s="22">
        <v>0</v>
      </c>
      <c r="H121" s="22">
        <v>0</v>
      </c>
      <c r="I121" s="22">
        <v>425228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2070</v>
      </c>
      <c r="F122" s="22">
        <v>0</v>
      </c>
      <c r="G122" s="22">
        <v>0</v>
      </c>
      <c r="H122" s="22">
        <v>0</v>
      </c>
      <c r="I122" s="22">
        <v>2070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37097</v>
      </c>
      <c r="F123" s="22">
        <v>151709</v>
      </c>
      <c r="G123" s="22">
        <v>0</v>
      </c>
      <c r="H123" s="22">
        <v>0</v>
      </c>
      <c r="I123" s="22">
        <v>188806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13370</v>
      </c>
      <c r="F124" s="22">
        <v>1026</v>
      </c>
      <c r="G124" s="22">
        <v>0</v>
      </c>
      <c r="H124" s="22">
        <v>0</v>
      </c>
      <c r="I124" s="22">
        <v>14396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10638</v>
      </c>
      <c r="F125" s="22">
        <v>48925</v>
      </c>
      <c r="G125" s="22">
        <v>0</v>
      </c>
      <c r="H125" s="22">
        <v>0</v>
      </c>
      <c r="I125" s="22">
        <v>59563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9591</v>
      </c>
      <c r="G126" s="22">
        <v>0</v>
      </c>
      <c r="H126" s="22">
        <v>0</v>
      </c>
      <c r="I126" s="22">
        <v>9591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18341</v>
      </c>
      <c r="F127" s="22">
        <v>35967</v>
      </c>
      <c r="G127" s="22">
        <v>0</v>
      </c>
      <c r="H127" s="22">
        <v>0</v>
      </c>
      <c r="I127" s="22">
        <v>54308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44668</v>
      </c>
      <c r="F128" s="22">
        <v>24093</v>
      </c>
      <c r="G128" s="22">
        <v>0</v>
      </c>
      <c r="H128" s="22">
        <v>0</v>
      </c>
      <c r="I128" s="22">
        <v>68761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2910</v>
      </c>
      <c r="F129" s="22">
        <v>0</v>
      </c>
      <c r="G129" s="22">
        <v>0</v>
      </c>
      <c r="H129" s="22">
        <v>0</v>
      </c>
      <c r="I129" s="22">
        <v>2910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4245</v>
      </c>
      <c r="F130" s="22">
        <v>0</v>
      </c>
      <c r="G130" s="22">
        <v>0</v>
      </c>
      <c r="H130" s="22">
        <v>0</v>
      </c>
      <c r="I130" s="22">
        <v>4245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1166593</v>
      </c>
      <c r="F131" s="22">
        <v>61704</v>
      </c>
      <c r="G131" s="22">
        <v>0</v>
      </c>
      <c r="H131" s="22">
        <v>0</v>
      </c>
      <c r="I131" s="22">
        <v>1228297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3597</v>
      </c>
      <c r="G132" s="22">
        <v>0</v>
      </c>
      <c r="H132" s="22">
        <v>0</v>
      </c>
      <c r="I132" s="22">
        <v>3597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89309</v>
      </c>
      <c r="G133" s="22">
        <v>0</v>
      </c>
      <c r="H133" s="22">
        <v>0</v>
      </c>
      <c r="I133" s="22">
        <v>89309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51964</v>
      </c>
      <c r="F135" s="22">
        <v>41683</v>
      </c>
      <c r="G135" s="22">
        <v>0</v>
      </c>
      <c r="H135" s="22">
        <v>0</v>
      </c>
      <c r="I135" s="22">
        <v>93647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11536</v>
      </c>
      <c r="F136" s="22">
        <v>0</v>
      </c>
      <c r="G136" s="22">
        <v>0</v>
      </c>
      <c r="H136" s="22">
        <v>0</v>
      </c>
      <c r="I136" s="22">
        <v>11536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8510</v>
      </c>
      <c r="F137" s="22">
        <v>224581</v>
      </c>
      <c r="G137" s="22">
        <v>0</v>
      </c>
      <c r="H137" s="22">
        <v>0</v>
      </c>
      <c r="I137" s="22">
        <v>233091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60529</v>
      </c>
      <c r="G138" s="22">
        <v>0</v>
      </c>
      <c r="H138" s="22">
        <v>0</v>
      </c>
      <c r="I138" s="22">
        <v>60529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35742</v>
      </c>
      <c r="F139" s="22">
        <v>0</v>
      </c>
      <c r="G139" s="22">
        <v>0</v>
      </c>
      <c r="H139" s="22">
        <v>0</v>
      </c>
      <c r="I139" s="22">
        <v>35742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1527</v>
      </c>
      <c r="F141" s="22">
        <v>22647</v>
      </c>
      <c r="G141" s="22">
        <v>0</v>
      </c>
      <c r="H141" s="22">
        <v>0</v>
      </c>
      <c r="I141" s="22">
        <v>24174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4526</v>
      </c>
      <c r="F142" s="22">
        <v>0</v>
      </c>
      <c r="G142" s="22">
        <v>0</v>
      </c>
      <c r="H142" s="22">
        <v>0</v>
      </c>
      <c r="I142" s="22">
        <v>4526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2000</v>
      </c>
      <c r="F144" s="22">
        <v>3500</v>
      </c>
      <c r="G144" s="22">
        <v>0</v>
      </c>
      <c r="H144" s="22">
        <v>0</v>
      </c>
      <c r="I144" s="22">
        <v>5500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29669</v>
      </c>
      <c r="F145" s="22">
        <v>11153</v>
      </c>
      <c r="G145" s="22">
        <v>0</v>
      </c>
      <c r="H145" s="22">
        <v>0</v>
      </c>
      <c r="I145" s="22">
        <v>40822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13063</v>
      </c>
      <c r="F146" s="22">
        <v>8969</v>
      </c>
      <c r="G146" s="22">
        <v>0</v>
      </c>
      <c r="H146" s="22">
        <v>0</v>
      </c>
      <c r="I146" s="22">
        <v>22032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28838</v>
      </c>
      <c r="F147" s="22">
        <v>81</v>
      </c>
      <c r="G147" s="22">
        <v>0</v>
      </c>
      <c r="H147" s="22">
        <v>0</v>
      </c>
      <c r="I147" s="22">
        <v>28919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6991</v>
      </c>
      <c r="G148" s="22">
        <v>0</v>
      </c>
      <c r="H148" s="22">
        <v>0</v>
      </c>
      <c r="I148" s="22">
        <v>6991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2378</v>
      </c>
      <c r="G149" s="22">
        <v>0</v>
      </c>
      <c r="H149" s="22">
        <v>0</v>
      </c>
      <c r="I149" s="22">
        <v>2378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18274</v>
      </c>
      <c r="F150" s="22">
        <v>24465</v>
      </c>
      <c r="G150" s="22">
        <v>0</v>
      </c>
      <c r="H150" s="22">
        <v>0</v>
      </c>
      <c r="I150" s="22">
        <v>42739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13572</v>
      </c>
      <c r="G152" s="22">
        <v>0</v>
      </c>
      <c r="H152" s="22">
        <v>0</v>
      </c>
      <c r="I152" s="22">
        <v>13572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38904</v>
      </c>
      <c r="G153" s="22">
        <v>0</v>
      </c>
      <c r="H153" s="22">
        <v>0</v>
      </c>
      <c r="I153" s="22">
        <v>38904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6153</v>
      </c>
      <c r="F154" s="22">
        <v>23351</v>
      </c>
      <c r="G154" s="22">
        <v>0</v>
      </c>
      <c r="H154" s="22">
        <v>0</v>
      </c>
      <c r="I154" s="22">
        <v>29504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10025</v>
      </c>
      <c r="F156" s="22">
        <v>23077</v>
      </c>
      <c r="G156" s="22">
        <v>0</v>
      </c>
      <c r="H156" s="22">
        <v>0</v>
      </c>
      <c r="I156" s="22">
        <v>33102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48401</v>
      </c>
      <c r="F157" s="22">
        <v>220277</v>
      </c>
      <c r="G157" s="22">
        <v>0</v>
      </c>
      <c r="H157" s="22">
        <v>0</v>
      </c>
      <c r="I157" s="22">
        <v>268678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2162</v>
      </c>
      <c r="F159" s="22">
        <v>3292</v>
      </c>
      <c r="G159" s="22">
        <v>0</v>
      </c>
      <c r="H159" s="22">
        <v>0</v>
      </c>
      <c r="I159" s="22">
        <v>5454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5877</v>
      </c>
      <c r="F160" s="22">
        <v>43203</v>
      </c>
      <c r="G160" s="22">
        <v>0</v>
      </c>
      <c r="H160" s="22">
        <v>0</v>
      </c>
      <c r="I160" s="22">
        <v>49080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3318</v>
      </c>
      <c r="F161" s="22">
        <v>32189</v>
      </c>
      <c r="G161" s="22">
        <v>0</v>
      </c>
      <c r="H161" s="22">
        <v>0</v>
      </c>
      <c r="I161" s="22">
        <v>35507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17530</v>
      </c>
      <c r="F162" s="22">
        <v>37018</v>
      </c>
      <c r="G162" s="22">
        <v>0</v>
      </c>
      <c r="H162" s="22">
        <v>0</v>
      </c>
      <c r="I162" s="22">
        <v>54548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27215</v>
      </c>
      <c r="G163" s="22">
        <v>0</v>
      </c>
      <c r="H163" s="22">
        <v>0</v>
      </c>
      <c r="I163" s="22">
        <v>27215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2729</v>
      </c>
      <c r="F164" s="22">
        <v>0</v>
      </c>
      <c r="G164" s="22">
        <v>0</v>
      </c>
      <c r="H164" s="22">
        <v>0</v>
      </c>
      <c r="I164" s="22">
        <v>2729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15956</v>
      </c>
      <c r="F166" s="22">
        <v>914</v>
      </c>
      <c r="G166" s="22">
        <v>0</v>
      </c>
      <c r="H166" s="22">
        <v>0</v>
      </c>
      <c r="I166" s="22">
        <v>16870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27720</v>
      </c>
      <c r="G167" s="22">
        <v>0</v>
      </c>
      <c r="H167" s="22">
        <v>0</v>
      </c>
      <c r="I167" s="22">
        <v>27720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8930</v>
      </c>
      <c r="F168" s="22">
        <v>92325</v>
      </c>
      <c r="G168" s="22">
        <v>0</v>
      </c>
      <c r="H168" s="22">
        <v>0</v>
      </c>
      <c r="I168" s="22">
        <v>101255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1259</v>
      </c>
      <c r="F169" s="22">
        <v>0</v>
      </c>
      <c r="G169" s="22">
        <v>0</v>
      </c>
      <c r="H169" s="22">
        <v>0</v>
      </c>
      <c r="I169" s="22">
        <v>1259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3948</v>
      </c>
      <c r="G170" s="22">
        <v>0</v>
      </c>
      <c r="H170" s="22">
        <v>0</v>
      </c>
      <c r="I170" s="22">
        <v>3948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258427</v>
      </c>
      <c r="G171" s="22">
        <v>0</v>
      </c>
      <c r="H171" s="22">
        <v>0</v>
      </c>
      <c r="I171" s="22">
        <v>258427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19338</v>
      </c>
      <c r="G172" s="22">
        <v>0</v>
      </c>
      <c r="H172" s="22">
        <v>0</v>
      </c>
      <c r="I172" s="22">
        <v>19338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16845</v>
      </c>
      <c r="F173" s="22">
        <v>14573</v>
      </c>
      <c r="G173" s="22">
        <v>0</v>
      </c>
      <c r="H173" s="22">
        <v>0</v>
      </c>
      <c r="I173" s="22">
        <v>31418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49133</v>
      </c>
      <c r="F174" s="22">
        <v>180050</v>
      </c>
      <c r="G174" s="22">
        <v>0</v>
      </c>
      <c r="H174" s="22">
        <v>0</v>
      </c>
      <c r="I174" s="22">
        <v>229183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9849</v>
      </c>
      <c r="F176" s="22">
        <v>27290</v>
      </c>
      <c r="G176" s="22">
        <v>0</v>
      </c>
      <c r="H176" s="22">
        <v>0</v>
      </c>
      <c r="I176" s="22">
        <v>37139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13935</v>
      </c>
      <c r="F177" s="22">
        <v>70569</v>
      </c>
      <c r="G177" s="22">
        <v>0</v>
      </c>
      <c r="H177" s="22">
        <v>0</v>
      </c>
      <c r="I177" s="22">
        <v>84504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14333</v>
      </c>
      <c r="F178" s="22">
        <v>5144</v>
      </c>
      <c r="G178" s="22">
        <v>0</v>
      </c>
      <c r="H178" s="22">
        <v>0</v>
      </c>
      <c r="I178" s="22">
        <v>19477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15962</v>
      </c>
      <c r="F180" s="22">
        <v>11701</v>
      </c>
      <c r="G180" s="22">
        <v>0</v>
      </c>
      <c r="H180" s="22">
        <v>0</v>
      </c>
      <c r="I180" s="22">
        <v>27663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3756</v>
      </c>
      <c r="F181" s="22">
        <v>0</v>
      </c>
      <c r="G181" s="22">
        <v>0</v>
      </c>
      <c r="H181" s="22">
        <v>0</v>
      </c>
      <c r="I181" s="22">
        <v>3756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18493</v>
      </c>
      <c r="F182" s="22">
        <v>0</v>
      </c>
      <c r="G182" s="22">
        <v>0</v>
      </c>
      <c r="H182" s="22">
        <v>0</v>
      </c>
      <c r="I182" s="22">
        <v>18493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8093</v>
      </c>
      <c r="F183" s="22">
        <v>8460</v>
      </c>
      <c r="G183" s="22">
        <v>0</v>
      </c>
      <c r="H183" s="22">
        <v>0</v>
      </c>
      <c r="I183" s="22">
        <v>16553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8472</v>
      </c>
      <c r="F184" s="22">
        <v>6320</v>
      </c>
      <c r="G184" s="22">
        <v>0</v>
      </c>
      <c r="H184" s="22">
        <v>0</v>
      </c>
      <c r="I184" s="22">
        <v>14792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8187</v>
      </c>
      <c r="F185" s="22">
        <v>6863</v>
      </c>
      <c r="G185" s="22">
        <v>0</v>
      </c>
      <c r="H185" s="22">
        <v>0</v>
      </c>
      <c r="I185" s="22">
        <v>15050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2957</v>
      </c>
      <c r="F186" s="22">
        <v>6556</v>
      </c>
      <c r="G186" s="22">
        <v>0</v>
      </c>
      <c r="H186" s="22">
        <v>0</v>
      </c>
      <c r="I186" s="22">
        <v>9513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15177</v>
      </c>
      <c r="F187" s="22">
        <v>2413</v>
      </c>
      <c r="G187" s="22">
        <v>0</v>
      </c>
      <c r="H187" s="22">
        <v>0</v>
      </c>
      <c r="I187" s="22">
        <v>17590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14290</v>
      </c>
      <c r="F188" s="22">
        <v>10367</v>
      </c>
      <c r="G188" s="22">
        <v>0</v>
      </c>
      <c r="H188" s="22">
        <v>0</v>
      </c>
      <c r="I188" s="22">
        <v>24657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11272</v>
      </c>
      <c r="F189" s="22">
        <v>33940</v>
      </c>
      <c r="G189" s="22">
        <v>0</v>
      </c>
      <c r="H189" s="22">
        <v>0</v>
      </c>
      <c r="I189" s="22">
        <v>45212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5567</v>
      </c>
      <c r="F190" s="22">
        <v>0</v>
      </c>
      <c r="G190" s="22">
        <v>0</v>
      </c>
      <c r="H190" s="22">
        <v>0</v>
      </c>
      <c r="I190" s="22">
        <v>5567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950266</v>
      </c>
      <c r="G191" s="22">
        <v>0</v>
      </c>
      <c r="H191" s="22">
        <v>0</v>
      </c>
      <c r="I191" s="22">
        <v>950266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7809</v>
      </c>
      <c r="F192" s="22">
        <v>50460</v>
      </c>
      <c r="G192" s="22">
        <v>0</v>
      </c>
      <c r="H192" s="22">
        <v>0</v>
      </c>
      <c r="I192" s="22">
        <v>58269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3695</v>
      </c>
      <c r="F193" s="22">
        <v>12935</v>
      </c>
      <c r="G193" s="22">
        <v>0</v>
      </c>
      <c r="H193" s="22">
        <v>0</v>
      </c>
      <c r="I193" s="22">
        <v>16630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2789</v>
      </c>
      <c r="F194" s="22">
        <v>40919</v>
      </c>
      <c r="G194" s="22">
        <v>0</v>
      </c>
      <c r="H194" s="22">
        <v>0</v>
      </c>
      <c r="I194" s="22">
        <v>43708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8416</v>
      </c>
      <c r="F195" s="22">
        <v>23761</v>
      </c>
      <c r="G195" s="22">
        <v>0</v>
      </c>
      <c r="H195" s="22">
        <v>0</v>
      </c>
      <c r="I195" s="22">
        <v>32177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40257</v>
      </c>
      <c r="F197" s="22">
        <v>30071</v>
      </c>
      <c r="G197" s="22">
        <v>0</v>
      </c>
      <c r="H197" s="22">
        <v>0</v>
      </c>
      <c r="I197" s="22">
        <v>70328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10135</v>
      </c>
      <c r="F198" s="22">
        <v>87727</v>
      </c>
      <c r="G198" s="22">
        <v>0</v>
      </c>
      <c r="H198" s="22">
        <v>0</v>
      </c>
      <c r="I198" s="22">
        <v>97862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1693</v>
      </c>
      <c r="F199" s="22">
        <v>0</v>
      </c>
      <c r="G199" s="22">
        <v>0</v>
      </c>
      <c r="H199" s="22">
        <v>0</v>
      </c>
      <c r="I199" s="22">
        <v>1693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2237</v>
      </c>
      <c r="F201" s="22">
        <v>0</v>
      </c>
      <c r="G201" s="22">
        <v>0</v>
      </c>
      <c r="H201" s="22">
        <v>0</v>
      </c>
      <c r="I201" s="22">
        <v>2237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8516</v>
      </c>
      <c r="F204" s="22">
        <v>0</v>
      </c>
      <c r="G204" s="22">
        <v>0</v>
      </c>
      <c r="H204" s="22">
        <v>0</v>
      </c>
      <c r="I204" s="22">
        <v>8516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1307</v>
      </c>
      <c r="G207" s="22">
        <v>0</v>
      </c>
      <c r="H207" s="22">
        <v>0</v>
      </c>
      <c r="I207" s="22">
        <v>1307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6070</v>
      </c>
      <c r="F209" s="22">
        <v>2216</v>
      </c>
      <c r="G209" s="22">
        <v>0</v>
      </c>
      <c r="H209" s="22">
        <v>0</v>
      </c>
      <c r="I209" s="22">
        <v>8286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822</v>
      </c>
      <c r="F211" s="22">
        <v>0</v>
      </c>
      <c r="G211" s="22">
        <v>0</v>
      </c>
      <c r="H211" s="22">
        <v>0</v>
      </c>
      <c r="I211" s="22">
        <v>822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6945</v>
      </c>
      <c r="F213" s="22">
        <v>5287</v>
      </c>
      <c r="G213" s="22">
        <v>0</v>
      </c>
      <c r="H213" s="22">
        <v>0</v>
      </c>
      <c r="I213" s="22">
        <v>12232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6659</v>
      </c>
      <c r="F214" s="22">
        <v>5874</v>
      </c>
      <c r="G214" s="22">
        <v>0</v>
      </c>
      <c r="H214" s="22">
        <v>0</v>
      </c>
      <c r="I214" s="22">
        <v>12533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3644</v>
      </c>
      <c r="F217" s="22">
        <v>0</v>
      </c>
      <c r="G217" s="22">
        <v>0</v>
      </c>
      <c r="H217" s="22">
        <v>0</v>
      </c>
      <c r="I217" s="22">
        <v>3644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12426</v>
      </c>
      <c r="F223" s="22">
        <v>18716</v>
      </c>
      <c r="G223" s="22">
        <v>0</v>
      </c>
      <c r="H223" s="22">
        <v>0</v>
      </c>
      <c r="I223" s="22">
        <v>31142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113721</v>
      </c>
      <c r="F224" s="22">
        <v>334</v>
      </c>
      <c r="G224" s="22">
        <v>0</v>
      </c>
      <c r="H224" s="22">
        <v>0</v>
      </c>
      <c r="I224" s="22">
        <v>114055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2072</v>
      </c>
      <c r="H228" s="22">
        <v>0</v>
      </c>
      <c r="I228" s="22">
        <v>2072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1801</v>
      </c>
      <c r="F229" s="22">
        <v>0</v>
      </c>
      <c r="G229" s="22">
        <v>0</v>
      </c>
      <c r="H229" s="22">
        <v>0</v>
      </c>
      <c r="I229" s="22">
        <v>1801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1199</v>
      </c>
      <c r="F231" s="22">
        <v>0</v>
      </c>
      <c r="G231" s="22">
        <v>0</v>
      </c>
      <c r="H231" s="22">
        <v>0</v>
      </c>
      <c r="I231" s="22">
        <v>1199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406</v>
      </c>
      <c r="G234" s="22">
        <v>0</v>
      </c>
      <c r="H234" s="22">
        <v>0</v>
      </c>
      <c r="I234" s="22">
        <v>406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682</v>
      </c>
      <c r="F236" s="22">
        <v>0</v>
      </c>
      <c r="G236" s="22">
        <v>0</v>
      </c>
      <c r="H236" s="22">
        <v>0</v>
      </c>
      <c r="I236" s="22">
        <v>682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1241</v>
      </c>
      <c r="F237" s="22">
        <v>0</v>
      </c>
      <c r="G237" s="22">
        <v>0</v>
      </c>
      <c r="H237" s="22">
        <v>0</v>
      </c>
      <c r="I237" s="22">
        <v>1241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946</v>
      </c>
      <c r="F238" s="22">
        <v>0</v>
      </c>
      <c r="G238" s="22">
        <v>2905</v>
      </c>
      <c r="H238" s="22">
        <v>0</v>
      </c>
      <c r="I238" s="22">
        <v>3851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4397</v>
      </c>
      <c r="F239" s="22">
        <v>0</v>
      </c>
      <c r="G239" s="22">
        <v>0</v>
      </c>
      <c r="H239" s="22">
        <v>0</v>
      </c>
      <c r="I239" s="22">
        <v>4397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1973</v>
      </c>
      <c r="F242" s="22">
        <v>0</v>
      </c>
      <c r="G242" s="22">
        <v>0</v>
      </c>
      <c r="H242" s="22">
        <v>0</v>
      </c>
      <c r="I242" s="22">
        <v>1973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58335</v>
      </c>
      <c r="I250" s="22">
        <v>58335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2816</v>
      </c>
      <c r="F251" s="22">
        <v>0</v>
      </c>
      <c r="G251" s="22">
        <v>0</v>
      </c>
      <c r="H251" s="22">
        <v>0</v>
      </c>
      <c r="I251" s="22">
        <v>2816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6136</v>
      </c>
      <c r="F254" s="22">
        <v>1673</v>
      </c>
      <c r="G254" s="22">
        <v>0</v>
      </c>
      <c r="H254" s="22">
        <v>0</v>
      </c>
      <c r="I254" s="22">
        <v>7809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986</v>
      </c>
      <c r="F255" s="22">
        <v>0</v>
      </c>
      <c r="G255" s="22">
        <v>0</v>
      </c>
      <c r="H255" s="22">
        <v>0</v>
      </c>
      <c r="I255" s="22">
        <v>986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799</v>
      </c>
      <c r="F256" s="22">
        <v>0</v>
      </c>
      <c r="G256" s="22">
        <v>0</v>
      </c>
      <c r="H256" s="22">
        <v>0</v>
      </c>
      <c r="I256" s="22">
        <v>799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4709</v>
      </c>
      <c r="G257" s="22">
        <v>0</v>
      </c>
      <c r="H257" s="22">
        <v>0</v>
      </c>
      <c r="I257" s="22">
        <v>4709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22980</v>
      </c>
      <c r="G258" s="22">
        <v>0</v>
      </c>
      <c r="H258" s="22">
        <v>0</v>
      </c>
      <c r="I258" s="22">
        <v>22980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1171</v>
      </c>
      <c r="H259" s="22">
        <v>0</v>
      </c>
      <c r="I259" s="22">
        <v>1171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728</v>
      </c>
      <c r="F262" s="22">
        <v>0</v>
      </c>
      <c r="G262" s="22">
        <v>0</v>
      </c>
      <c r="H262" s="22">
        <v>0</v>
      </c>
      <c r="I262" s="22">
        <v>728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908</v>
      </c>
      <c r="G263" s="22">
        <v>0</v>
      </c>
      <c r="H263" s="22">
        <v>0</v>
      </c>
      <c r="I263" s="22">
        <v>908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1415</v>
      </c>
      <c r="F277" s="22">
        <v>0</v>
      </c>
      <c r="G277" s="22">
        <v>0</v>
      </c>
      <c r="H277" s="22">
        <v>0</v>
      </c>
      <c r="I277" s="22">
        <v>1415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528</v>
      </c>
      <c r="F279" s="22">
        <v>1515</v>
      </c>
      <c r="G279" s="22">
        <v>0</v>
      </c>
      <c r="H279" s="22">
        <v>0</v>
      </c>
      <c r="I279" s="22">
        <v>2043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3012</v>
      </c>
      <c r="F281" s="22">
        <v>0</v>
      </c>
      <c r="G281" s="22">
        <v>0</v>
      </c>
      <c r="H281" s="22">
        <v>0</v>
      </c>
      <c r="I281" s="22">
        <v>3012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2986</v>
      </c>
      <c r="F284" s="22">
        <v>0</v>
      </c>
      <c r="G284" s="22">
        <v>0</v>
      </c>
      <c r="H284" s="22">
        <v>0</v>
      </c>
      <c r="I284" s="22">
        <v>2986</v>
      </c>
    </row>
    <row r="285" spans="1:9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511</v>
      </c>
      <c r="F285" s="22">
        <v>0</v>
      </c>
      <c r="G285" s="22">
        <v>0</v>
      </c>
      <c r="H285" s="22">
        <v>0</v>
      </c>
      <c r="I285" s="22">
        <v>511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1408</v>
      </c>
      <c r="G297" s="22">
        <v>0</v>
      </c>
      <c r="H297" s="22">
        <v>0</v>
      </c>
      <c r="I297" s="22">
        <v>1408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194419</v>
      </c>
      <c r="F337" s="22">
        <v>0</v>
      </c>
      <c r="G337" s="22">
        <v>0</v>
      </c>
      <c r="H337" s="22">
        <v>0</v>
      </c>
      <c r="I337" s="22">
        <v>194419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1142479</v>
      </c>
      <c r="F338" s="22">
        <v>0</v>
      </c>
      <c r="G338" s="22">
        <v>0</v>
      </c>
      <c r="H338" s="22">
        <v>0</v>
      </c>
      <c r="I338" s="22">
        <v>1142479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42488</v>
      </c>
      <c r="F339" s="22">
        <v>0</v>
      </c>
      <c r="G339" s="22">
        <v>0</v>
      </c>
      <c r="H339" s="22">
        <v>0</v>
      </c>
      <c r="I339" s="22">
        <v>42488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24669</v>
      </c>
      <c r="F340" s="22">
        <v>0</v>
      </c>
      <c r="G340" s="22">
        <v>0</v>
      </c>
      <c r="H340" s="22">
        <v>0</v>
      </c>
      <c r="I340" s="22">
        <v>24669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14645</v>
      </c>
      <c r="F341" s="22">
        <v>0</v>
      </c>
      <c r="G341" s="22">
        <v>0</v>
      </c>
      <c r="H341" s="22">
        <v>0</v>
      </c>
      <c r="I341" s="22">
        <v>14645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64106</v>
      </c>
      <c r="F343" s="22">
        <v>0</v>
      </c>
      <c r="G343" s="22">
        <v>0</v>
      </c>
      <c r="H343" s="22">
        <v>0</v>
      </c>
      <c r="I343" s="22">
        <v>64106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10148</v>
      </c>
      <c r="F344" s="22">
        <v>70287</v>
      </c>
      <c r="G344" s="22">
        <v>0</v>
      </c>
      <c r="H344" s="22">
        <v>0</v>
      </c>
      <c r="I344" s="22">
        <v>80435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2577</v>
      </c>
      <c r="G345" s="22">
        <v>0</v>
      </c>
      <c r="H345" s="22">
        <v>0</v>
      </c>
      <c r="I345" s="22">
        <v>2577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2D370-80D7-4B7C-95AB-F1291EFFA11E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1317</v>
      </c>
      <c r="D1" s="20" t="s">
        <v>1325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1319</v>
      </c>
      <c r="H2" s="21" t="s">
        <v>65</v>
      </c>
      <c r="I2" s="21" t="s">
        <v>1067</v>
      </c>
    </row>
    <row r="3" spans="1:9" x14ac:dyDescent="0.25">
      <c r="A3" s="21"/>
      <c r="B3" s="21"/>
      <c r="C3" s="21"/>
      <c r="D3" s="21" t="s">
        <v>88</v>
      </c>
      <c r="E3" s="21" t="s">
        <v>1320</v>
      </c>
      <c r="F3" s="21" t="s">
        <v>1321</v>
      </c>
      <c r="G3" s="21" t="s">
        <v>1322</v>
      </c>
      <c r="H3" s="21" t="s">
        <v>1323</v>
      </c>
      <c r="I3" s="21" t="s">
        <v>1324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9396</v>
      </c>
      <c r="F13" s="22">
        <v>102204</v>
      </c>
      <c r="G13" s="22">
        <v>0</v>
      </c>
      <c r="H13" s="22">
        <v>0</v>
      </c>
      <c r="I13" s="22">
        <v>111600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20000</v>
      </c>
      <c r="G15" s="22">
        <v>0</v>
      </c>
      <c r="H15" s="22">
        <v>0</v>
      </c>
      <c r="I15" s="22">
        <v>20000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83803</v>
      </c>
      <c r="G18" s="22">
        <v>0</v>
      </c>
      <c r="H18" s="22">
        <v>0</v>
      </c>
      <c r="I18" s="22">
        <v>83803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C439C-A02C-4797-AD6B-90CDC16F1132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1317</v>
      </c>
      <c r="D1" s="20" t="s">
        <v>1326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1319</v>
      </c>
      <c r="H2" s="21" t="s">
        <v>65</v>
      </c>
      <c r="I2" s="21" t="s">
        <v>1067</v>
      </c>
    </row>
    <row r="3" spans="1:9" x14ac:dyDescent="0.25">
      <c r="A3" s="21"/>
      <c r="B3" s="21"/>
      <c r="C3" s="21"/>
      <c r="D3" s="21" t="s">
        <v>88</v>
      </c>
      <c r="E3" s="21" t="s">
        <v>1320</v>
      </c>
      <c r="F3" s="21" t="s">
        <v>1321</v>
      </c>
      <c r="G3" s="21" t="s">
        <v>1322</v>
      </c>
      <c r="H3" s="21" t="s">
        <v>1323</v>
      </c>
      <c r="I3" s="21" t="s">
        <v>1324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11852000</v>
      </c>
      <c r="H6" s="22">
        <v>0</v>
      </c>
      <c r="I6" s="22">
        <v>11852000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6F19A-4E8F-4BEB-ACC5-B4514693C8E4}">
  <dimension ref="A1:I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1317</v>
      </c>
      <c r="D1" s="20" t="s">
        <v>1327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1319</v>
      </c>
      <c r="H2" s="21" t="s">
        <v>65</v>
      </c>
      <c r="I2" s="21" t="s">
        <v>1067</v>
      </c>
    </row>
    <row r="3" spans="1:9" x14ac:dyDescent="0.25">
      <c r="A3" s="21"/>
      <c r="B3" s="21"/>
      <c r="C3" s="21"/>
      <c r="D3" s="21" t="s">
        <v>88</v>
      </c>
      <c r="E3" s="21" t="s">
        <v>1320</v>
      </c>
      <c r="F3" s="21" t="s">
        <v>1321</v>
      </c>
      <c r="G3" s="21" t="s">
        <v>1322</v>
      </c>
      <c r="H3" s="21" t="s">
        <v>1323</v>
      </c>
      <c r="I3" s="21" t="s">
        <v>1324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24122</v>
      </c>
      <c r="F4" s="22">
        <v>113036</v>
      </c>
      <c r="G4" s="22">
        <v>0</v>
      </c>
      <c r="H4" s="22">
        <v>0</v>
      </c>
      <c r="I4" s="22">
        <v>137158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28337</v>
      </c>
      <c r="F5" s="22">
        <v>30002</v>
      </c>
      <c r="G5" s="22">
        <v>0</v>
      </c>
      <c r="H5" s="22">
        <v>0</v>
      </c>
      <c r="I5" s="22">
        <v>58339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3897000</v>
      </c>
      <c r="F6" s="22">
        <v>8270000</v>
      </c>
      <c r="G6" s="22">
        <v>11852000</v>
      </c>
      <c r="H6" s="22">
        <v>3904000</v>
      </c>
      <c r="I6" s="22">
        <v>27923000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10547</v>
      </c>
      <c r="F7" s="22">
        <v>74863</v>
      </c>
      <c r="G7" s="22">
        <v>0</v>
      </c>
      <c r="H7" s="22">
        <v>0</v>
      </c>
      <c r="I7" s="22">
        <v>85410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6222732</v>
      </c>
      <c r="F9" s="22">
        <v>13160</v>
      </c>
      <c r="G9" s="22">
        <v>0</v>
      </c>
      <c r="H9" s="22">
        <v>0</v>
      </c>
      <c r="I9" s="22">
        <v>6235892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5091000</v>
      </c>
      <c r="F10" s="22">
        <v>38959000</v>
      </c>
      <c r="G10" s="22">
        <v>249000</v>
      </c>
      <c r="H10" s="22">
        <v>0</v>
      </c>
      <c r="I10" s="22">
        <v>44299000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9000</v>
      </c>
      <c r="F11" s="22">
        <v>621000</v>
      </c>
      <c r="G11" s="22">
        <v>0</v>
      </c>
      <c r="H11" s="22">
        <v>0</v>
      </c>
      <c r="I11" s="22">
        <v>630000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62339</v>
      </c>
      <c r="F12" s="22">
        <v>401410</v>
      </c>
      <c r="G12" s="22">
        <v>0</v>
      </c>
      <c r="H12" s="22">
        <v>0</v>
      </c>
      <c r="I12" s="22">
        <v>463749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9396</v>
      </c>
      <c r="F13" s="22">
        <v>102204</v>
      </c>
      <c r="G13" s="22">
        <v>0</v>
      </c>
      <c r="H13" s="22">
        <v>0</v>
      </c>
      <c r="I13" s="22">
        <v>111600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245441</v>
      </c>
      <c r="G14" s="22">
        <v>0</v>
      </c>
      <c r="H14" s="22">
        <v>0</v>
      </c>
      <c r="I14" s="22">
        <v>245441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238000</v>
      </c>
      <c r="F15" s="22">
        <v>1092000</v>
      </c>
      <c r="G15" s="22">
        <v>0</v>
      </c>
      <c r="H15" s="22">
        <v>0</v>
      </c>
      <c r="I15" s="22">
        <v>1330000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7897</v>
      </c>
      <c r="F16" s="22">
        <v>74503</v>
      </c>
      <c r="G16" s="22">
        <v>0</v>
      </c>
      <c r="H16" s="22">
        <v>32364</v>
      </c>
      <c r="I16" s="22">
        <v>114764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71000</v>
      </c>
      <c r="F17" s="22">
        <v>1084000</v>
      </c>
      <c r="G17" s="22">
        <v>0</v>
      </c>
      <c r="H17" s="22">
        <v>0</v>
      </c>
      <c r="I17" s="22">
        <v>1155000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179648</v>
      </c>
      <c r="F18" s="22">
        <v>1408383</v>
      </c>
      <c r="G18" s="22">
        <v>0</v>
      </c>
      <c r="H18" s="22">
        <v>0</v>
      </c>
      <c r="I18" s="22">
        <v>1588031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31420</v>
      </c>
      <c r="G19" s="22">
        <v>0</v>
      </c>
      <c r="H19" s="22">
        <v>0</v>
      </c>
      <c r="I19" s="22">
        <v>31420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66720</v>
      </c>
      <c r="F20" s="22">
        <v>1710519</v>
      </c>
      <c r="G20" s="22">
        <v>0</v>
      </c>
      <c r="H20" s="22">
        <v>0</v>
      </c>
      <c r="I20" s="22">
        <v>1777239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-15208</v>
      </c>
      <c r="F21" s="22">
        <v>26293</v>
      </c>
      <c r="G21" s="22">
        <v>0</v>
      </c>
      <c r="H21" s="22">
        <v>0</v>
      </c>
      <c r="I21" s="22">
        <v>11085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16402</v>
      </c>
      <c r="F22" s="22">
        <v>104281</v>
      </c>
      <c r="G22" s="22">
        <v>0</v>
      </c>
      <c r="H22" s="22">
        <v>0</v>
      </c>
      <c r="I22" s="22">
        <v>120683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472041</v>
      </c>
      <c r="F23" s="22">
        <v>0</v>
      </c>
      <c r="G23" s="22">
        <v>48646</v>
      </c>
      <c r="H23" s="22">
        <v>0</v>
      </c>
      <c r="I23" s="22">
        <v>520687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38163</v>
      </c>
      <c r="F24" s="22">
        <v>12683</v>
      </c>
      <c r="G24" s="22">
        <v>0</v>
      </c>
      <c r="H24" s="22">
        <v>0</v>
      </c>
      <c r="I24" s="22">
        <v>50846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136608</v>
      </c>
      <c r="F25" s="22">
        <v>52878</v>
      </c>
      <c r="G25" s="22">
        <v>0</v>
      </c>
      <c r="H25" s="22">
        <v>0</v>
      </c>
      <c r="I25" s="22">
        <v>189486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109403</v>
      </c>
      <c r="F26" s="22">
        <v>619696</v>
      </c>
      <c r="G26" s="22">
        <v>0</v>
      </c>
      <c r="H26" s="22">
        <v>0</v>
      </c>
      <c r="I26" s="22">
        <v>729099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525</v>
      </c>
      <c r="F27" s="22">
        <v>0</v>
      </c>
      <c r="G27" s="22">
        <v>0</v>
      </c>
      <c r="H27" s="22">
        <v>0</v>
      </c>
      <c r="I27" s="22">
        <v>525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1013</v>
      </c>
      <c r="F28" s="22">
        <v>6966</v>
      </c>
      <c r="G28" s="22">
        <v>0</v>
      </c>
      <c r="H28" s="22">
        <v>0</v>
      </c>
      <c r="I28" s="22">
        <v>7979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1273</v>
      </c>
      <c r="F29" s="22">
        <v>26016</v>
      </c>
      <c r="G29" s="22">
        <v>0</v>
      </c>
      <c r="H29" s="22">
        <v>0</v>
      </c>
      <c r="I29" s="22">
        <v>27289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3711</v>
      </c>
      <c r="G30" s="22">
        <v>0</v>
      </c>
      <c r="H30" s="22">
        <v>0</v>
      </c>
      <c r="I30" s="22">
        <v>3711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982320</v>
      </c>
      <c r="G31" s="22">
        <v>0</v>
      </c>
      <c r="H31" s="22">
        <v>0</v>
      </c>
      <c r="I31" s="22">
        <v>982320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48169</v>
      </c>
      <c r="F32" s="22">
        <v>3808</v>
      </c>
      <c r="G32" s="22">
        <v>0</v>
      </c>
      <c r="H32" s="22">
        <v>0</v>
      </c>
      <c r="I32" s="22">
        <v>51977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1518</v>
      </c>
      <c r="F33" s="22">
        <v>16995</v>
      </c>
      <c r="G33" s="22">
        <v>0</v>
      </c>
      <c r="H33" s="22">
        <v>0</v>
      </c>
      <c r="I33" s="22">
        <v>18513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3738</v>
      </c>
      <c r="F34" s="22">
        <v>50837</v>
      </c>
      <c r="G34" s="22">
        <v>0</v>
      </c>
      <c r="H34" s="22">
        <v>0</v>
      </c>
      <c r="I34" s="22">
        <v>54575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779</v>
      </c>
      <c r="F35" s="22">
        <v>7654</v>
      </c>
      <c r="G35" s="22">
        <v>0</v>
      </c>
      <c r="H35" s="22">
        <v>0</v>
      </c>
      <c r="I35" s="22">
        <v>8433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1509</v>
      </c>
      <c r="F36" s="22">
        <v>8718</v>
      </c>
      <c r="G36" s="22">
        <v>0</v>
      </c>
      <c r="H36" s="22">
        <v>0</v>
      </c>
      <c r="I36" s="22">
        <v>10227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8187</v>
      </c>
      <c r="G38" s="22">
        <v>0</v>
      </c>
      <c r="H38" s="22">
        <v>0</v>
      </c>
      <c r="I38" s="22">
        <v>8187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40711</v>
      </c>
      <c r="F39" s="22">
        <v>0</v>
      </c>
      <c r="G39" s="22">
        <v>0</v>
      </c>
      <c r="H39" s="22">
        <v>0</v>
      </c>
      <c r="I39" s="22">
        <v>40711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2992180</v>
      </c>
      <c r="F40" s="22">
        <v>47024</v>
      </c>
      <c r="G40" s="22">
        <v>0</v>
      </c>
      <c r="H40" s="22">
        <v>0</v>
      </c>
      <c r="I40" s="22">
        <v>3039204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211</v>
      </c>
      <c r="F42" s="22">
        <v>0</v>
      </c>
      <c r="G42" s="22">
        <v>0</v>
      </c>
      <c r="H42" s="22">
        <v>0</v>
      </c>
      <c r="I42" s="22">
        <v>211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36255</v>
      </c>
      <c r="F43" s="22">
        <v>18078</v>
      </c>
      <c r="G43" s="22">
        <v>0</v>
      </c>
      <c r="H43" s="22">
        <v>0</v>
      </c>
      <c r="I43" s="22">
        <v>54333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59795</v>
      </c>
      <c r="F45" s="22">
        <v>18703</v>
      </c>
      <c r="G45" s="22">
        <v>0</v>
      </c>
      <c r="H45" s="22">
        <v>0</v>
      </c>
      <c r="I45" s="22">
        <v>78498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1716</v>
      </c>
      <c r="F46" s="22">
        <v>25760</v>
      </c>
      <c r="G46" s="22">
        <v>0</v>
      </c>
      <c r="H46" s="22">
        <v>0</v>
      </c>
      <c r="I46" s="22">
        <v>27476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875</v>
      </c>
      <c r="F47" s="22">
        <v>0</v>
      </c>
      <c r="G47" s="22">
        <v>0</v>
      </c>
      <c r="H47" s="22">
        <v>0</v>
      </c>
      <c r="I47" s="22">
        <v>875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25619</v>
      </c>
      <c r="F48" s="22">
        <v>106704</v>
      </c>
      <c r="G48" s="22">
        <v>0</v>
      </c>
      <c r="H48" s="22">
        <v>0</v>
      </c>
      <c r="I48" s="22">
        <v>132323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21204</v>
      </c>
      <c r="G49" s="22">
        <v>0</v>
      </c>
      <c r="H49" s="22">
        <v>0</v>
      </c>
      <c r="I49" s="22">
        <v>21204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112480</v>
      </c>
      <c r="F50" s="22">
        <v>15945</v>
      </c>
      <c r="G50" s="22">
        <v>0</v>
      </c>
      <c r="H50" s="22">
        <v>0</v>
      </c>
      <c r="I50" s="22">
        <v>128425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1577</v>
      </c>
      <c r="F51" s="22">
        <v>0</v>
      </c>
      <c r="G51" s="22">
        <v>0</v>
      </c>
      <c r="H51" s="22">
        <v>0</v>
      </c>
      <c r="I51" s="22">
        <v>1577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100828</v>
      </c>
      <c r="F52" s="22">
        <v>2390</v>
      </c>
      <c r="G52" s="22">
        <v>0</v>
      </c>
      <c r="H52" s="22">
        <v>0</v>
      </c>
      <c r="I52" s="22">
        <v>103218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8751</v>
      </c>
      <c r="F53" s="22">
        <v>11410</v>
      </c>
      <c r="G53" s="22">
        <v>0</v>
      </c>
      <c r="H53" s="22">
        <v>0</v>
      </c>
      <c r="I53" s="22">
        <v>20161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773269</v>
      </c>
      <c r="F54" s="22">
        <v>537460</v>
      </c>
      <c r="G54" s="22">
        <v>0</v>
      </c>
      <c r="H54" s="22">
        <v>0</v>
      </c>
      <c r="I54" s="22">
        <v>1310729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2085</v>
      </c>
      <c r="F55" s="22">
        <v>17325</v>
      </c>
      <c r="G55" s="22">
        <v>0</v>
      </c>
      <c r="H55" s="22">
        <v>0</v>
      </c>
      <c r="I55" s="22">
        <v>19410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852</v>
      </c>
      <c r="F56" s="22">
        <v>2685</v>
      </c>
      <c r="G56" s="22">
        <v>0</v>
      </c>
      <c r="H56" s="22">
        <v>0</v>
      </c>
      <c r="I56" s="22">
        <v>3537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323617</v>
      </c>
      <c r="F57" s="22">
        <v>43210</v>
      </c>
      <c r="G57" s="22">
        <v>0</v>
      </c>
      <c r="H57" s="22">
        <v>0</v>
      </c>
      <c r="I57" s="22">
        <v>366827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2663</v>
      </c>
      <c r="F58" s="22">
        <v>17470</v>
      </c>
      <c r="G58" s="22">
        <v>0</v>
      </c>
      <c r="H58" s="22">
        <v>0</v>
      </c>
      <c r="I58" s="22">
        <v>20133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81991</v>
      </c>
      <c r="F59" s="22">
        <v>11300</v>
      </c>
      <c r="G59" s="22">
        <v>0</v>
      </c>
      <c r="H59" s="22">
        <v>0</v>
      </c>
      <c r="I59" s="22">
        <v>93291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19941</v>
      </c>
      <c r="G61" s="22">
        <v>0</v>
      </c>
      <c r="H61" s="22">
        <v>0</v>
      </c>
      <c r="I61" s="22">
        <v>19941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10513</v>
      </c>
      <c r="F62" s="22">
        <v>9057</v>
      </c>
      <c r="G62" s="22">
        <v>0</v>
      </c>
      <c r="H62" s="22">
        <v>0</v>
      </c>
      <c r="I62" s="22">
        <v>19570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461385</v>
      </c>
      <c r="G63" s="22">
        <v>0</v>
      </c>
      <c r="H63" s="22">
        <v>0</v>
      </c>
      <c r="I63" s="22">
        <v>461385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1147</v>
      </c>
      <c r="F65" s="22">
        <v>0</v>
      </c>
      <c r="G65" s="22">
        <v>0</v>
      </c>
      <c r="H65" s="22">
        <v>0</v>
      </c>
      <c r="I65" s="22">
        <v>1147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574</v>
      </c>
      <c r="I66" s="22">
        <v>574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7138</v>
      </c>
      <c r="G67" s="22">
        <v>0</v>
      </c>
      <c r="H67" s="22">
        <v>0</v>
      </c>
      <c r="I67" s="22">
        <v>7138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527046</v>
      </c>
      <c r="F68" s="22">
        <v>5656</v>
      </c>
      <c r="G68" s="22">
        <v>0</v>
      </c>
      <c r="H68" s="22">
        <v>0</v>
      </c>
      <c r="I68" s="22">
        <v>532702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153489</v>
      </c>
      <c r="F69" s="22">
        <v>54608</v>
      </c>
      <c r="G69" s="22">
        <v>0</v>
      </c>
      <c r="H69" s="22">
        <v>0</v>
      </c>
      <c r="I69" s="22">
        <v>208097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430</v>
      </c>
      <c r="F70" s="22">
        <v>4141</v>
      </c>
      <c r="G70" s="22">
        <v>0</v>
      </c>
      <c r="H70" s="22">
        <v>0</v>
      </c>
      <c r="I70" s="22">
        <v>4571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55142</v>
      </c>
      <c r="G71" s="22">
        <v>0</v>
      </c>
      <c r="H71" s="22">
        <v>0</v>
      </c>
      <c r="I71" s="22">
        <v>55142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1888</v>
      </c>
      <c r="F72" s="22">
        <v>1024</v>
      </c>
      <c r="G72" s="22">
        <v>0</v>
      </c>
      <c r="H72" s="22">
        <v>0</v>
      </c>
      <c r="I72" s="22">
        <v>2912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29152</v>
      </c>
      <c r="G74" s="22">
        <v>0</v>
      </c>
      <c r="H74" s="22">
        <v>0</v>
      </c>
      <c r="I74" s="22">
        <v>29152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4809453</v>
      </c>
      <c r="F77" s="22">
        <v>0</v>
      </c>
      <c r="G77" s="22">
        <v>0</v>
      </c>
      <c r="H77" s="22">
        <v>0</v>
      </c>
      <c r="I77" s="22">
        <v>4809453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2733</v>
      </c>
      <c r="F78" s="22">
        <v>10478</v>
      </c>
      <c r="G78" s="22">
        <v>0</v>
      </c>
      <c r="H78" s="22">
        <v>0</v>
      </c>
      <c r="I78" s="22">
        <v>13211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30575</v>
      </c>
      <c r="G80" s="22">
        <v>0</v>
      </c>
      <c r="H80" s="22">
        <v>0</v>
      </c>
      <c r="I80" s="22">
        <v>30575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13479</v>
      </c>
      <c r="F82" s="22">
        <v>6235</v>
      </c>
      <c r="G82" s="22">
        <v>0</v>
      </c>
      <c r="H82" s="22">
        <v>0</v>
      </c>
      <c r="I82" s="22">
        <v>19714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2594614</v>
      </c>
      <c r="F83" s="22">
        <v>0</v>
      </c>
      <c r="G83" s="22">
        <v>0</v>
      </c>
      <c r="H83" s="22">
        <v>0</v>
      </c>
      <c r="I83" s="22">
        <v>2594614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1199</v>
      </c>
      <c r="F84" s="22">
        <v>13085</v>
      </c>
      <c r="G84" s="22">
        <v>0</v>
      </c>
      <c r="H84" s="22">
        <v>0</v>
      </c>
      <c r="I84" s="22">
        <v>14284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22854</v>
      </c>
      <c r="G85" s="22">
        <v>0</v>
      </c>
      <c r="H85" s="22">
        <v>0</v>
      </c>
      <c r="I85" s="22">
        <v>22854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41102</v>
      </c>
      <c r="G86" s="22">
        <v>0</v>
      </c>
      <c r="H86" s="22">
        <v>0</v>
      </c>
      <c r="I86" s="22">
        <v>41102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42293</v>
      </c>
      <c r="F87" s="22">
        <v>0</v>
      </c>
      <c r="G87" s="22">
        <v>49839</v>
      </c>
      <c r="H87" s="22">
        <v>0</v>
      </c>
      <c r="I87" s="22">
        <v>92132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8381</v>
      </c>
      <c r="F88" s="22">
        <v>0</v>
      </c>
      <c r="G88" s="22">
        <v>0</v>
      </c>
      <c r="H88" s="22">
        <v>0</v>
      </c>
      <c r="I88" s="22">
        <v>8381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1542</v>
      </c>
      <c r="F89" s="22">
        <v>9618</v>
      </c>
      <c r="G89" s="22">
        <v>0</v>
      </c>
      <c r="H89" s="22">
        <v>0</v>
      </c>
      <c r="I89" s="22">
        <v>11160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14142</v>
      </c>
      <c r="F90" s="22">
        <v>13460</v>
      </c>
      <c r="G90" s="22">
        <v>0</v>
      </c>
      <c r="H90" s="22">
        <v>0</v>
      </c>
      <c r="I90" s="22">
        <v>27602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27301</v>
      </c>
      <c r="F91" s="22">
        <v>50092</v>
      </c>
      <c r="G91" s="22">
        <v>0</v>
      </c>
      <c r="H91" s="22">
        <v>0</v>
      </c>
      <c r="I91" s="22">
        <v>77393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920555</v>
      </c>
      <c r="F92" s="22">
        <v>0</v>
      </c>
      <c r="G92" s="22">
        <v>0</v>
      </c>
      <c r="H92" s="22">
        <v>0</v>
      </c>
      <c r="I92" s="22">
        <v>920555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6000</v>
      </c>
      <c r="F93" s="22">
        <v>80222</v>
      </c>
      <c r="G93" s="22">
        <v>0</v>
      </c>
      <c r="H93" s="22">
        <v>0</v>
      </c>
      <c r="I93" s="22">
        <v>86222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12855</v>
      </c>
      <c r="F94" s="22">
        <v>11195</v>
      </c>
      <c r="G94" s="22">
        <v>0</v>
      </c>
      <c r="H94" s="22">
        <v>783</v>
      </c>
      <c r="I94" s="22">
        <v>24833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12847</v>
      </c>
      <c r="F95" s="22">
        <v>0</v>
      </c>
      <c r="G95" s="22">
        <v>0</v>
      </c>
      <c r="H95" s="22">
        <v>0</v>
      </c>
      <c r="I95" s="22">
        <v>12847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11964</v>
      </c>
      <c r="F97" s="22">
        <v>0</v>
      </c>
      <c r="G97" s="22">
        <v>0</v>
      </c>
      <c r="H97" s="22">
        <v>0</v>
      </c>
      <c r="I97" s="22">
        <v>11964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2919</v>
      </c>
      <c r="F98" s="22">
        <v>6228</v>
      </c>
      <c r="G98" s="22">
        <v>0</v>
      </c>
      <c r="H98" s="22">
        <v>0</v>
      </c>
      <c r="I98" s="22">
        <v>9147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21300</v>
      </c>
      <c r="F101" s="22">
        <v>30503</v>
      </c>
      <c r="G101" s="22">
        <v>0</v>
      </c>
      <c r="H101" s="22">
        <v>0</v>
      </c>
      <c r="I101" s="22">
        <v>51803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5072</v>
      </c>
      <c r="F102" s="22">
        <v>0</v>
      </c>
      <c r="G102" s="22">
        <v>0</v>
      </c>
      <c r="H102" s="22">
        <v>19792</v>
      </c>
      <c r="I102" s="22">
        <v>24864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5823</v>
      </c>
      <c r="G105" s="22">
        <v>0</v>
      </c>
      <c r="H105" s="22">
        <v>0</v>
      </c>
      <c r="I105" s="22">
        <v>5823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30821</v>
      </c>
      <c r="F107" s="22">
        <v>70295</v>
      </c>
      <c r="G107" s="22">
        <v>0</v>
      </c>
      <c r="H107" s="22">
        <v>0</v>
      </c>
      <c r="I107" s="22">
        <v>101116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21899</v>
      </c>
      <c r="F108" s="22">
        <v>4686</v>
      </c>
      <c r="G108" s="22">
        <v>0</v>
      </c>
      <c r="H108" s="22">
        <v>0</v>
      </c>
      <c r="I108" s="22">
        <v>26585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11722</v>
      </c>
      <c r="G109" s="22">
        <v>0</v>
      </c>
      <c r="H109" s="22">
        <v>0</v>
      </c>
      <c r="I109" s="22">
        <v>11722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2260</v>
      </c>
      <c r="F110" s="22">
        <v>3513</v>
      </c>
      <c r="G110" s="22">
        <v>0</v>
      </c>
      <c r="H110" s="22">
        <v>0</v>
      </c>
      <c r="I110" s="22">
        <v>5773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6780</v>
      </c>
      <c r="F111" s="22">
        <v>36272</v>
      </c>
      <c r="G111" s="22">
        <v>0</v>
      </c>
      <c r="H111" s="22">
        <v>0</v>
      </c>
      <c r="I111" s="22">
        <v>43052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26527</v>
      </c>
      <c r="F112" s="22">
        <v>8749</v>
      </c>
      <c r="G112" s="22">
        <v>0</v>
      </c>
      <c r="H112" s="22">
        <v>0</v>
      </c>
      <c r="I112" s="22">
        <v>35276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20890</v>
      </c>
      <c r="F114" s="22">
        <v>88951</v>
      </c>
      <c r="G114" s="22">
        <v>0</v>
      </c>
      <c r="H114" s="22">
        <v>0</v>
      </c>
      <c r="I114" s="22">
        <v>109841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33772</v>
      </c>
      <c r="G115" s="22">
        <v>0</v>
      </c>
      <c r="H115" s="22">
        <v>0</v>
      </c>
      <c r="I115" s="22">
        <v>33772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5597</v>
      </c>
      <c r="F116" s="22">
        <v>0</v>
      </c>
      <c r="G116" s="22">
        <v>0</v>
      </c>
      <c r="H116" s="22">
        <v>0</v>
      </c>
      <c r="I116" s="22">
        <v>5597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2216</v>
      </c>
      <c r="F117" s="22">
        <v>0</v>
      </c>
      <c r="G117" s="22">
        <v>0</v>
      </c>
      <c r="H117" s="22">
        <v>0</v>
      </c>
      <c r="I117" s="22">
        <v>2216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333820</v>
      </c>
      <c r="G118" s="22">
        <v>0</v>
      </c>
      <c r="H118" s="22">
        <v>0</v>
      </c>
      <c r="I118" s="22">
        <v>333820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2850</v>
      </c>
      <c r="F119" s="22">
        <v>0</v>
      </c>
      <c r="G119" s="22">
        <v>0</v>
      </c>
      <c r="H119" s="22">
        <v>0</v>
      </c>
      <c r="I119" s="22">
        <v>2850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15320</v>
      </c>
      <c r="F120" s="22">
        <v>24054</v>
      </c>
      <c r="G120" s="22">
        <v>0</v>
      </c>
      <c r="H120" s="22">
        <v>0</v>
      </c>
      <c r="I120" s="22">
        <v>39374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375020</v>
      </c>
      <c r="F121" s="22">
        <v>50208</v>
      </c>
      <c r="G121" s="22">
        <v>0</v>
      </c>
      <c r="H121" s="22">
        <v>0</v>
      </c>
      <c r="I121" s="22">
        <v>425228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2070</v>
      </c>
      <c r="F122" s="22">
        <v>0</v>
      </c>
      <c r="G122" s="22">
        <v>0</v>
      </c>
      <c r="H122" s="22">
        <v>0</v>
      </c>
      <c r="I122" s="22">
        <v>2070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37097</v>
      </c>
      <c r="F123" s="22">
        <v>151709</v>
      </c>
      <c r="G123" s="22">
        <v>0</v>
      </c>
      <c r="H123" s="22">
        <v>0</v>
      </c>
      <c r="I123" s="22">
        <v>188806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13370</v>
      </c>
      <c r="F124" s="22">
        <v>1026</v>
      </c>
      <c r="G124" s="22">
        <v>0</v>
      </c>
      <c r="H124" s="22">
        <v>0</v>
      </c>
      <c r="I124" s="22">
        <v>14396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10638</v>
      </c>
      <c r="F125" s="22">
        <v>48925</v>
      </c>
      <c r="G125" s="22">
        <v>0</v>
      </c>
      <c r="H125" s="22">
        <v>0</v>
      </c>
      <c r="I125" s="22">
        <v>59563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9591</v>
      </c>
      <c r="G126" s="22">
        <v>0</v>
      </c>
      <c r="H126" s="22">
        <v>0</v>
      </c>
      <c r="I126" s="22">
        <v>9591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18341</v>
      </c>
      <c r="F127" s="22">
        <v>35967</v>
      </c>
      <c r="G127" s="22">
        <v>0</v>
      </c>
      <c r="H127" s="22">
        <v>0</v>
      </c>
      <c r="I127" s="22">
        <v>54308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44668</v>
      </c>
      <c r="F128" s="22">
        <v>24093</v>
      </c>
      <c r="G128" s="22">
        <v>0</v>
      </c>
      <c r="H128" s="22">
        <v>0</v>
      </c>
      <c r="I128" s="22">
        <v>68761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2910</v>
      </c>
      <c r="F129" s="22">
        <v>0</v>
      </c>
      <c r="G129" s="22">
        <v>0</v>
      </c>
      <c r="H129" s="22">
        <v>0</v>
      </c>
      <c r="I129" s="22">
        <v>2910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4245</v>
      </c>
      <c r="F130" s="22">
        <v>0</v>
      </c>
      <c r="G130" s="22">
        <v>0</v>
      </c>
      <c r="H130" s="22">
        <v>0</v>
      </c>
      <c r="I130" s="22">
        <v>4245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1166593</v>
      </c>
      <c r="F131" s="22">
        <v>61704</v>
      </c>
      <c r="G131" s="22">
        <v>0</v>
      </c>
      <c r="H131" s="22">
        <v>0</v>
      </c>
      <c r="I131" s="22">
        <v>1228297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3597</v>
      </c>
      <c r="G132" s="22">
        <v>0</v>
      </c>
      <c r="H132" s="22">
        <v>0</v>
      </c>
      <c r="I132" s="22">
        <v>3597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89309</v>
      </c>
      <c r="G133" s="22">
        <v>0</v>
      </c>
      <c r="H133" s="22">
        <v>0</v>
      </c>
      <c r="I133" s="22">
        <v>89309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51964</v>
      </c>
      <c r="F135" s="22">
        <v>41683</v>
      </c>
      <c r="G135" s="22">
        <v>0</v>
      </c>
      <c r="H135" s="22">
        <v>0</v>
      </c>
      <c r="I135" s="22">
        <v>93647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11536</v>
      </c>
      <c r="F136" s="22">
        <v>0</v>
      </c>
      <c r="G136" s="22">
        <v>0</v>
      </c>
      <c r="H136" s="22">
        <v>0</v>
      </c>
      <c r="I136" s="22">
        <v>11536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8510</v>
      </c>
      <c r="F137" s="22">
        <v>224581</v>
      </c>
      <c r="G137" s="22">
        <v>0</v>
      </c>
      <c r="H137" s="22">
        <v>0</v>
      </c>
      <c r="I137" s="22">
        <v>233091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60529</v>
      </c>
      <c r="G138" s="22">
        <v>0</v>
      </c>
      <c r="H138" s="22">
        <v>0</v>
      </c>
      <c r="I138" s="22">
        <v>60529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35742</v>
      </c>
      <c r="F139" s="22">
        <v>0</v>
      </c>
      <c r="G139" s="22">
        <v>0</v>
      </c>
      <c r="H139" s="22">
        <v>0</v>
      </c>
      <c r="I139" s="22">
        <v>35742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1527</v>
      </c>
      <c r="F141" s="22">
        <v>22647</v>
      </c>
      <c r="G141" s="22">
        <v>0</v>
      </c>
      <c r="H141" s="22">
        <v>0</v>
      </c>
      <c r="I141" s="22">
        <v>24174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4526</v>
      </c>
      <c r="F142" s="22">
        <v>0</v>
      </c>
      <c r="G142" s="22">
        <v>0</v>
      </c>
      <c r="H142" s="22">
        <v>0</v>
      </c>
      <c r="I142" s="22">
        <v>4526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2000</v>
      </c>
      <c r="F144" s="22">
        <v>3500</v>
      </c>
      <c r="G144" s="22">
        <v>0</v>
      </c>
      <c r="H144" s="22">
        <v>0</v>
      </c>
      <c r="I144" s="22">
        <v>5500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29669</v>
      </c>
      <c r="F145" s="22">
        <v>11153</v>
      </c>
      <c r="G145" s="22">
        <v>0</v>
      </c>
      <c r="H145" s="22">
        <v>0</v>
      </c>
      <c r="I145" s="22">
        <v>40822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13063</v>
      </c>
      <c r="F146" s="22">
        <v>8969</v>
      </c>
      <c r="G146" s="22">
        <v>0</v>
      </c>
      <c r="H146" s="22">
        <v>0</v>
      </c>
      <c r="I146" s="22">
        <v>22032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28838</v>
      </c>
      <c r="F147" s="22">
        <v>81</v>
      </c>
      <c r="G147" s="22">
        <v>0</v>
      </c>
      <c r="H147" s="22">
        <v>0</v>
      </c>
      <c r="I147" s="22">
        <v>28919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6991</v>
      </c>
      <c r="G148" s="22">
        <v>0</v>
      </c>
      <c r="H148" s="22">
        <v>0</v>
      </c>
      <c r="I148" s="22">
        <v>6991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2378</v>
      </c>
      <c r="G149" s="22">
        <v>0</v>
      </c>
      <c r="H149" s="22">
        <v>0</v>
      </c>
      <c r="I149" s="22">
        <v>2378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18274</v>
      </c>
      <c r="F150" s="22">
        <v>24465</v>
      </c>
      <c r="G150" s="22">
        <v>0</v>
      </c>
      <c r="H150" s="22">
        <v>0</v>
      </c>
      <c r="I150" s="22">
        <v>42739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13572</v>
      </c>
      <c r="G152" s="22">
        <v>0</v>
      </c>
      <c r="H152" s="22">
        <v>0</v>
      </c>
      <c r="I152" s="22">
        <v>13572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38904</v>
      </c>
      <c r="G153" s="22">
        <v>0</v>
      </c>
      <c r="H153" s="22">
        <v>0</v>
      </c>
      <c r="I153" s="22">
        <v>38904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6153</v>
      </c>
      <c r="F154" s="22">
        <v>23351</v>
      </c>
      <c r="G154" s="22">
        <v>0</v>
      </c>
      <c r="H154" s="22">
        <v>0</v>
      </c>
      <c r="I154" s="22">
        <v>29504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10025</v>
      </c>
      <c r="F156" s="22">
        <v>23077</v>
      </c>
      <c r="G156" s="22">
        <v>0</v>
      </c>
      <c r="H156" s="22">
        <v>0</v>
      </c>
      <c r="I156" s="22">
        <v>33102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48401</v>
      </c>
      <c r="F157" s="22">
        <v>220277</v>
      </c>
      <c r="G157" s="22">
        <v>0</v>
      </c>
      <c r="H157" s="22">
        <v>0</v>
      </c>
      <c r="I157" s="22">
        <v>268678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2162</v>
      </c>
      <c r="F159" s="22">
        <v>3292</v>
      </c>
      <c r="G159" s="22">
        <v>0</v>
      </c>
      <c r="H159" s="22">
        <v>0</v>
      </c>
      <c r="I159" s="22">
        <v>5454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5877</v>
      </c>
      <c r="F160" s="22">
        <v>43203</v>
      </c>
      <c r="G160" s="22">
        <v>0</v>
      </c>
      <c r="H160" s="22">
        <v>0</v>
      </c>
      <c r="I160" s="22">
        <v>49080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3318</v>
      </c>
      <c r="F161" s="22">
        <v>32189</v>
      </c>
      <c r="G161" s="22">
        <v>0</v>
      </c>
      <c r="H161" s="22">
        <v>0</v>
      </c>
      <c r="I161" s="22">
        <v>35507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17530</v>
      </c>
      <c r="F162" s="22">
        <v>37018</v>
      </c>
      <c r="G162" s="22">
        <v>0</v>
      </c>
      <c r="H162" s="22">
        <v>0</v>
      </c>
      <c r="I162" s="22">
        <v>54548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27215</v>
      </c>
      <c r="G163" s="22">
        <v>0</v>
      </c>
      <c r="H163" s="22">
        <v>0</v>
      </c>
      <c r="I163" s="22">
        <v>27215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2729</v>
      </c>
      <c r="F164" s="22">
        <v>0</v>
      </c>
      <c r="G164" s="22">
        <v>0</v>
      </c>
      <c r="H164" s="22">
        <v>0</v>
      </c>
      <c r="I164" s="22">
        <v>2729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15956</v>
      </c>
      <c r="F166" s="22">
        <v>914</v>
      </c>
      <c r="G166" s="22">
        <v>0</v>
      </c>
      <c r="H166" s="22">
        <v>0</v>
      </c>
      <c r="I166" s="22">
        <v>16870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27720</v>
      </c>
      <c r="G167" s="22">
        <v>0</v>
      </c>
      <c r="H167" s="22">
        <v>0</v>
      </c>
      <c r="I167" s="22">
        <v>27720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8930</v>
      </c>
      <c r="F168" s="22">
        <v>92325</v>
      </c>
      <c r="G168" s="22">
        <v>0</v>
      </c>
      <c r="H168" s="22">
        <v>0</v>
      </c>
      <c r="I168" s="22">
        <v>101255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1259</v>
      </c>
      <c r="F169" s="22">
        <v>0</v>
      </c>
      <c r="G169" s="22">
        <v>0</v>
      </c>
      <c r="H169" s="22">
        <v>0</v>
      </c>
      <c r="I169" s="22">
        <v>1259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3948</v>
      </c>
      <c r="G170" s="22">
        <v>0</v>
      </c>
      <c r="H170" s="22">
        <v>0</v>
      </c>
      <c r="I170" s="22">
        <v>3948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258427</v>
      </c>
      <c r="G171" s="22">
        <v>0</v>
      </c>
      <c r="H171" s="22">
        <v>0</v>
      </c>
      <c r="I171" s="22">
        <v>258427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19338</v>
      </c>
      <c r="G172" s="22">
        <v>0</v>
      </c>
      <c r="H172" s="22">
        <v>0</v>
      </c>
      <c r="I172" s="22">
        <v>19338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16845</v>
      </c>
      <c r="F173" s="22">
        <v>14573</v>
      </c>
      <c r="G173" s="22">
        <v>0</v>
      </c>
      <c r="H173" s="22">
        <v>0</v>
      </c>
      <c r="I173" s="22">
        <v>31418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49133</v>
      </c>
      <c r="F174" s="22">
        <v>180050</v>
      </c>
      <c r="G174" s="22">
        <v>0</v>
      </c>
      <c r="H174" s="22">
        <v>0</v>
      </c>
      <c r="I174" s="22">
        <v>229183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9849</v>
      </c>
      <c r="F176" s="22">
        <v>27290</v>
      </c>
      <c r="G176" s="22">
        <v>0</v>
      </c>
      <c r="H176" s="22">
        <v>0</v>
      </c>
      <c r="I176" s="22">
        <v>37139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13935</v>
      </c>
      <c r="F177" s="22">
        <v>70569</v>
      </c>
      <c r="G177" s="22">
        <v>0</v>
      </c>
      <c r="H177" s="22">
        <v>0</v>
      </c>
      <c r="I177" s="22">
        <v>84504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14333</v>
      </c>
      <c r="F178" s="22">
        <v>5144</v>
      </c>
      <c r="G178" s="22">
        <v>0</v>
      </c>
      <c r="H178" s="22">
        <v>0</v>
      </c>
      <c r="I178" s="22">
        <v>19477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15962</v>
      </c>
      <c r="F180" s="22">
        <v>11701</v>
      </c>
      <c r="G180" s="22">
        <v>0</v>
      </c>
      <c r="H180" s="22">
        <v>0</v>
      </c>
      <c r="I180" s="22">
        <v>27663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3756</v>
      </c>
      <c r="F181" s="22">
        <v>0</v>
      </c>
      <c r="G181" s="22">
        <v>0</v>
      </c>
      <c r="H181" s="22">
        <v>0</v>
      </c>
      <c r="I181" s="22">
        <v>3756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18493</v>
      </c>
      <c r="F182" s="22">
        <v>0</v>
      </c>
      <c r="G182" s="22">
        <v>0</v>
      </c>
      <c r="H182" s="22">
        <v>0</v>
      </c>
      <c r="I182" s="22">
        <v>18493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8093</v>
      </c>
      <c r="F183" s="22">
        <v>8460</v>
      </c>
      <c r="G183" s="22">
        <v>0</v>
      </c>
      <c r="H183" s="22">
        <v>0</v>
      </c>
      <c r="I183" s="22">
        <v>16553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8472</v>
      </c>
      <c r="F184" s="22">
        <v>6320</v>
      </c>
      <c r="G184" s="22">
        <v>0</v>
      </c>
      <c r="H184" s="22">
        <v>0</v>
      </c>
      <c r="I184" s="22">
        <v>14792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8187</v>
      </c>
      <c r="F185" s="22">
        <v>6863</v>
      </c>
      <c r="G185" s="22">
        <v>0</v>
      </c>
      <c r="H185" s="22">
        <v>0</v>
      </c>
      <c r="I185" s="22">
        <v>15050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2957</v>
      </c>
      <c r="F186" s="22">
        <v>6556</v>
      </c>
      <c r="G186" s="22">
        <v>0</v>
      </c>
      <c r="H186" s="22">
        <v>0</v>
      </c>
      <c r="I186" s="22">
        <v>9513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15177</v>
      </c>
      <c r="F187" s="22">
        <v>2413</v>
      </c>
      <c r="G187" s="22">
        <v>0</v>
      </c>
      <c r="H187" s="22">
        <v>0</v>
      </c>
      <c r="I187" s="22">
        <v>17590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14290</v>
      </c>
      <c r="F188" s="22">
        <v>10367</v>
      </c>
      <c r="G188" s="22">
        <v>0</v>
      </c>
      <c r="H188" s="22">
        <v>0</v>
      </c>
      <c r="I188" s="22">
        <v>24657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11272</v>
      </c>
      <c r="F189" s="22">
        <v>33940</v>
      </c>
      <c r="G189" s="22">
        <v>0</v>
      </c>
      <c r="H189" s="22">
        <v>0</v>
      </c>
      <c r="I189" s="22">
        <v>45212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5567</v>
      </c>
      <c r="F190" s="22">
        <v>0</v>
      </c>
      <c r="G190" s="22">
        <v>0</v>
      </c>
      <c r="H190" s="22">
        <v>0</v>
      </c>
      <c r="I190" s="22">
        <v>5567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950266</v>
      </c>
      <c r="G191" s="22">
        <v>0</v>
      </c>
      <c r="H191" s="22">
        <v>0</v>
      </c>
      <c r="I191" s="22">
        <v>950266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7809</v>
      </c>
      <c r="F192" s="22">
        <v>50460</v>
      </c>
      <c r="G192" s="22">
        <v>0</v>
      </c>
      <c r="H192" s="22">
        <v>0</v>
      </c>
      <c r="I192" s="22">
        <v>58269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3695</v>
      </c>
      <c r="F193" s="22">
        <v>12935</v>
      </c>
      <c r="G193" s="22">
        <v>0</v>
      </c>
      <c r="H193" s="22">
        <v>0</v>
      </c>
      <c r="I193" s="22">
        <v>16630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2789</v>
      </c>
      <c r="F194" s="22">
        <v>40919</v>
      </c>
      <c r="G194" s="22">
        <v>0</v>
      </c>
      <c r="H194" s="22">
        <v>0</v>
      </c>
      <c r="I194" s="22">
        <v>43708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8416</v>
      </c>
      <c r="F195" s="22">
        <v>23761</v>
      </c>
      <c r="G195" s="22">
        <v>0</v>
      </c>
      <c r="H195" s="22">
        <v>0</v>
      </c>
      <c r="I195" s="22">
        <v>32177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40257</v>
      </c>
      <c r="F197" s="22">
        <v>30071</v>
      </c>
      <c r="G197" s="22">
        <v>0</v>
      </c>
      <c r="H197" s="22">
        <v>0</v>
      </c>
      <c r="I197" s="22">
        <v>70328</v>
      </c>
    </row>
    <row r="198" spans="1:9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10135</v>
      </c>
      <c r="F198" s="22">
        <v>87727</v>
      </c>
      <c r="G198" s="22">
        <v>0</v>
      </c>
      <c r="H198" s="22">
        <v>0</v>
      </c>
      <c r="I198" s="22">
        <v>97862</v>
      </c>
    </row>
    <row r="199" spans="1:9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1693</v>
      </c>
      <c r="F199" s="22">
        <v>0</v>
      </c>
      <c r="G199" s="22">
        <v>0</v>
      </c>
      <c r="H199" s="22">
        <v>0</v>
      </c>
      <c r="I199" s="22">
        <v>1693</v>
      </c>
    </row>
    <row r="200" spans="1:9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2237</v>
      </c>
      <c r="F201" s="22">
        <v>0</v>
      </c>
      <c r="G201" s="22">
        <v>0</v>
      </c>
      <c r="H201" s="22">
        <v>0</v>
      </c>
      <c r="I201" s="22">
        <v>2237</v>
      </c>
    </row>
    <row r="202" spans="1:9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8516</v>
      </c>
      <c r="F204" s="22">
        <v>0</v>
      </c>
      <c r="G204" s="22">
        <v>0</v>
      </c>
      <c r="H204" s="22">
        <v>0</v>
      </c>
      <c r="I204" s="22">
        <v>8516</v>
      </c>
    </row>
    <row r="205" spans="1:9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0</v>
      </c>
      <c r="F207" s="22">
        <v>1307</v>
      </c>
      <c r="G207" s="22">
        <v>0</v>
      </c>
      <c r="H207" s="22">
        <v>0</v>
      </c>
      <c r="I207" s="22">
        <v>1307</v>
      </c>
    </row>
    <row r="208" spans="1:9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6070</v>
      </c>
      <c r="F209" s="22">
        <v>2216</v>
      </c>
      <c r="G209" s="22">
        <v>0</v>
      </c>
      <c r="H209" s="22">
        <v>0</v>
      </c>
      <c r="I209" s="22">
        <v>8286</v>
      </c>
    </row>
    <row r="210" spans="1:9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822</v>
      </c>
      <c r="F211" s="22">
        <v>0</v>
      </c>
      <c r="G211" s="22">
        <v>0</v>
      </c>
      <c r="H211" s="22">
        <v>0</v>
      </c>
      <c r="I211" s="22">
        <v>822</v>
      </c>
    </row>
    <row r="212" spans="1:9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6945</v>
      </c>
      <c r="F213" s="22">
        <v>5287</v>
      </c>
      <c r="G213" s="22">
        <v>0</v>
      </c>
      <c r="H213" s="22">
        <v>0</v>
      </c>
      <c r="I213" s="22">
        <v>12232</v>
      </c>
    </row>
    <row r="214" spans="1:9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6659</v>
      </c>
      <c r="F214" s="22">
        <v>5874</v>
      </c>
      <c r="G214" s="22">
        <v>0</v>
      </c>
      <c r="H214" s="22">
        <v>0</v>
      </c>
      <c r="I214" s="22">
        <v>12533</v>
      </c>
    </row>
    <row r="215" spans="1:9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3644</v>
      </c>
      <c r="F217" s="22">
        <v>0</v>
      </c>
      <c r="G217" s="22">
        <v>0</v>
      </c>
      <c r="H217" s="22">
        <v>0</v>
      </c>
      <c r="I217" s="22">
        <v>3644</v>
      </c>
    </row>
    <row r="218" spans="1:9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12426</v>
      </c>
      <c r="F223" s="22">
        <v>18716</v>
      </c>
      <c r="G223" s="22">
        <v>0</v>
      </c>
      <c r="H223" s="22">
        <v>0</v>
      </c>
      <c r="I223" s="22">
        <v>31142</v>
      </c>
    </row>
    <row r="224" spans="1:9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113721</v>
      </c>
      <c r="F224" s="22">
        <v>334</v>
      </c>
      <c r="G224" s="22">
        <v>0</v>
      </c>
      <c r="H224" s="22">
        <v>0</v>
      </c>
      <c r="I224" s="22">
        <v>114055</v>
      </c>
    </row>
    <row r="225" spans="1:9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2072</v>
      </c>
      <c r="H228" s="22">
        <v>0</v>
      </c>
      <c r="I228" s="22">
        <v>2072</v>
      </c>
    </row>
    <row r="229" spans="1:9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1801</v>
      </c>
      <c r="F229" s="22">
        <v>0</v>
      </c>
      <c r="G229" s="22">
        <v>0</v>
      </c>
      <c r="H229" s="22">
        <v>0</v>
      </c>
      <c r="I229" s="22">
        <v>1801</v>
      </c>
    </row>
    <row r="230" spans="1:9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1199</v>
      </c>
      <c r="F231" s="22">
        <v>0</v>
      </c>
      <c r="G231" s="22">
        <v>0</v>
      </c>
      <c r="H231" s="22">
        <v>0</v>
      </c>
      <c r="I231" s="22">
        <v>1199</v>
      </c>
    </row>
    <row r="232" spans="1:9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0</v>
      </c>
      <c r="F234" s="22">
        <v>406</v>
      </c>
      <c r="G234" s="22">
        <v>0</v>
      </c>
      <c r="H234" s="22">
        <v>0</v>
      </c>
      <c r="I234" s="22">
        <v>406</v>
      </c>
    </row>
    <row r="235" spans="1:9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682</v>
      </c>
      <c r="F236" s="22">
        <v>0</v>
      </c>
      <c r="G236" s="22">
        <v>0</v>
      </c>
      <c r="H236" s="22">
        <v>0</v>
      </c>
      <c r="I236" s="22">
        <v>682</v>
      </c>
    </row>
    <row r="237" spans="1:9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1241</v>
      </c>
      <c r="F237" s="22">
        <v>0</v>
      </c>
      <c r="G237" s="22">
        <v>0</v>
      </c>
      <c r="H237" s="22">
        <v>0</v>
      </c>
      <c r="I237" s="22">
        <v>1241</v>
      </c>
    </row>
    <row r="238" spans="1:9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946</v>
      </c>
      <c r="F238" s="22">
        <v>0</v>
      </c>
      <c r="G238" s="22">
        <v>2905</v>
      </c>
      <c r="H238" s="22">
        <v>0</v>
      </c>
      <c r="I238" s="22">
        <v>3851</v>
      </c>
    </row>
    <row r="239" spans="1:9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4397</v>
      </c>
      <c r="F239" s="22">
        <v>0</v>
      </c>
      <c r="G239" s="22">
        <v>0</v>
      </c>
      <c r="H239" s="22">
        <v>0</v>
      </c>
      <c r="I239" s="22">
        <v>4397</v>
      </c>
    </row>
    <row r="240" spans="1:9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1973</v>
      </c>
      <c r="F242" s="22">
        <v>0</v>
      </c>
      <c r="G242" s="22">
        <v>0</v>
      </c>
      <c r="H242" s="22">
        <v>0</v>
      </c>
      <c r="I242" s="22">
        <v>1973</v>
      </c>
    </row>
    <row r="243" spans="1:9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58335</v>
      </c>
      <c r="I250" s="22">
        <v>58335</v>
      </c>
    </row>
    <row r="251" spans="1:9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2816</v>
      </c>
      <c r="F251" s="22">
        <v>0</v>
      </c>
      <c r="G251" s="22">
        <v>0</v>
      </c>
      <c r="H251" s="22">
        <v>0</v>
      </c>
      <c r="I251" s="22">
        <v>2816</v>
      </c>
    </row>
    <row r="252" spans="1:9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6136</v>
      </c>
      <c r="F254" s="22">
        <v>1673</v>
      </c>
      <c r="G254" s="22">
        <v>0</v>
      </c>
      <c r="H254" s="22">
        <v>0</v>
      </c>
      <c r="I254" s="22">
        <v>7809</v>
      </c>
    </row>
    <row r="255" spans="1:9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986</v>
      </c>
      <c r="F255" s="22">
        <v>0</v>
      </c>
      <c r="G255" s="22">
        <v>0</v>
      </c>
      <c r="H255" s="22">
        <v>0</v>
      </c>
      <c r="I255" s="22">
        <v>986</v>
      </c>
    </row>
    <row r="256" spans="1:9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799</v>
      </c>
      <c r="F256" s="22">
        <v>0</v>
      </c>
      <c r="G256" s="22">
        <v>0</v>
      </c>
      <c r="H256" s="22">
        <v>0</v>
      </c>
      <c r="I256" s="22">
        <v>799</v>
      </c>
    </row>
    <row r="257" spans="1:9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0</v>
      </c>
      <c r="F257" s="22">
        <v>4709</v>
      </c>
      <c r="G257" s="22">
        <v>0</v>
      </c>
      <c r="H257" s="22">
        <v>0</v>
      </c>
      <c r="I257" s="22">
        <v>4709</v>
      </c>
    </row>
    <row r="258" spans="1:9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0</v>
      </c>
      <c r="F258" s="22">
        <v>22980</v>
      </c>
      <c r="G258" s="22">
        <v>0</v>
      </c>
      <c r="H258" s="22">
        <v>0</v>
      </c>
      <c r="I258" s="22">
        <v>22980</v>
      </c>
    </row>
    <row r="259" spans="1:9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1171</v>
      </c>
      <c r="H259" s="22">
        <v>0</v>
      </c>
      <c r="I259" s="22">
        <v>1171</v>
      </c>
    </row>
    <row r="260" spans="1:9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728</v>
      </c>
      <c r="F262" s="22">
        <v>0</v>
      </c>
      <c r="G262" s="22">
        <v>0</v>
      </c>
      <c r="H262" s="22">
        <v>0</v>
      </c>
      <c r="I262" s="22">
        <v>728</v>
      </c>
    </row>
    <row r="263" spans="1:9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0</v>
      </c>
      <c r="F263" s="22">
        <v>908</v>
      </c>
      <c r="G263" s="22">
        <v>0</v>
      </c>
      <c r="H263" s="22">
        <v>0</v>
      </c>
      <c r="I263" s="22">
        <v>908</v>
      </c>
    </row>
    <row r="264" spans="1:9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1415</v>
      </c>
      <c r="F277" s="22">
        <v>0</v>
      </c>
      <c r="G277" s="22">
        <v>0</v>
      </c>
      <c r="H277" s="22">
        <v>0</v>
      </c>
      <c r="I277" s="22">
        <v>1415</v>
      </c>
    </row>
    <row r="278" spans="1:9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528</v>
      </c>
      <c r="F279" s="22">
        <v>1515</v>
      </c>
      <c r="G279" s="22">
        <v>0</v>
      </c>
      <c r="H279" s="22">
        <v>0</v>
      </c>
      <c r="I279" s="22">
        <v>2043</v>
      </c>
    </row>
    <row r="280" spans="1:9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3012</v>
      </c>
      <c r="F281" s="22">
        <v>0</v>
      </c>
      <c r="G281" s="22">
        <v>0</v>
      </c>
      <c r="H281" s="22">
        <v>0</v>
      </c>
      <c r="I281" s="22">
        <v>3012</v>
      </c>
    </row>
    <row r="282" spans="1:9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2986</v>
      </c>
      <c r="F284" s="22">
        <v>0</v>
      </c>
      <c r="G284" s="22">
        <v>0</v>
      </c>
      <c r="H284" s="22">
        <v>0</v>
      </c>
      <c r="I284" s="22">
        <v>2986</v>
      </c>
    </row>
    <row r="285" spans="1:9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511</v>
      </c>
      <c r="F285" s="22">
        <v>0</v>
      </c>
      <c r="G285" s="22">
        <v>0</v>
      </c>
      <c r="H285" s="22">
        <v>0</v>
      </c>
      <c r="I285" s="22">
        <v>511</v>
      </c>
    </row>
    <row r="286" spans="1:9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0</v>
      </c>
      <c r="F297" s="22">
        <v>1408</v>
      </c>
      <c r="G297" s="22">
        <v>0</v>
      </c>
      <c r="H297" s="22">
        <v>0</v>
      </c>
      <c r="I297" s="22">
        <v>1408</v>
      </c>
    </row>
    <row r="298" spans="1:9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194419</v>
      </c>
      <c r="F337" s="22">
        <v>0</v>
      </c>
      <c r="G337" s="22">
        <v>0</v>
      </c>
      <c r="H337" s="22">
        <v>0</v>
      </c>
      <c r="I337" s="22">
        <v>194419</v>
      </c>
    </row>
    <row r="338" spans="1:9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1142479</v>
      </c>
      <c r="F338" s="22">
        <v>0</v>
      </c>
      <c r="G338" s="22">
        <v>0</v>
      </c>
      <c r="H338" s="22">
        <v>0</v>
      </c>
      <c r="I338" s="22">
        <v>1142479</v>
      </c>
    </row>
    <row r="339" spans="1:9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42488</v>
      </c>
      <c r="F339" s="22">
        <v>0</v>
      </c>
      <c r="G339" s="22">
        <v>0</v>
      </c>
      <c r="H339" s="22">
        <v>0</v>
      </c>
      <c r="I339" s="22">
        <v>42488</v>
      </c>
    </row>
    <row r="340" spans="1:9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24669</v>
      </c>
      <c r="F340" s="22">
        <v>0</v>
      </c>
      <c r="G340" s="22">
        <v>0</v>
      </c>
      <c r="H340" s="22">
        <v>0</v>
      </c>
      <c r="I340" s="22">
        <v>24669</v>
      </c>
    </row>
    <row r="341" spans="1:9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14645</v>
      </c>
      <c r="F341" s="22">
        <v>0</v>
      </c>
      <c r="G341" s="22">
        <v>0</v>
      </c>
      <c r="H341" s="22">
        <v>0</v>
      </c>
      <c r="I341" s="22">
        <v>14645</v>
      </c>
    </row>
    <row r="342" spans="1:9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64106</v>
      </c>
      <c r="F343" s="22">
        <v>0</v>
      </c>
      <c r="G343" s="22">
        <v>0</v>
      </c>
      <c r="H343" s="22">
        <v>0</v>
      </c>
      <c r="I343" s="22">
        <v>64106</v>
      </c>
    </row>
    <row r="344" spans="1:9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10148</v>
      </c>
      <c r="F344" s="22">
        <v>70287</v>
      </c>
      <c r="G344" s="22">
        <v>0</v>
      </c>
      <c r="H344" s="22">
        <v>0</v>
      </c>
      <c r="I344" s="22">
        <v>80435</v>
      </c>
    </row>
    <row r="345" spans="1:9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0</v>
      </c>
      <c r="F345" s="22">
        <v>2577</v>
      </c>
      <c r="G345" s="22">
        <v>0</v>
      </c>
      <c r="H345" s="22">
        <v>0</v>
      </c>
      <c r="I345" s="22">
        <v>2577</v>
      </c>
    </row>
    <row r="346" spans="1:9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F4BA-8160-4EEA-A63A-C70B44454D69}">
  <dimension ref="A1:Y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5" width="15.7109375" customWidth="1"/>
  </cols>
  <sheetData>
    <row r="1" spans="1:25" ht="24" customHeight="1" x14ac:dyDescent="0.3">
      <c r="A1" s="4" t="str">
        <f>HYPERLINK("#'Index'!A1", "&lt;&lt; Index")</f>
        <v>&lt;&lt; Index</v>
      </c>
      <c r="B1" s="20" t="s">
        <v>1328</v>
      </c>
      <c r="D1" s="20" t="s">
        <v>1329</v>
      </c>
    </row>
    <row r="2" spans="1:2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1330</v>
      </c>
      <c r="F2" s="21" t="s">
        <v>1331</v>
      </c>
      <c r="G2" s="21" t="s">
        <v>1116</v>
      </c>
      <c r="H2" s="21" t="s">
        <v>1332</v>
      </c>
      <c r="I2" s="21" t="s">
        <v>1333</v>
      </c>
      <c r="J2" s="21" t="s">
        <v>1188</v>
      </c>
      <c r="K2" s="21" t="s">
        <v>1334</v>
      </c>
      <c r="L2" s="21" t="s">
        <v>1335</v>
      </c>
      <c r="M2" s="21" t="s">
        <v>1336</v>
      </c>
      <c r="N2" s="21" t="s">
        <v>1337</v>
      </c>
      <c r="O2" s="21" t="s">
        <v>1295</v>
      </c>
      <c r="P2" s="21" t="s">
        <v>1338</v>
      </c>
      <c r="Q2" s="21" t="s">
        <v>1337</v>
      </c>
      <c r="R2" s="21" t="s">
        <v>1295</v>
      </c>
      <c r="S2" s="21" t="s">
        <v>1339</v>
      </c>
      <c r="T2" s="21" t="s">
        <v>1340</v>
      </c>
      <c r="U2" s="21" t="s">
        <v>1341</v>
      </c>
      <c r="V2" s="21" t="s">
        <v>1342</v>
      </c>
      <c r="W2" s="21" t="s">
        <v>1343</v>
      </c>
      <c r="X2" s="21" t="s">
        <v>1344</v>
      </c>
      <c r="Y2" s="21" t="s">
        <v>1345</v>
      </c>
    </row>
    <row r="3" spans="1:25" x14ac:dyDescent="0.25">
      <c r="A3" s="21"/>
      <c r="B3" s="21"/>
      <c r="C3" s="21"/>
      <c r="D3" s="21" t="s">
        <v>88</v>
      </c>
      <c r="E3" s="21" t="s">
        <v>1346</v>
      </c>
      <c r="F3" s="21" t="s">
        <v>1347</v>
      </c>
      <c r="G3" s="21" t="s">
        <v>1348</v>
      </c>
      <c r="H3" s="21" t="s">
        <v>1349</v>
      </c>
      <c r="I3" s="21" t="s">
        <v>1350</v>
      </c>
      <c r="J3" s="21" t="s">
        <v>1351</v>
      </c>
      <c r="K3" s="21" t="s">
        <v>1352</v>
      </c>
      <c r="L3" s="21" t="s">
        <v>1353</v>
      </c>
      <c r="M3" s="21" t="s">
        <v>1354</v>
      </c>
      <c r="N3" s="21" t="s">
        <v>1355</v>
      </c>
      <c r="O3" s="21" t="s">
        <v>1356</v>
      </c>
      <c r="P3" s="21" t="s">
        <v>1357</v>
      </c>
      <c r="Q3" s="21" t="s">
        <v>1358</v>
      </c>
      <c r="R3" s="21" t="s">
        <v>1359</v>
      </c>
      <c r="S3" s="21" t="s">
        <v>1360</v>
      </c>
      <c r="T3" s="21" t="s">
        <v>1361</v>
      </c>
      <c r="U3" s="21" t="s">
        <v>1362</v>
      </c>
      <c r="V3" s="21" t="s">
        <v>1363</v>
      </c>
      <c r="W3" s="21" t="s">
        <v>1364</v>
      </c>
      <c r="X3" s="21" t="s">
        <v>1365</v>
      </c>
      <c r="Y3" s="21" t="s">
        <v>1366</v>
      </c>
    </row>
    <row r="4" spans="1:25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/>
      <c r="F4" s="22"/>
      <c r="G4" s="22">
        <v>0</v>
      </c>
      <c r="H4" s="22"/>
      <c r="I4" s="22">
        <v>0</v>
      </c>
      <c r="J4" s="22"/>
      <c r="K4" s="22"/>
      <c r="L4" s="22"/>
      <c r="M4" s="22"/>
      <c r="N4" s="22"/>
      <c r="O4" s="22"/>
      <c r="P4" s="22"/>
      <c r="Q4" s="22"/>
      <c r="R4" s="22"/>
      <c r="S4" s="22">
        <v>0</v>
      </c>
      <c r="T4" s="22"/>
      <c r="U4" s="22"/>
      <c r="V4" s="22"/>
      <c r="W4" s="22"/>
      <c r="X4" s="22">
        <v>0</v>
      </c>
      <c r="Y4" s="22">
        <v>0</v>
      </c>
    </row>
    <row r="5" spans="1:25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/>
      <c r="F5" s="22"/>
      <c r="G5" s="22">
        <v>0</v>
      </c>
      <c r="H5" s="22"/>
      <c r="I5" s="22">
        <v>0</v>
      </c>
      <c r="J5" s="22"/>
      <c r="K5" s="22"/>
      <c r="L5" s="22"/>
      <c r="M5" s="22"/>
      <c r="N5" s="22"/>
      <c r="O5" s="22"/>
      <c r="P5" s="22"/>
      <c r="Q5" s="22"/>
      <c r="R5" s="22"/>
      <c r="S5" s="22">
        <v>0</v>
      </c>
      <c r="T5" s="22"/>
      <c r="U5" s="22"/>
      <c r="V5" s="22"/>
      <c r="W5" s="22"/>
      <c r="X5" s="22">
        <v>0</v>
      </c>
      <c r="Y5" s="22">
        <v>0</v>
      </c>
    </row>
    <row r="6" spans="1:25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/>
      <c r="F6" s="22"/>
      <c r="G6" s="22">
        <v>0</v>
      </c>
      <c r="H6" s="22"/>
      <c r="I6" s="22">
        <v>0</v>
      </c>
      <c r="J6" s="22"/>
      <c r="K6" s="22"/>
      <c r="L6" s="22"/>
      <c r="M6" s="22"/>
      <c r="N6" s="22"/>
      <c r="O6" s="22"/>
      <c r="P6" s="22"/>
      <c r="Q6" s="22"/>
      <c r="R6" s="22"/>
      <c r="S6" s="22">
        <v>0</v>
      </c>
      <c r="T6" s="22"/>
      <c r="U6" s="22"/>
      <c r="V6" s="22"/>
      <c r="W6" s="22"/>
      <c r="X6" s="22">
        <v>0</v>
      </c>
      <c r="Y6" s="22">
        <v>0</v>
      </c>
    </row>
    <row r="7" spans="1:25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/>
      <c r="F7" s="22"/>
      <c r="G7" s="22">
        <v>0</v>
      </c>
      <c r="H7" s="22"/>
      <c r="I7" s="22">
        <v>0</v>
      </c>
      <c r="J7" s="22"/>
      <c r="K7" s="22"/>
      <c r="L7" s="22"/>
      <c r="M7" s="22"/>
      <c r="N7" s="22"/>
      <c r="O7" s="22"/>
      <c r="P7" s="22"/>
      <c r="Q7" s="22"/>
      <c r="R7" s="22"/>
      <c r="S7" s="22">
        <v>0</v>
      </c>
      <c r="T7" s="22"/>
      <c r="U7" s="22"/>
      <c r="V7" s="22"/>
      <c r="W7" s="22"/>
      <c r="X7" s="22">
        <v>0</v>
      </c>
      <c r="Y7" s="22">
        <v>0</v>
      </c>
    </row>
    <row r="8" spans="1:25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/>
      <c r="F8" s="22"/>
      <c r="G8" s="22">
        <v>0</v>
      </c>
      <c r="H8" s="22"/>
      <c r="I8" s="22">
        <v>0</v>
      </c>
      <c r="J8" s="22"/>
      <c r="K8" s="22"/>
      <c r="L8" s="22"/>
      <c r="M8" s="22"/>
      <c r="N8" s="22"/>
      <c r="O8" s="22"/>
      <c r="P8" s="22"/>
      <c r="Q8" s="22"/>
      <c r="R8" s="22"/>
      <c r="S8" s="22">
        <v>0</v>
      </c>
      <c r="T8" s="22"/>
      <c r="U8" s="22"/>
      <c r="V8" s="22"/>
      <c r="W8" s="22"/>
      <c r="X8" s="22">
        <v>0</v>
      </c>
      <c r="Y8" s="22">
        <v>0</v>
      </c>
    </row>
    <row r="9" spans="1:25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/>
      <c r="F9" s="22"/>
      <c r="G9" s="22">
        <v>0</v>
      </c>
      <c r="H9" s="22"/>
      <c r="I9" s="22">
        <v>0</v>
      </c>
      <c r="J9" s="22"/>
      <c r="K9" s="22"/>
      <c r="L9" s="22"/>
      <c r="M9" s="22"/>
      <c r="N9" s="22"/>
      <c r="O9" s="22"/>
      <c r="P9" s="22"/>
      <c r="Q9" s="22"/>
      <c r="R9" s="22"/>
      <c r="S9" s="22">
        <v>0</v>
      </c>
      <c r="T9" s="22"/>
      <c r="U9" s="22"/>
      <c r="V9" s="22"/>
      <c r="W9" s="22"/>
      <c r="X9" s="22">
        <v>0</v>
      </c>
      <c r="Y9" s="22">
        <v>0</v>
      </c>
    </row>
    <row r="10" spans="1:25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/>
      <c r="F10" s="22"/>
      <c r="G10" s="22">
        <v>0</v>
      </c>
      <c r="H10" s="22"/>
      <c r="I10" s="22">
        <v>0</v>
      </c>
      <c r="J10" s="22"/>
      <c r="K10" s="22"/>
      <c r="L10" s="22"/>
      <c r="M10" s="22"/>
      <c r="N10" s="22"/>
      <c r="O10" s="22"/>
      <c r="P10" s="22"/>
      <c r="Q10" s="22"/>
      <c r="R10" s="22"/>
      <c r="S10" s="22">
        <v>0</v>
      </c>
      <c r="T10" s="22"/>
      <c r="U10" s="22"/>
      <c r="V10" s="22"/>
      <c r="W10" s="22"/>
      <c r="X10" s="22">
        <v>0</v>
      </c>
      <c r="Y10" s="22">
        <v>0</v>
      </c>
    </row>
    <row r="11" spans="1:25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/>
      <c r="F11" s="22"/>
      <c r="G11" s="22">
        <v>0</v>
      </c>
      <c r="H11" s="22"/>
      <c r="I11" s="22">
        <v>0</v>
      </c>
      <c r="J11" s="22"/>
      <c r="K11" s="22"/>
      <c r="L11" s="22"/>
      <c r="M11" s="22"/>
      <c r="N11" s="22"/>
      <c r="O11" s="22"/>
      <c r="P11" s="22"/>
      <c r="Q11" s="22"/>
      <c r="R11" s="22"/>
      <c r="S11" s="22">
        <v>0</v>
      </c>
      <c r="T11" s="22"/>
      <c r="U11" s="22"/>
      <c r="V11" s="22"/>
      <c r="W11" s="22"/>
      <c r="X11" s="22">
        <v>0</v>
      </c>
      <c r="Y11" s="22">
        <v>0</v>
      </c>
    </row>
    <row r="12" spans="1:25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/>
      <c r="F12" s="22"/>
      <c r="G12" s="22">
        <v>0</v>
      </c>
      <c r="H12" s="22"/>
      <c r="I12" s="22">
        <v>0</v>
      </c>
      <c r="J12" s="22"/>
      <c r="K12" s="22"/>
      <c r="L12" s="22"/>
      <c r="M12" s="22"/>
      <c r="N12" s="22"/>
      <c r="O12" s="22"/>
      <c r="P12" s="22"/>
      <c r="Q12" s="22"/>
      <c r="R12" s="22"/>
      <c r="S12" s="22">
        <v>0</v>
      </c>
      <c r="T12" s="22"/>
      <c r="U12" s="22"/>
      <c r="V12" s="22"/>
      <c r="W12" s="22"/>
      <c r="X12" s="22">
        <v>0</v>
      </c>
      <c r="Y12" s="22">
        <v>0</v>
      </c>
    </row>
    <row r="13" spans="1:25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/>
      <c r="F13" s="22"/>
      <c r="G13" s="22">
        <v>0</v>
      </c>
      <c r="H13" s="22"/>
      <c r="I13" s="22">
        <v>0</v>
      </c>
      <c r="J13" s="22"/>
      <c r="K13" s="22"/>
      <c r="L13" s="22"/>
      <c r="M13" s="22"/>
      <c r="N13" s="22"/>
      <c r="O13" s="22"/>
      <c r="P13" s="22"/>
      <c r="Q13" s="22"/>
      <c r="R13" s="22"/>
      <c r="S13" s="22">
        <v>0</v>
      </c>
      <c r="T13" s="22"/>
      <c r="U13" s="22"/>
      <c r="V13" s="22"/>
      <c r="W13" s="22"/>
      <c r="X13" s="22">
        <v>0</v>
      </c>
      <c r="Y13" s="22">
        <v>0</v>
      </c>
    </row>
    <row r="14" spans="1:25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/>
      <c r="F14" s="22"/>
      <c r="G14" s="22">
        <v>0</v>
      </c>
      <c r="H14" s="22"/>
      <c r="I14" s="22">
        <v>0</v>
      </c>
      <c r="J14" s="22"/>
      <c r="K14" s="22"/>
      <c r="L14" s="22"/>
      <c r="M14" s="22"/>
      <c r="N14" s="22"/>
      <c r="O14" s="22"/>
      <c r="P14" s="22"/>
      <c r="Q14" s="22"/>
      <c r="R14" s="22"/>
      <c r="S14" s="22">
        <v>0</v>
      </c>
      <c r="T14" s="22"/>
      <c r="U14" s="22"/>
      <c r="V14" s="22"/>
      <c r="W14" s="22"/>
      <c r="X14" s="22">
        <v>0</v>
      </c>
      <c r="Y14" s="22">
        <v>0</v>
      </c>
    </row>
    <row r="15" spans="1:25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/>
      <c r="F15" s="22"/>
      <c r="G15" s="22">
        <v>0</v>
      </c>
      <c r="H15" s="22"/>
      <c r="I15" s="22">
        <v>0</v>
      </c>
      <c r="J15" s="22"/>
      <c r="K15" s="22"/>
      <c r="L15" s="22"/>
      <c r="M15" s="22"/>
      <c r="N15" s="22"/>
      <c r="O15" s="22"/>
      <c r="P15" s="22"/>
      <c r="Q15" s="22"/>
      <c r="R15" s="22"/>
      <c r="S15" s="22">
        <v>0</v>
      </c>
      <c r="T15" s="22"/>
      <c r="U15" s="22"/>
      <c r="V15" s="22"/>
      <c r="W15" s="22"/>
      <c r="X15" s="22">
        <v>0</v>
      </c>
      <c r="Y15" s="22">
        <v>0</v>
      </c>
    </row>
    <row r="16" spans="1:25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/>
      <c r="F16" s="22"/>
      <c r="G16" s="22">
        <v>0</v>
      </c>
      <c r="H16" s="22"/>
      <c r="I16" s="22">
        <v>0</v>
      </c>
      <c r="J16" s="22"/>
      <c r="K16" s="22"/>
      <c r="L16" s="22"/>
      <c r="M16" s="22"/>
      <c r="N16" s="22"/>
      <c r="O16" s="22"/>
      <c r="P16" s="22"/>
      <c r="Q16" s="22"/>
      <c r="R16" s="22"/>
      <c r="S16" s="22">
        <v>0</v>
      </c>
      <c r="T16" s="22"/>
      <c r="U16" s="22"/>
      <c r="V16" s="22"/>
      <c r="W16" s="22"/>
      <c r="X16" s="22">
        <v>0</v>
      </c>
      <c r="Y16" s="22">
        <v>0</v>
      </c>
    </row>
    <row r="17" spans="1:25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/>
      <c r="F17" s="22"/>
      <c r="G17" s="22">
        <v>0</v>
      </c>
      <c r="H17" s="22"/>
      <c r="I17" s="22">
        <v>0</v>
      </c>
      <c r="J17" s="22"/>
      <c r="K17" s="22"/>
      <c r="L17" s="22"/>
      <c r="M17" s="22"/>
      <c r="N17" s="22"/>
      <c r="O17" s="22"/>
      <c r="P17" s="22"/>
      <c r="Q17" s="22"/>
      <c r="R17" s="22"/>
      <c r="S17" s="22">
        <v>0</v>
      </c>
      <c r="T17" s="22"/>
      <c r="U17" s="22"/>
      <c r="V17" s="22"/>
      <c r="W17" s="22"/>
      <c r="X17" s="22">
        <v>0</v>
      </c>
      <c r="Y17" s="22">
        <v>0</v>
      </c>
    </row>
    <row r="18" spans="1:25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/>
      <c r="F18" s="22"/>
      <c r="G18" s="22">
        <v>0</v>
      </c>
      <c r="H18" s="22"/>
      <c r="I18" s="22">
        <v>0</v>
      </c>
      <c r="J18" s="22"/>
      <c r="K18" s="22"/>
      <c r="L18" s="22"/>
      <c r="M18" s="22"/>
      <c r="N18" s="22"/>
      <c r="O18" s="22"/>
      <c r="P18" s="22"/>
      <c r="Q18" s="22"/>
      <c r="R18" s="22"/>
      <c r="S18" s="22">
        <v>0</v>
      </c>
      <c r="T18" s="22"/>
      <c r="U18" s="22"/>
      <c r="V18" s="22"/>
      <c r="W18" s="22"/>
      <c r="X18" s="22">
        <v>0</v>
      </c>
      <c r="Y18" s="22">
        <v>0</v>
      </c>
    </row>
    <row r="19" spans="1:25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/>
      <c r="F19" s="22"/>
      <c r="G19" s="22">
        <v>0</v>
      </c>
      <c r="H19" s="22"/>
      <c r="I19" s="22">
        <v>0</v>
      </c>
      <c r="J19" s="22"/>
      <c r="K19" s="22"/>
      <c r="L19" s="22"/>
      <c r="M19" s="22"/>
      <c r="N19" s="22"/>
      <c r="O19" s="22"/>
      <c r="P19" s="22"/>
      <c r="Q19" s="22"/>
      <c r="R19" s="22"/>
      <c r="S19" s="22">
        <v>0</v>
      </c>
      <c r="T19" s="22"/>
      <c r="U19" s="22"/>
      <c r="V19" s="22"/>
      <c r="W19" s="22"/>
      <c r="X19" s="22">
        <v>0</v>
      </c>
      <c r="Y19" s="22">
        <v>0</v>
      </c>
    </row>
    <row r="20" spans="1:25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/>
      <c r="F20" s="22"/>
      <c r="G20" s="22">
        <v>0</v>
      </c>
      <c r="H20" s="22"/>
      <c r="I20" s="22">
        <v>0</v>
      </c>
      <c r="J20" s="22"/>
      <c r="K20" s="22"/>
      <c r="L20" s="22"/>
      <c r="M20" s="22"/>
      <c r="N20" s="22"/>
      <c r="O20" s="22"/>
      <c r="P20" s="22"/>
      <c r="Q20" s="22"/>
      <c r="R20" s="22"/>
      <c r="S20" s="22">
        <v>0</v>
      </c>
      <c r="T20" s="22"/>
      <c r="U20" s="22"/>
      <c r="V20" s="22"/>
      <c r="W20" s="22"/>
      <c r="X20" s="22">
        <v>0</v>
      </c>
      <c r="Y20" s="22">
        <v>0</v>
      </c>
    </row>
    <row r="21" spans="1:25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/>
      <c r="F21" s="22"/>
      <c r="G21" s="22">
        <v>0</v>
      </c>
      <c r="H21" s="22"/>
      <c r="I21" s="22">
        <v>0</v>
      </c>
      <c r="J21" s="22"/>
      <c r="K21" s="22"/>
      <c r="L21" s="22"/>
      <c r="M21" s="22"/>
      <c r="N21" s="22"/>
      <c r="O21" s="22"/>
      <c r="P21" s="22"/>
      <c r="Q21" s="22"/>
      <c r="R21" s="22"/>
      <c r="S21" s="22">
        <v>0</v>
      </c>
      <c r="T21" s="22"/>
      <c r="U21" s="22"/>
      <c r="V21" s="22"/>
      <c r="W21" s="22"/>
      <c r="X21" s="22">
        <v>0</v>
      </c>
      <c r="Y21" s="22">
        <v>0</v>
      </c>
    </row>
    <row r="22" spans="1:25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/>
      <c r="F22" s="22"/>
      <c r="G22" s="22">
        <v>0</v>
      </c>
      <c r="H22" s="22"/>
      <c r="I22" s="22">
        <v>0</v>
      </c>
      <c r="J22" s="22"/>
      <c r="K22" s="22"/>
      <c r="L22" s="22"/>
      <c r="M22" s="22"/>
      <c r="N22" s="22"/>
      <c r="O22" s="22"/>
      <c r="P22" s="22"/>
      <c r="Q22" s="22"/>
      <c r="R22" s="22"/>
      <c r="S22" s="22">
        <v>0</v>
      </c>
      <c r="T22" s="22"/>
      <c r="U22" s="22"/>
      <c r="V22" s="22"/>
      <c r="W22" s="22"/>
      <c r="X22" s="22">
        <v>0</v>
      </c>
      <c r="Y22" s="22">
        <v>0</v>
      </c>
    </row>
    <row r="23" spans="1:25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/>
      <c r="F23" s="22"/>
      <c r="G23" s="22">
        <v>0</v>
      </c>
      <c r="H23" s="22"/>
      <c r="I23" s="22">
        <v>0</v>
      </c>
      <c r="J23" s="22"/>
      <c r="K23" s="22"/>
      <c r="L23" s="22"/>
      <c r="M23" s="22"/>
      <c r="N23" s="22"/>
      <c r="O23" s="22"/>
      <c r="P23" s="22"/>
      <c r="Q23" s="22"/>
      <c r="R23" s="22"/>
      <c r="S23" s="22">
        <v>0</v>
      </c>
      <c r="T23" s="22"/>
      <c r="U23" s="22"/>
      <c r="V23" s="22"/>
      <c r="W23" s="22"/>
      <c r="X23" s="22">
        <v>0</v>
      </c>
      <c r="Y23" s="22">
        <v>0</v>
      </c>
    </row>
    <row r="24" spans="1:25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/>
      <c r="F24" s="22"/>
      <c r="G24" s="22">
        <v>0</v>
      </c>
      <c r="H24" s="22"/>
      <c r="I24" s="22">
        <v>0</v>
      </c>
      <c r="J24" s="22"/>
      <c r="K24" s="22"/>
      <c r="L24" s="22"/>
      <c r="M24" s="22"/>
      <c r="N24" s="22"/>
      <c r="O24" s="22"/>
      <c r="P24" s="22"/>
      <c r="Q24" s="22"/>
      <c r="R24" s="22"/>
      <c r="S24" s="22">
        <v>0</v>
      </c>
      <c r="T24" s="22"/>
      <c r="U24" s="22"/>
      <c r="V24" s="22"/>
      <c r="W24" s="22"/>
      <c r="X24" s="22">
        <v>0</v>
      </c>
      <c r="Y24" s="22">
        <v>0</v>
      </c>
    </row>
    <row r="25" spans="1:25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/>
      <c r="F25" s="22"/>
      <c r="G25" s="22">
        <v>0</v>
      </c>
      <c r="H25" s="22"/>
      <c r="I25" s="22">
        <v>0</v>
      </c>
      <c r="J25" s="22"/>
      <c r="K25" s="22"/>
      <c r="L25" s="22"/>
      <c r="M25" s="22"/>
      <c r="N25" s="22"/>
      <c r="O25" s="22"/>
      <c r="P25" s="22"/>
      <c r="Q25" s="22"/>
      <c r="R25" s="22"/>
      <c r="S25" s="22">
        <v>0</v>
      </c>
      <c r="T25" s="22"/>
      <c r="U25" s="22"/>
      <c r="V25" s="22"/>
      <c r="W25" s="22"/>
      <c r="X25" s="22">
        <v>0</v>
      </c>
      <c r="Y25" s="22">
        <v>0</v>
      </c>
    </row>
    <row r="26" spans="1:25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/>
      <c r="F26" s="22"/>
      <c r="G26" s="22">
        <v>0</v>
      </c>
      <c r="H26" s="22"/>
      <c r="I26" s="22">
        <v>0</v>
      </c>
      <c r="J26" s="22"/>
      <c r="K26" s="22"/>
      <c r="L26" s="22"/>
      <c r="M26" s="22"/>
      <c r="N26" s="22"/>
      <c r="O26" s="22"/>
      <c r="P26" s="22"/>
      <c r="Q26" s="22"/>
      <c r="R26" s="22"/>
      <c r="S26" s="22">
        <v>0</v>
      </c>
      <c r="T26" s="22"/>
      <c r="U26" s="22"/>
      <c r="V26" s="22"/>
      <c r="W26" s="22"/>
      <c r="X26" s="22">
        <v>0</v>
      </c>
      <c r="Y26" s="22">
        <v>0</v>
      </c>
    </row>
    <row r="27" spans="1:25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/>
      <c r="F27" s="22"/>
      <c r="G27" s="22">
        <v>0</v>
      </c>
      <c r="H27" s="22"/>
      <c r="I27" s="22">
        <v>0</v>
      </c>
      <c r="J27" s="22"/>
      <c r="K27" s="22"/>
      <c r="L27" s="22"/>
      <c r="M27" s="22"/>
      <c r="N27" s="22"/>
      <c r="O27" s="22"/>
      <c r="P27" s="22"/>
      <c r="Q27" s="22"/>
      <c r="R27" s="22"/>
      <c r="S27" s="22">
        <v>0</v>
      </c>
      <c r="T27" s="22"/>
      <c r="U27" s="22"/>
      <c r="V27" s="22"/>
      <c r="W27" s="22"/>
      <c r="X27" s="22">
        <v>0</v>
      </c>
      <c r="Y27" s="22">
        <v>0</v>
      </c>
    </row>
    <row r="28" spans="1:25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/>
      <c r="F28" s="22"/>
      <c r="G28" s="22">
        <v>0</v>
      </c>
      <c r="H28" s="22"/>
      <c r="I28" s="22">
        <v>0</v>
      </c>
      <c r="J28" s="22"/>
      <c r="K28" s="22"/>
      <c r="L28" s="22"/>
      <c r="M28" s="22"/>
      <c r="N28" s="22"/>
      <c r="O28" s="22"/>
      <c r="P28" s="22"/>
      <c r="Q28" s="22"/>
      <c r="R28" s="22"/>
      <c r="S28" s="22">
        <v>0</v>
      </c>
      <c r="T28" s="22"/>
      <c r="U28" s="22"/>
      <c r="V28" s="22"/>
      <c r="W28" s="22"/>
      <c r="X28" s="22">
        <v>0</v>
      </c>
      <c r="Y28" s="22">
        <v>0</v>
      </c>
    </row>
    <row r="29" spans="1:25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/>
      <c r="F29" s="22"/>
      <c r="G29" s="22">
        <v>0</v>
      </c>
      <c r="H29" s="22"/>
      <c r="I29" s="22">
        <v>0</v>
      </c>
      <c r="J29" s="22"/>
      <c r="K29" s="22"/>
      <c r="L29" s="22"/>
      <c r="M29" s="22"/>
      <c r="N29" s="22"/>
      <c r="O29" s="22"/>
      <c r="P29" s="22"/>
      <c r="Q29" s="22"/>
      <c r="R29" s="22"/>
      <c r="S29" s="22">
        <v>0</v>
      </c>
      <c r="T29" s="22"/>
      <c r="U29" s="22"/>
      <c r="V29" s="22"/>
      <c r="W29" s="22"/>
      <c r="X29" s="22">
        <v>0</v>
      </c>
      <c r="Y29" s="22">
        <v>0</v>
      </c>
    </row>
    <row r="30" spans="1:25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/>
      <c r="F30" s="22"/>
      <c r="G30" s="22">
        <v>0</v>
      </c>
      <c r="H30" s="22"/>
      <c r="I30" s="22">
        <v>0</v>
      </c>
      <c r="J30" s="22"/>
      <c r="K30" s="22"/>
      <c r="L30" s="22"/>
      <c r="M30" s="22"/>
      <c r="N30" s="22"/>
      <c r="O30" s="22"/>
      <c r="P30" s="22"/>
      <c r="Q30" s="22"/>
      <c r="R30" s="22"/>
      <c r="S30" s="22">
        <v>0</v>
      </c>
      <c r="T30" s="22"/>
      <c r="U30" s="22"/>
      <c r="V30" s="22"/>
      <c r="W30" s="22"/>
      <c r="X30" s="22">
        <v>0</v>
      </c>
      <c r="Y30" s="22">
        <v>0</v>
      </c>
    </row>
    <row r="31" spans="1:25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/>
      <c r="F31" s="22"/>
      <c r="G31" s="22">
        <v>0</v>
      </c>
      <c r="H31" s="22"/>
      <c r="I31" s="22">
        <v>0</v>
      </c>
      <c r="J31" s="22"/>
      <c r="K31" s="22"/>
      <c r="L31" s="22"/>
      <c r="M31" s="22"/>
      <c r="N31" s="22"/>
      <c r="O31" s="22"/>
      <c r="P31" s="22"/>
      <c r="Q31" s="22"/>
      <c r="R31" s="22"/>
      <c r="S31" s="22">
        <v>0</v>
      </c>
      <c r="T31" s="22"/>
      <c r="U31" s="22"/>
      <c r="V31" s="22"/>
      <c r="W31" s="22"/>
      <c r="X31" s="22">
        <v>0</v>
      </c>
      <c r="Y31" s="22">
        <v>0</v>
      </c>
    </row>
    <row r="32" spans="1:25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/>
      <c r="F32" s="22"/>
      <c r="G32" s="22">
        <v>0</v>
      </c>
      <c r="H32" s="22"/>
      <c r="I32" s="22">
        <v>0</v>
      </c>
      <c r="J32" s="22"/>
      <c r="K32" s="22"/>
      <c r="L32" s="22"/>
      <c r="M32" s="22"/>
      <c r="N32" s="22"/>
      <c r="O32" s="22"/>
      <c r="P32" s="22"/>
      <c r="Q32" s="22"/>
      <c r="R32" s="22"/>
      <c r="S32" s="22">
        <v>0</v>
      </c>
      <c r="T32" s="22"/>
      <c r="U32" s="22"/>
      <c r="V32" s="22"/>
      <c r="W32" s="22"/>
      <c r="X32" s="22">
        <v>0</v>
      </c>
      <c r="Y32" s="22">
        <v>0</v>
      </c>
    </row>
    <row r="33" spans="1:25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/>
      <c r="F33" s="22"/>
      <c r="G33" s="22">
        <v>0</v>
      </c>
      <c r="H33" s="22"/>
      <c r="I33" s="22">
        <v>0</v>
      </c>
      <c r="J33" s="22"/>
      <c r="K33" s="22"/>
      <c r="L33" s="22"/>
      <c r="M33" s="22"/>
      <c r="N33" s="22"/>
      <c r="O33" s="22"/>
      <c r="P33" s="22"/>
      <c r="Q33" s="22"/>
      <c r="R33" s="22"/>
      <c r="S33" s="22">
        <v>0</v>
      </c>
      <c r="T33" s="22"/>
      <c r="U33" s="22"/>
      <c r="V33" s="22"/>
      <c r="W33" s="22"/>
      <c r="X33" s="22">
        <v>0</v>
      </c>
      <c r="Y33" s="22">
        <v>0</v>
      </c>
    </row>
    <row r="34" spans="1:25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/>
      <c r="F34" s="22"/>
      <c r="G34" s="22">
        <v>0</v>
      </c>
      <c r="H34" s="22"/>
      <c r="I34" s="22">
        <v>0</v>
      </c>
      <c r="J34" s="22"/>
      <c r="K34" s="22"/>
      <c r="L34" s="22"/>
      <c r="M34" s="22"/>
      <c r="N34" s="22"/>
      <c r="O34" s="22"/>
      <c r="P34" s="22"/>
      <c r="Q34" s="22"/>
      <c r="R34" s="22"/>
      <c r="S34" s="22">
        <v>0</v>
      </c>
      <c r="T34" s="22"/>
      <c r="U34" s="22"/>
      <c r="V34" s="22"/>
      <c r="W34" s="22"/>
      <c r="X34" s="22">
        <v>0</v>
      </c>
      <c r="Y34" s="22">
        <v>0</v>
      </c>
    </row>
    <row r="35" spans="1:25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/>
      <c r="F35" s="22"/>
      <c r="G35" s="22">
        <v>0</v>
      </c>
      <c r="H35" s="22"/>
      <c r="I35" s="22">
        <v>0</v>
      </c>
      <c r="J35" s="22"/>
      <c r="K35" s="22"/>
      <c r="L35" s="22"/>
      <c r="M35" s="22"/>
      <c r="N35" s="22"/>
      <c r="O35" s="22"/>
      <c r="P35" s="22"/>
      <c r="Q35" s="22"/>
      <c r="R35" s="22"/>
      <c r="S35" s="22">
        <v>0</v>
      </c>
      <c r="T35" s="22"/>
      <c r="U35" s="22"/>
      <c r="V35" s="22"/>
      <c r="W35" s="22"/>
      <c r="X35" s="22">
        <v>0</v>
      </c>
      <c r="Y35" s="22">
        <v>0</v>
      </c>
    </row>
    <row r="36" spans="1:25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/>
      <c r="F36" s="22"/>
      <c r="G36" s="22">
        <v>0</v>
      </c>
      <c r="H36" s="22"/>
      <c r="I36" s="22">
        <v>0</v>
      </c>
      <c r="J36" s="22"/>
      <c r="K36" s="22"/>
      <c r="L36" s="22"/>
      <c r="M36" s="22"/>
      <c r="N36" s="22"/>
      <c r="O36" s="22"/>
      <c r="P36" s="22"/>
      <c r="Q36" s="22"/>
      <c r="R36" s="22"/>
      <c r="S36" s="22">
        <v>0</v>
      </c>
      <c r="T36" s="22"/>
      <c r="U36" s="22"/>
      <c r="V36" s="22"/>
      <c r="W36" s="22"/>
      <c r="X36" s="22">
        <v>0</v>
      </c>
      <c r="Y36" s="22">
        <v>0</v>
      </c>
    </row>
    <row r="37" spans="1:25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/>
      <c r="F37" s="22"/>
      <c r="G37" s="22">
        <v>0</v>
      </c>
      <c r="H37" s="22"/>
      <c r="I37" s="22">
        <v>0</v>
      </c>
      <c r="J37" s="22"/>
      <c r="K37" s="22"/>
      <c r="L37" s="22"/>
      <c r="M37" s="22"/>
      <c r="N37" s="22"/>
      <c r="O37" s="22"/>
      <c r="P37" s="22"/>
      <c r="Q37" s="22"/>
      <c r="R37" s="22"/>
      <c r="S37" s="22">
        <v>0</v>
      </c>
      <c r="T37" s="22"/>
      <c r="U37" s="22"/>
      <c r="V37" s="22"/>
      <c r="W37" s="22"/>
      <c r="X37" s="22">
        <v>0</v>
      </c>
      <c r="Y37" s="22">
        <v>0</v>
      </c>
    </row>
    <row r="38" spans="1:25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/>
      <c r="F38" s="22"/>
      <c r="G38" s="22">
        <v>0</v>
      </c>
      <c r="H38" s="22"/>
      <c r="I38" s="22">
        <v>0</v>
      </c>
      <c r="J38" s="22"/>
      <c r="K38" s="22"/>
      <c r="L38" s="22"/>
      <c r="M38" s="22"/>
      <c r="N38" s="22"/>
      <c r="O38" s="22"/>
      <c r="P38" s="22"/>
      <c r="Q38" s="22"/>
      <c r="R38" s="22"/>
      <c r="S38" s="22">
        <v>0</v>
      </c>
      <c r="T38" s="22"/>
      <c r="U38" s="22"/>
      <c r="V38" s="22"/>
      <c r="W38" s="22"/>
      <c r="X38" s="22">
        <v>0</v>
      </c>
      <c r="Y38" s="22">
        <v>0</v>
      </c>
    </row>
    <row r="39" spans="1:25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/>
      <c r="F39" s="22"/>
      <c r="G39" s="22">
        <v>0</v>
      </c>
      <c r="H39" s="22"/>
      <c r="I39" s="22">
        <v>0</v>
      </c>
      <c r="J39" s="22"/>
      <c r="K39" s="22"/>
      <c r="L39" s="22"/>
      <c r="M39" s="22"/>
      <c r="N39" s="22"/>
      <c r="O39" s="22"/>
      <c r="P39" s="22"/>
      <c r="Q39" s="22"/>
      <c r="R39" s="22"/>
      <c r="S39" s="22">
        <v>0</v>
      </c>
      <c r="T39" s="22"/>
      <c r="U39" s="22"/>
      <c r="V39" s="22"/>
      <c r="W39" s="22"/>
      <c r="X39" s="22">
        <v>0</v>
      </c>
      <c r="Y39" s="22">
        <v>0</v>
      </c>
    </row>
    <row r="40" spans="1:25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/>
      <c r="F40" s="22"/>
      <c r="G40" s="22">
        <v>0</v>
      </c>
      <c r="H40" s="22"/>
      <c r="I40" s="22">
        <v>0</v>
      </c>
      <c r="J40" s="22"/>
      <c r="K40" s="22"/>
      <c r="L40" s="22"/>
      <c r="M40" s="22"/>
      <c r="N40" s="22"/>
      <c r="O40" s="22"/>
      <c r="P40" s="22"/>
      <c r="Q40" s="22"/>
      <c r="R40" s="22"/>
      <c r="S40" s="22">
        <v>0</v>
      </c>
      <c r="T40" s="22"/>
      <c r="U40" s="22"/>
      <c r="V40" s="22"/>
      <c r="W40" s="22"/>
      <c r="X40" s="22">
        <v>0</v>
      </c>
      <c r="Y40" s="22">
        <v>0</v>
      </c>
    </row>
    <row r="41" spans="1:25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/>
      <c r="F41" s="22"/>
      <c r="G41" s="22">
        <v>0</v>
      </c>
      <c r="H41" s="22"/>
      <c r="I41" s="22">
        <v>0</v>
      </c>
      <c r="J41" s="22"/>
      <c r="K41" s="22"/>
      <c r="L41" s="22"/>
      <c r="M41" s="22"/>
      <c r="N41" s="22"/>
      <c r="O41" s="22"/>
      <c r="P41" s="22"/>
      <c r="Q41" s="22"/>
      <c r="R41" s="22"/>
      <c r="S41" s="22">
        <v>0</v>
      </c>
      <c r="T41" s="22"/>
      <c r="U41" s="22"/>
      <c r="V41" s="22"/>
      <c r="W41" s="22"/>
      <c r="X41" s="22">
        <v>0</v>
      </c>
      <c r="Y41" s="22">
        <v>0</v>
      </c>
    </row>
    <row r="42" spans="1:25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/>
      <c r="F42" s="22"/>
      <c r="G42" s="22">
        <v>0</v>
      </c>
      <c r="H42" s="22"/>
      <c r="I42" s="22">
        <v>0</v>
      </c>
      <c r="J42" s="22"/>
      <c r="K42" s="22"/>
      <c r="L42" s="22"/>
      <c r="M42" s="22"/>
      <c r="N42" s="22"/>
      <c r="O42" s="22"/>
      <c r="P42" s="22"/>
      <c r="Q42" s="22"/>
      <c r="R42" s="22"/>
      <c r="S42" s="22">
        <v>0</v>
      </c>
      <c r="T42" s="22"/>
      <c r="U42" s="22"/>
      <c r="V42" s="22"/>
      <c r="W42" s="22"/>
      <c r="X42" s="22">
        <v>0</v>
      </c>
      <c r="Y42" s="22">
        <v>0</v>
      </c>
    </row>
    <row r="43" spans="1:25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/>
      <c r="F43" s="22"/>
      <c r="G43" s="22">
        <v>0</v>
      </c>
      <c r="H43" s="22"/>
      <c r="I43" s="22">
        <v>0</v>
      </c>
      <c r="J43" s="22"/>
      <c r="K43" s="22"/>
      <c r="L43" s="22"/>
      <c r="M43" s="22"/>
      <c r="N43" s="22"/>
      <c r="O43" s="22"/>
      <c r="P43" s="22"/>
      <c r="Q43" s="22"/>
      <c r="R43" s="22"/>
      <c r="S43" s="22">
        <v>0</v>
      </c>
      <c r="T43" s="22"/>
      <c r="U43" s="22"/>
      <c r="V43" s="22"/>
      <c r="W43" s="22"/>
      <c r="X43" s="22">
        <v>0</v>
      </c>
      <c r="Y43" s="22">
        <v>0</v>
      </c>
    </row>
    <row r="44" spans="1:25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/>
      <c r="F44" s="22"/>
      <c r="G44" s="22">
        <v>0</v>
      </c>
      <c r="H44" s="22"/>
      <c r="I44" s="22">
        <v>0</v>
      </c>
      <c r="J44" s="22"/>
      <c r="K44" s="22"/>
      <c r="L44" s="22"/>
      <c r="M44" s="22"/>
      <c r="N44" s="22"/>
      <c r="O44" s="22"/>
      <c r="P44" s="22"/>
      <c r="Q44" s="22"/>
      <c r="R44" s="22"/>
      <c r="S44" s="22">
        <v>0</v>
      </c>
      <c r="T44" s="22"/>
      <c r="U44" s="22"/>
      <c r="V44" s="22"/>
      <c r="W44" s="22"/>
      <c r="X44" s="22">
        <v>0</v>
      </c>
      <c r="Y44" s="22">
        <v>0</v>
      </c>
    </row>
    <row r="45" spans="1:25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/>
      <c r="F45" s="22"/>
      <c r="G45" s="22">
        <v>0</v>
      </c>
      <c r="H45" s="22"/>
      <c r="I45" s="22">
        <v>0</v>
      </c>
      <c r="J45" s="22"/>
      <c r="K45" s="22"/>
      <c r="L45" s="22"/>
      <c r="M45" s="22"/>
      <c r="N45" s="22"/>
      <c r="O45" s="22"/>
      <c r="P45" s="22"/>
      <c r="Q45" s="22"/>
      <c r="R45" s="22"/>
      <c r="S45" s="22">
        <v>0</v>
      </c>
      <c r="T45" s="22"/>
      <c r="U45" s="22"/>
      <c r="V45" s="22"/>
      <c r="W45" s="22"/>
      <c r="X45" s="22">
        <v>0</v>
      </c>
      <c r="Y45" s="22">
        <v>0</v>
      </c>
    </row>
    <row r="46" spans="1:25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/>
      <c r="F46" s="22"/>
      <c r="G46" s="22">
        <v>0</v>
      </c>
      <c r="H46" s="22"/>
      <c r="I46" s="22">
        <v>0</v>
      </c>
      <c r="J46" s="22"/>
      <c r="K46" s="22"/>
      <c r="L46" s="22"/>
      <c r="M46" s="22"/>
      <c r="N46" s="22"/>
      <c r="O46" s="22"/>
      <c r="P46" s="22"/>
      <c r="Q46" s="22"/>
      <c r="R46" s="22"/>
      <c r="S46" s="22">
        <v>0</v>
      </c>
      <c r="T46" s="22"/>
      <c r="U46" s="22"/>
      <c r="V46" s="22"/>
      <c r="W46" s="22"/>
      <c r="X46" s="22">
        <v>0</v>
      </c>
      <c r="Y46" s="22">
        <v>0</v>
      </c>
    </row>
    <row r="47" spans="1:25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/>
      <c r="F47" s="22"/>
      <c r="G47" s="22">
        <v>0</v>
      </c>
      <c r="H47" s="22"/>
      <c r="I47" s="22">
        <v>0</v>
      </c>
      <c r="J47" s="22"/>
      <c r="K47" s="22"/>
      <c r="L47" s="22"/>
      <c r="M47" s="22"/>
      <c r="N47" s="22"/>
      <c r="O47" s="22"/>
      <c r="P47" s="22"/>
      <c r="Q47" s="22"/>
      <c r="R47" s="22"/>
      <c r="S47" s="22">
        <v>0</v>
      </c>
      <c r="T47" s="22"/>
      <c r="U47" s="22"/>
      <c r="V47" s="22"/>
      <c r="W47" s="22"/>
      <c r="X47" s="22">
        <v>0</v>
      </c>
      <c r="Y47" s="22">
        <v>0</v>
      </c>
    </row>
    <row r="48" spans="1:25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/>
      <c r="F48" s="22"/>
      <c r="G48" s="22">
        <v>0</v>
      </c>
      <c r="H48" s="22"/>
      <c r="I48" s="22">
        <v>0</v>
      </c>
      <c r="J48" s="22"/>
      <c r="K48" s="22"/>
      <c r="L48" s="22"/>
      <c r="M48" s="22"/>
      <c r="N48" s="22"/>
      <c r="O48" s="22"/>
      <c r="P48" s="22"/>
      <c r="Q48" s="22"/>
      <c r="R48" s="22"/>
      <c r="S48" s="22">
        <v>0</v>
      </c>
      <c r="T48" s="22"/>
      <c r="U48" s="22"/>
      <c r="V48" s="22"/>
      <c r="W48" s="22"/>
      <c r="X48" s="22">
        <v>0</v>
      </c>
      <c r="Y48" s="22">
        <v>0</v>
      </c>
    </row>
    <row r="49" spans="1:25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/>
      <c r="F49" s="22"/>
      <c r="G49" s="22">
        <v>0</v>
      </c>
      <c r="H49" s="22"/>
      <c r="I49" s="22">
        <v>0</v>
      </c>
      <c r="J49" s="22"/>
      <c r="K49" s="22"/>
      <c r="L49" s="22"/>
      <c r="M49" s="22"/>
      <c r="N49" s="22"/>
      <c r="O49" s="22"/>
      <c r="P49" s="22"/>
      <c r="Q49" s="22"/>
      <c r="R49" s="22"/>
      <c r="S49" s="22">
        <v>0</v>
      </c>
      <c r="T49" s="22"/>
      <c r="U49" s="22"/>
      <c r="V49" s="22"/>
      <c r="W49" s="22"/>
      <c r="X49" s="22">
        <v>0</v>
      </c>
      <c r="Y49" s="22">
        <v>0</v>
      </c>
    </row>
    <row r="50" spans="1:25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/>
      <c r="F50" s="22"/>
      <c r="G50" s="22">
        <v>0</v>
      </c>
      <c r="H50" s="22"/>
      <c r="I50" s="22">
        <v>0</v>
      </c>
      <c r="J50" s="22"/>
      <c r="K50" s="22"/>
      <c r="L50" s="22"/>
      <c r="M50" s="22"/>
      <c r="N50" s="22"/>
      <c r="O50" s="22"/>
      <c r="P50" s="22"/>
      <c r="Q50" s="22"/>
      <c r="R50" s="22"/>
      <c r="S50" s="22">
        <v>0</v>
      </c>
      <c r="T50" s="22"/>
      <c r="U50" s="22"/>
      <c r="V50" s="22"/>
      <c r="W50" s="22"/>
      <c r="X50" s="22">
        <v>0</v>
      </c>
      <c r="Y50" s="22">
        <v>0</v>
      </c>
    </row>
    <row r="51" spans="1:25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/>
      <c r="F51" s="22"/>
      <c r="G51" s="22">
        <v>0</v>
      </c>
      <c r="H51" s="22"/>
      <c r="I51" s="22">
        <v>0</v>
      </c>
      <c r="J51" s="22"/>
      <c r="K51" s="22"/>
      <c r="L51" s="22"/>
      <c r="M51" s="22"/>
      <c r="N51" s="22"/>
      <c r="O51" s="22"/>
      <c r="P51" s="22"/>
      <c r="Q51" s="22"/>
      <c r="R51" s="22"/>
      <c r="S51" s="22">
        <v>0</v>
      </c>
      <c r="T51" s="22"/>
      <c r="U51" s="22"/>
      <c r="V51" s="22"/>
      <c r="W51" s="22"/>
      <c r="X51" s="22">
        <v>0</v>
      </c>
      <c r="Y51" s="22">
        <v>0</v>
      </c>
    </row>
    <row r="52" spans="1:25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/>
      <c r="F52" s="22"/>
      <c r="G52" s="22">
        <v>0</v>
      </c>
      <c r="H52" s="22"/>
      <c r="I52" s="22">
        <v>0</v>
      </c>
      <c r="J52" s="22"/>
      <c r="K52" s="22"/>
      <c r="L52" s="22"/>
      <c r="M52" s="22"/>
      <c r="N52" s="22"/>
      <c r="O52" s="22"/>
      <c r="P52" s="22"/>
      <c r="Q52" s="22"/>
      <c r="R52" s="22"/>
      <c r="S52" s="22">
        <v>0</v>
      </c>
      <c r="T52" s="22"/>
      <c r="U52" s="22"/>
      <c r="V52" s="22"/>
      <c r="W52" s="22"/>
      <c r="X52" s="22">
        <v>0</v>
      </c>
      <c r="Y52" s="22">
        <v>0</v>
      </c>
    </row>
    <row r="53" spans="1:25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/>
      <c r="F53" s="22"/>
      <c r="G53" s="22">
        <v>0</v>
      </c>
      <c r="H53" s="22"/>
      <c r="I53" s="22">
        <v>0</v>
      </c>
      <c r="J53" s="22"/>
      <c r="K53" s="22"/>
      <c r="L53" s="22"/>
      <c r="M53" s="22"/>
      <c r="N53" s="22"/>
      <c r="O53" s="22"/>
      <c r="P53" s="22"/>
      <c r="Q53" s="22"/>
      <c r="R53" s="22"/>
      <c r="S53" s="22">
        <v>0</v>
      </c>
      <c r="T53" s="22"/>
      <c r="U53" s="22"/>
      <c r="V53" s="22"/>
      <c r="W53" s="22"/>
      <c r="X53" s="22">
        <v>0</v>
      </c>
      <c r="Y53" s="22">
        <v>0</v>
      </c>
    </row>
    <row r="54" spans="1:25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/>
      <c r="F54" s="22"/>
      <c r="G54" s="22">
        <v>0</v>
      </c>
      <c r="H54" s="22"/>
      <c r="I54" s="22">
        <v>0</v>
      </c>
      <c r="J54" s="22"/>
      <c r="K54" s="22"/>
      <c r="L54" s="22"/>
      <c r="M54" s="22"/>
      <c r="N54" s="22"/>
      <c r="O54" s="22"/>
      <c r="P54" s="22"/>
      <c r="Q54" s="22"/>
      <c r="R54" s="22"/>
      <c r="S54" s="22">
        <v>0</v>
      </c>
      <c r="T54" s="22"/>
      <c r="U54" s="22"/>
      <c r="V54" s="22"/>
      <c r="W54" s="22"/>
      <c r="X54" s="22">
        <v>0</v>
      </c>
      <c r="Y54" s="22">
        <v>0</v>
      </c>
    </row>
    <row r="55" spans="1:25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/>
      <c r="F55" s="22"/>
      <c r="G55" s="22">
        <v>0</v>
      </c>
      <c r="H55" s="22"/>
      <c r="I55" s="22">
        <v>0</v>
      </c>
      <c r="J55" s="22"/>
      <c r="K55" s="22"/>
      <c r="L55" s="22"/>
      <c r="M55" s="22"/>
      <c r="N55" s="22"/>
      <c r="O55" s="22"/>
      <c r="P55" s="22"/>
      <c r="Q55" s="22"/>
      <c r="R55" s="22"/>
      <c r="S55" s="22">
        <v>0</v>
      </c>
      <c r="T55" s="22"/>
      <c r="U55" s="22"/>
      <c r="V55" s="22"/>
      <c r="W55" s="22"/>
      <c r="X55" s="22">
        <v>0</v>
      </c>
      <c r="Y55" s="22">
        <v>0</v>
      </c>
    </row>
    <row r="56" spans="1:25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/>
      <c r="F56" s="22"/>
      <c r="G56" s="22">
        <v>0</v>
      </c>
      <c r="H56" s="22"/>
      <c r="I56" s="22">
        <v>0</v>
      </c>
      <c r="J56" s="22"/>
      <c r="K56" s="22"/>
      <c r="L56" s="22"/>
      <c r="M56" s="22"/>
      <c r="N56" s="22"/>
      <c r="O56" s="22"/>
      <c r="P56" s="22"/>
      <c r="Q56" s="22"/>
      <c r="R56" s="22"/>
      <c r="S56" s="22">
        <v>0</v>
      </c>
      <c r="T56" s="22"/>
      <c r="U56" s="22"/>
      <c r="V56" s="22"/>
      <c r="W56" s="22"/>
      <c r="X56" s="22">
        <v>0</v>
      </c>
      <c r="Y56" s="22">
        <v>0</v>
      </c>
    </row>
    <row r="57" spans="1:25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/>
      <c r="F57" s="22"/>
      <c r="G57" s="22">
        <v>0</v>
      </c>
      <c r="H57" s="22"/>
      <c r="I57" s="22">
        <v>0</v>
      </c>
      <c r="J57" s="22"/>
      <c r="K57" s="22"/>
      <c r="L57" s="22"/>
      <c r="M57" s="22"/>
      <c r="N57" s="22"/>
      <c r="O57" s="22"/>
      <c r="P57" s="22"/>
      <c r="Q57" s="22"/>
      <c r="R57" s="22"/>
      <c r="S57" s="22">
        <v>0</v>
      </c>
      <c r="T57" s="22"/>
      <c r="U57" s="22"/>
      <c r="V57" s="22"/>
      <c r="W57" s="22"/>
      <c r="X57" s="22">
        <v>0</v>
      </c>
      <c r="Y57" s="22">
        <v>0</v>
      </c>
    </row>
    <row r="58" spans="1:25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/>
      <c r="F58" s="22"/>
      <c r="G58" s="22">
        <v>0</v>
      </c>
      <c r="H58" s="22"/>
      <c r="I58" s="22">
        <v>0</v>
      </c>
      <c r="J58" s="22"/>
      <c r="K58" s="22"/>
      <c r="L58" s="22"/>
      <c r="M58" s="22"/>
      <c r="N58" s="22"/>
      <c r="O58" s="22"/>
      <c r="P58" s="22"/>
      <c r="Q58" s="22"/>
      <c r="R58" s="22"/>
      <c r="S58" s="22">
        <v>0</v>
      </c>
      <c r="T58" s="22"/>
      <c r="U58" s="22"/>
      <c r="V58" s="22"/>
      <c r="W58" s="22"/>
      <c r="X58" s="22">
        <v>0</v>
      </c>
      <c r="Y58" s="22">
        <v>0</v>
      </c>
    </row>
    <row r="59" spans="1:25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/>
      <c r="F59" s="22"/>
      <c r="G59" s="22">
        <v>0</v>
      </c>
      <c r="H59" s="22"/>
      <c r="I59" s="22">
        <v>0</v>
      </c>
      <c r="J59" s="22"/>
      <c r="K59" s="22"/>
      <c r="L59" s="22"/>
      <c r="M59" s="22"/>
      <c r="N59" s="22"/>
      <c r="O59" s="22"/>
      <c r="P59" s="22"/>
      <c r="Q59" s="22"/>
      <c r="R59" s="22"/>
      <c r="S59" s="22">
        <v>0</v>
      </c>
      <c r="T59" s="22"/>
      <c r="U59" s="22"/>
      <c r="V59" s="22"/>
      <c r="W59" s="22"/>
      <c r="X59" s="22">
        <v>0</v>
      </c>
      <c r="Y59" s="22">
        <v>0</v>
      </c>
    </row>
    <row r="60" spans="1:25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/>
      <c r="F60" s="22"/>
      <c r="G60" s="22">
        <v>0</v>
      </c>
      <c r="H60" s="22"/>
      <c r="I60" s="22">
        <v>0</v>
      </c>
      <c r="J60" s="22"/>
      <c r="K60" s="22"/>
      <c r="L60" s="22"/>
      <c r="M60" s="22"/>
      <c r="N60" s="22"/>
      <c r="O60" s="22"/>
      <c r="P60" s="22"/>
      <c r="Q60" s="22"/>
      <c r="R60" s="22"/>
      <c r="S60" s="22">
        <v>0</v>
      </c>
      <c r="T60" s="22"/>
      <c r="U60" s="22"/>
      <c r="V60" s="22"/>
      <c r="W60" s="22"/>
      <c r="X60" s="22">
        <v>0</v>
      </c>
      <c r="Y60" s="22">
        <v>0</v>
      </c>
    </row>
    <row r="61" spans="1:25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/>
      <c r="F61" s="22"/>
      <c r="G61" s="22">
        <v>0</v>
      </c>
      <c r="H61" s="22"/>
      <c r="I61" s="22">
        <v>0</v>
      </c>
      <c r="J61" s="22"/>
      <c r="K61" s="22"/>
      <c r="L61" s="22"/>
      <c r="M61" s="22"/>
      <c r="N61" s="22"/>
      <c r="O61" s="22"/>
      <c r="P61" s="22"/>
      <c r="Q61" s="22"/>
      <c r="R61" s="22"/>
      <c r="S61" s="22">
        <v>0</v>
      </c>
      <c r="T61" s="22"/>
      <c r="U61" s="22"/>
      <c r="V61" s="22"/>
      <c r="W61" s="22">
        <v>0</v>
      </c>
      <c r="X61" s="22">
        <v>0</v>
      </c>
      <c r="Y61" s="22">
        <v>0</v>
      </c>
    </row>
    <row r="62" spans="1:25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/>
      <c r="F62" s="22"/>
      <c r="G62" s="22">
        <v>0</v>
      </c>
      <c r="H62" s="22"/>
      <c r="I62" s="22">
        <v>0</v>
      </c>
      <c r="J62" s="22"/>
      <c r="K62" s="22"/>
      <c r="L62" s="22"/>
      <c r="M62" s="22"/>
      <c r="N62" s="22"/>
      <c r="O62" s="22"/>
      <c r="P62" s="22"/>
      <c r="Q62" s="22"/>
      <c r="R62" s="22"/>
      <c r="S62" s="22">
        <v>0</v>
      </c>
      <c r="T62" s="22"/>
      <c r="U62" s="22"/>
      <c r="V62" s="22"/>
      <c r="W62" s="22"/>
      <c r="X62" s="22">
        <v>0</v>
      </c>
      <c r="Y62" s="22">
        <v>0</v>
      </c>
    </row>
    <row r="63" spans="1:25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/>
      <c r="F63" s="22"/>
      <c r="G63" s="22">
        <v>0</v>
      </c>
      <c r="H63" s="22"/>
      <c r="I63" s="22">
        <v>0</v>
      </c>
      <c r="J63" s="22"/>
      <c r="K63" s="22"/>
      <c r="L63" s="22"/>
      <c r="M63" s="22"/>
      <c r="N63" s="22"/>
      <c r="O63" s="22"/>
      <c r="P63" s="22"/>
      <c r="Q63" s="22"/>
      <c r="R63" s="22"/>
      <c r="S63" s="22">
        <v>0</v>
      </c>
      <c r="T63" s="22"/>
      <c r="U63" s="22"/>
      <c r="V63" s="22"/>
      <c r="W63" s="22"/>
      <c r="X63" s="22">
        <v>0</v>
      </c>
      <c r="Y63" s="22">
        <v>0</v>
      </c>
    </row>
    <row r="64" spans="1:25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/>
      <c r="F64" s="22"/>
      <c r="G64" s="22">
        <v>0</v>
      </c>
      <c r="H64" s="22"/>
      <c r="I64" s="22">
        <v>0</v>
      </c>
      <c r="J64" s="22"/>
      <c r="K64" s="22"/>
      <c r="L64" s="22"/>
      <c r="M64" s="22"/>
      <c r="N64" s="22"/>
      <c r="O64" s="22"/>
      <c r="P64" s="22"/>
      <c r="Q64" s="22"/>
      <c r="R64" s="22"/>
      <c r="S64" s="22">
        <v>0</v>
      </c>
      <c r="T64" s="22"/>
      <c r="U64" s="22"/>
      <c r="V64" s="22"/>
      <c r="W64" s="22"/>
      <c r="X64" s="22">
        <v>0</v>
      </c>
      <c r="Y64" s="22">
        <v>0</v>
      </c>
    </row>
    <row r="65" spans="1:25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/>
      <c r="F65" s="22"/>
      <c r="G65" s="22">
        <v>0</v>
      </c>
      <c r="H65" s="22"/>
      <c r="I65" s="22">
        <v>0</v>
      </c>
      <c r="J65" s="22"/>
      <c r="K65" s="22"/>
      <c r="L65" s="22"/>
      <c r="M65" s="22"/>
      <c r="N65" s="22"/>
      <c r="O65" s="22"/>
      <c r="P65" s="22"/>
      <c r="Q65" s="22"/>
      <c r="R65" s="22"/>
      <c r="S65" s="22">
        <v>0</v>
      </c>
      <c r="T65" s="22"/>
      <c r="U65" s="22"/>
      <c r="V65" s="22"/>
      <c r="W65" s="22"/>
      <c r="X65" s="22">
        <v>0</v>
      </c>
      <c r="Y65" s="22">
        <v>0</v>
      </c>
    </row>
    <row r="66" spans="1:25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/>
      <c r="F66" s="22"/>
      <c r="G66" s="22">
        <v>0</v>
      </c>
      <c r="H66" s="22"/>
      <c r="I66" s="22">
        <v>0</v>
      </c>
      <c r="J66" s="22"/>
      <c r="K66" s="22"/>
      <c r="L66" s="22"/>
      <c r="M66" s="22"/>
      <c r="N66" s="22"/>
      <c r="O66" s="22"/>
      <c r="P66" s="22"/>
      <c r="Q66" s="22"/>
      <c r="R66" s="22"/>
      <c r="S66" s="22">
        <v>0</v>
      </c>
      <c r="T66" s="22"/>
      <c r="U66" s="22"/>
      <c r="V66" s="22"/>
      <c r="W66" s="22"/>
      <c r="X66" s="22">
        <v>0</v>
      </c>
      <c r="Y66" s="22">
        <v>0</v>
      </c>
    </row>
    <row r="67" spans="1:25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/>
      <c r="F67" s="22"/>
      <c r="G67" s="22">
        <v>0</v>
      </c>
      <c r="H67" s="22"/>
      <c r="I67" s="22">
        <v>0</v>
      </c>
      <c r="J67" s="22"/>
      <c r="K67" s="22"/>
      <c r="L67" s="22"/>
      <c r="M67" s="22"/>
      <c r="N67" s="22"/>
      <c r="O67" s="22"/>
      <c r="P67" s="22"/>
      <c r="Q67" s="22"/>
      <c r="R67" s="22"/>
      <c r="S67" s="22">
        <v>0</v>
      </c>
      <c r="T67" s="22"/>
      <c r="U67" s="22"/>
      <c r="V67" s="22"/>
      <c r="W67" s="22"/>
      <c r="X67" s="22">
        <v>0</v>
      </c>
      <c r="Y67" s="22">
        <v>0</v>
      </c>
    </row>
    <row r="68" spans="1:25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/>
      <c r="F68" s="22"/>
      <c r="G68" s="22">
        <v>0</v>
      </c>
      <c r="H68" s="22"/>
      <c r="I68" s="22">
        <v>0</v>
      </c>
      <c r="J68" s="22"/>
      <c r="K68" s="22"/>
      <c r="L68" s="22"/>
      <c r="M68" s="22"/>
      <c r="N68" s="22"/>
      <c r="O68" s="22"/>
      <c r="P68" s="22"/>
      <c r="Q68" s="22"/>
      <c r="R68" s="22"/>
      <c r="S68" s="22">
        <v>0</v>
      </c>
      <c r="T68" s="22"/>
      <c r="U68" s="22"/>
      <c r="V68" s="22"/>
      <c r="W68" s="22"/>
      <c r="X68" s="22">
        <v>0</v>
      </c>
      <c r="Y68" s="22">
        <v>0</v>
      </c>
    </row>
    <row r="69" spans="1:25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/>
      <c r="F69" s="22"/>
      <c r="G69" s="22">
        <v>0</v>
      </c>
      <c r="H69" s="22"/>
      <c r="I69" s="22">
        <v>0</v>
      </c>
      <c r="J69" s="22"/>
      <c r="K69" s="22"/>
      <c r="L69" s="22"/>
      <c r="M69" s="22"/>
      <c r="N69" s="22"/>
      <c r="O69" s="22"/>
      <c r="P69" s="22"/>
      <c r="Q69" s="22"/>
      <c r="R69" s="22"/>
      <c r="S69" s="22">
        <v>0</v>
      </c>
      <c r="T69" s="22"/>
      <c r="U69" s="22"/>
      <c r="V69" s="22"/>
      <c r="W69" s="22"/>
      <c r="X69" s="22">
        <v>0</v>
      </c>
      <c r="Y69" s="22">
        <v>0</v>
      </c>
    </row>
    <row r="70" spans="1:25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/>
      <c r="F70" s="22"/>
      <c r="G70" s="22">
        <v>0</v>
      </c>
      <c r="H70" s="22"/>
      <c r="I70" s="22">
        <v>0</v>
      </c>
      <c r="J70" s="22"/>
      <c r="K70" s="22"/>
      <c r="L70" s="22"/>
      <c r="M70" s="22"/>
      <c r="N70" s="22"/>
      <c r="O70" s="22"/>
      <c r="P70" s="22"/>
      <c r="Q70" s="22"/>
      <c r="R70" s="22"/>
      <c r="S70" s="22">
        <v>0</v>
      </c>
      <c r="T70" s="22"/>
      <c r="U70" s="22"/>
      <c r="V70" s="22"/>
      <c r="W70" s="22"/>
      <c r="X70" s="22">
        <v>0</v>
      </c>
      <c r="Y70" s="22">
        <v>0</v>
      </c>
    </row>
    <row r="71" spans="1:25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/>
      <c r="F71" s="22"/>
      <c r="G71" s="22">
        <v>0</v>
      </c>
      <c r="H71" s="22"/>
      <c r="I71" s="22">
        <v>0</v>
      </c>
      <c r="J71" s="22"/>
      <c r="K71" s="22"/>
      <c r="L71" s="22"/>
      <c r="M71" s="22"/>
      <c r="N71" s="22"/>
      <c r="O71" s="22"/>
      <c r="P71" s="22"/>
      <c r="Q71" s="22"/>
      <c r="R71" s="22"/>
      <c r="S71" s="22">
        <v>0</v>
      </c>
      <c r="T71" s="22"/>
      <c r="U71" s="22"/>
      <c r="V71" s="22"/>
      <c r="W71" s="22"/>
      <c r="X71" s="22">
        <v>0</v>
      </c>
      <c r="Y71" s="22">
        <v>0</v>
      </c>
    </row>
    <row r="72" spans="1:25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/>
      <c r="F72" s="22"/>
      <c r="G72" s="22">
        <v>0</v>
      </c>
      <c r="H72" s="22"/>
      <c r="I72" s="22">
        <v>0</v>
      </c>
      <c r="J72" s="22"/>
      <c r="K72" s="22"/>
      <c r="L72" s="22"/>
      <c r="M72" s="22"/>
      <c r="N72" s="22"/>
      <c r="O72" s="22"/>
      <c r="P72" s="22"/>
      <c r="Q72" s="22"/>
      <c r="R72" s="22"/>
      <c r="S72" s="22">
        <v>0</v>
      </c>
      <c r="T72" s="22"/>
      <c r="U72" s="22"/>
      <c r="V72" s="22"/>
      <c r="W72" s="22"/>
      <c r="X72" s="22">
        <v>0</v>
      </c>
      <c r="Y72" s="22">
        <v>0</v>
      </c>
    </row>
    <row r="73" spans="1:25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/>
      <c r="F73" s="22"/>
      <c r="G73" s="22">
        <v>0</v>
      </c>
      <c r="H73" s="22"/>
      <c r="I73" s="22">
        <v>0</v>
      </c>
      <c r="J73" s="22"/>
      <c r="K73" s="22"/>
      <c r="L73" s="22"/>
      <c r="M73" s="22"/>
      <c r="N73" s="22"/>
      <c r="O73" s="22"/>
      <c r="P73" s="22"/>
      <c r="Q73" s="22"/>
      <c r="R73" s="22"/>
      <c r="S73" s="22">
        <v>0</v>
      </c>
      <c r="T73" s="22"/>
      <c r="U73" s="22"/>
      <c r="V73" s="22"/>
      <c r="W73" s="22"/>
      <c r="X73" s="22">
        <v>0</v>
      </c>
      <c r="Y73" s="22">
        <v>0</v>
      </c>
    </row>
    <row r="74" spans="1:25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/>
      <c r="F74" s="22"/>
      <c r="G74" s="22">
        <v>0</v>
      </c>
      <c r="H74" s="22"/>
      <c r="I74" s="22">
        <v>0</v>
      </c>
      <c r="J74" s="22"/>
      <c r="K74" s="22"/>
      <c r="L74" s="22"/>
      <c r="M74" s="22"/>
      <c r="N74" s="22"/>
      <c r="O74" s="22"/>
      <c r="P74" s="22"/>
      <c r="Q74" s="22"/>
      <c r="R74" s="22"/>
      <c r="S74" s="22">
        <v>0</v>
      </c>
      <c r="T74" s="22"/>
      <c r="U74" s="22"/>
      <c r="V74" s="22"/>
      <c r="W74" s="22">
        <v>0</v>
      </c>
      <c r="X74" s="22">
        <v>0</v>
      </c>
      <c r="Y74" s="22">
        <v>0</v>
      </c>
    </row>
    <row r="75" spans="1:25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/>
      <c r="F75" s="22"/>
      <c r="G75" s="22">
        <v>0</v>
      </c>
      <c r="H75" s="22"/>
      <c r="I75" s="22">
        <v>0</v>
      </c>
      <c r="J75" s="22"/>
      <c r="K75" s="22"/>
      <c r="L75" s="22"/>
      <c r="M75" s="22"/>
      <c r="N75" s="22"/>
      <c r="O75" s="22"/>
      <c r="P75" s="22"/>
      <c r="Q75" s="22"/>
      <c r="R75" s="22"/>
      <c r="S75" s="22">
        <v>0</v>
      </c>
      <c r="T75" s="22"/>
      <c r="U75" s="22"/>
      <c r="V75" s="22"/>
      <c r="W75" s="22"/>
      <c r="X75" s="22">
        <v>0</v>
      </c>
      <c r="Y75" s="22">
        <v>0</v>
      </c>
    </row>
    <row r="76" spans="1:25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/>
      <c r="F76" s="22"/>
      <c r="G76" s="22">
        <v>0</v>
      </c>
      <c r="H76" s="22"/>
      <c r="I76" s="22">
        <v>0</v>
      </c>
      <c r="J76" s="22"/>
      <c r="K76" s="22"/>
      <c r="L76" s="22"/>
      <c r="M76" s="22"/>
      <c r="N76" s="22"/>
      <c r="O76" s="22"/>
      <c r="P76" s="22"/>
      <c r="Q76" s="22"/>
      <c r="R76" s="22"/>
      <c r="S76" s="22">
        <v>0</v>
      </c>
      <c r="T76" s="22"/>
      <c r="U76" s="22"/>
      <c r="V76" s="22"/>
      <c r="W76" s="22"/>
      <c r="X76" s="22">
        <v>0</v>
      </c>
      <c r="Y76" s="22">
        <v>0</v>
      </c>
    </row>
    <row r="77" spans="1:25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/>
      <c r="F77" s="22"/>
      <c r="G77" s="22">
        <v>0</v>
      </c>
      <c r="H77" s="22"/>
      <c r="I77" s="22">
        <v>0</v>
      </c>
      <c r="J77" s="22"/>
      <c r="K77" s="22"/>
      <c r="L77" s="22"/>
      <c r="M77" s="22"/>
      <c r="N77" s="22"/>
      <c r="O77" s="22"/>
      <c r="P77" s="22"/>
      <c r="Q77" s="22"/>
      <c r="R77" s="22"/>
      <c r="S77" s="22">
        <v>0</v>
      </c>
      <c r="T77" s="22"/>
      <c r="U77" s="22"/>
      <c r="V77" s="22"/>
      <c r="W77" s="22"/>
      <c r="X77" s="22">
        <v>0</v>
      </c>
      <c r="Y77" s="22">
        <v>0</v>
      </c>
    </row>
    <row r="78" spans="1:25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/>
      <c r="F78" s="22"/>
      <c r="G78" s="22">
        <v>0</v>
      </c>
      <c r="H78" s="22"/>
      <c r="I78" s="22">
        <v>0</v>
      </c>
      <c r="J78" s="22"/>
      <c r="K78" s="22"/>
      <c r="L78" s="22"/>
      <c r="M78" s="22"/>
      <c r="N78" s="22"/>
      <c r="O78" s="22"/>
      <c r="P78" s="22"/>
      <c r="Q78" s="22"/>
      <c r="R78" s="22"/>
      <c r="S78" s="22">
        <v>0</v>
      </c>
      <c r="T78" s="22"/>
      <c r="U78" s="22"/>
      <c r="V78" s="22"/>
      <c r="W78" s="22">
        <v>0</v>
      </c>
      <c r="X78" s="22">
        <v>0</v>
      </c>
      <c r="Y78" s="22">
        <v>0</v>
      </c>
    </row>
    <row r="79" spans="1:25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/>
      <c r="F79" s="22"/>
      <c r="G79" s="22">
        <v>0</v>
      </c>
      <c r="H79" s="22"/>
      <c r="I79" s="22">
        <v>0</v>
      </c>
      <c r="J79" s="22"/>
      <c r="K79" s="22"/>
      <c r="L79" s="22"/>
      <c r="M79" s="22"/>
      <c r="N79" s="22"/>
      <c r="O79" s="22"/>
      <c r="P79" s="22"/>
      <c r="Q79" s="22"/>
      <c r="R79" s="22"/>
      <c r="S79" s="22">
        <v>0</v>
      </c>
      <c r="T79" s="22"/>
      <c r="U79" s="22"/>
      <c r="V79" s="22"/>
      <c r="W79" s="22"/>
      <c r="X79" s="22">
        <v>0</v>
      </c>
      <c r="Y79" s="22">
        <v>0</v>
      </c>
    </row>
    <row r="80" spans="1:25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/>
      <c r="F80" s="22"/>
      <c r="G80" s="22">
        <v>0</v>
      </c>
      <c r="H80" s="22"/>
      <c r="I80" s="22">
        <v>0</v>
      </c>
      <c r="J80" s="22"/>
      <c r="K80" s="22"/>
      <c r="L80" s="22"/>
      <c r="M80" s="22"/>
      <c r="N80" s="22"/>
      <c r="O80" s="22"/>
      <c r="P80" s="22"/>
      <c r="Q80" s="22"/>
      <c r="R80" s="22"/>
      <c r="S80" s="22">
        <v>0</v>
      </c>
      <c r="T80" s="22"/>
      <c r="U80" s="22"/>
      <c r="V80" s="22"/>
      <c r="W80" s="22"/>
      <c r="X80" s="22">
        <v>0</v>
      </c>
      <c r="Y80" s="22">
        <v>0</v>
      </c>
    </row>
    <row r="81" spans="1:25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/>
      <c r="F81" s="22"/>
      <c r="G81" s="22">
        <v>0</v>
      </c>
      <c r="H81" s="22"/>
      <c r="I81" s="22">
        <v>0</v>
      </c>
      <c r="J81" s="22"/>
      <c r="K81" s="22"/>
      <c r="L81" s="22"/>
      <c r="M81" s="22"/>
      <c r="N81" s="22"/>
      <c r="O81" s="22"/>
      <c r="P81" s="22"/>
      <c r="Q81" s="22"/>
      <c r="R81" s="22"/>
      <c r="S81" s="22">
        <v>0</v>
      </c>
      <c r="T81" s="22"/>
      <c r="U81" s="22"/>
      <c r="V81" s="22"/>
      <c r="W81" s="22"/>
      <c r="X81" s="22">
        <v>0</v>
      </c>
      <c r="Y81" s="22">
        <v>0</v>
      </c>
    </row>
    <row r="82" spans="1:25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/>
      <c r="F82" s="22"/>
      <c r="G82" s="22">
        <v>0</v>
      </c>
      <c r="H82" s="22"/>
      <c r="I82" s="22">
        <v>0</v>
      </c>
      <c r="J82" s="22"/>
      <c r="K82" s="22"/>
      <c r="L82" s="22"/>
      <c r="M82" s="22"/>
      <c r="N82" s="22"/>
      <c r="O82" s="22"/>
      <c r="P82" s="22"/>
      <c r="Q82" s="22"/>
      <c r="R82" s="22"/>
      <c r="S82" s="22">
        <v>0</v>
      </c>
      <c r="T82" s="22"/>
      <c r="U82" s="22"/>
      <c r="V82" s="22"/>
      <c r="W82" s="22"/>
      <c r="X82" s="22">
        <v>0</v>
      </c>
      <c r="Y82" s="22">
        <v>0</v>
      </c>
    </row>
    <row r="83" spans="1:25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/>
      <c r="F83" s="22"/>
      <c r="G83" s="22">
        <v>0</v>
      </c>
      <c r="H83" s="22"/>
      <c r="I83" s="22">
        <v>0</v>
      </c>
      <c r="J83" s="22"/>
      <c r="K83" s="22"/>
      <c r="L83" s="22"/>
      <c r="M83" s="22"/>
      <c r="N83" s="22"/>
      <c r="O83" s="22"/>
      <c r="P83" s="22"/>
      <c r="Q83" s="22"/>
      <c r="R83" s="22"/>
      <c r="S83" s="22">
        <v>0</v>
      </c>
      <c r="T83" s="22"/>
      <c r="U83" s="22"/>
      <c r="V83" s="22"/>
      <c r="W83" s="22"/>
      <c r="X83" s="22">
        <v>0</v>
      </c>
      <c r="Y83" s="22">
        <v>0</v>
      </c>
    </row>
    <row r="84" spans="1:25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/>
      <c r="F84" s="22"/>
      <c r="G84" s="22">
        <v>0</v>
      </c>
      <c r="H84" s="22"/>
      <c r="I84" s="22">
        <v>0</v>
      </c>
      <c r="J84" s="22"/>
      <c r="K84" s="22"/>
      <c r="L84" s="22"/>
      <c r="M84" s="22"/>
      <c r="N84" s="22"/>
      <c r="O84" s="22"/>
      <c r="P84" s="22"/>
      <c r="Q84" s="22"/>
      <c r="R84" s="22"/>
      <c r="S84" s="22">
        <v>0</v>
      </c>
      <c r="T84" s="22"/>
      <c r="U84" s="22"/>
      <c r="V84" s="22"/>
      <c r="W84" s="22"/>
      <c r="X84" s="22">
        <v>0</v>
      </c>
      <c r="Y84" s="22">
        <v>0</v>
      </c>
    </row>
    <row r="85" spans="1:25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/>
      <c r="F85" s="22"/>
      <c r="G85" s="22">
        <v>0</v>
      </c>
      <c r="H85" s="22"/>
      <c r="I85" s="22">
        <v>0</v>
      </c>
      <c r="J85" s="22"/>
      <c r="K85" s="22"/>
      <c r="L85" s="22"/>
      <c r="M85" s="22"/>
      <c r="N85" s="22"/>
      <c r="O85" s="22"/>
      <c r="P85" s="22"/>
      <c r="Q85" s="22"/>
      <c r="R85" s="22"/>
      <c r="S85" s="22">
        <v>0</v>
      </c>
      <c r="T85" s="22"/>
      <c r="U85" s="22"/>
      <c r="V85" s="22"/>
      <c r="W85" s="22"/>
      <c r="X85" s="22">
        <v>0</v>
      </c>
      <c r="Y85" s="22">
        <v>0</v>
      </c>
    </row>
    <row r="86" spans="1:25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/>
      <c r="F86" s="22"/>
      <c r="G86" s="22">
        <v>0</v>
      </c>
      <c r="H86" s="22"/>
      <c r="I86" s="22">
        <v>0</v>
      </c>
      <c r="J86" s="22"/>
      <c r="K86" s="22"/>
      <c r="L86" s="22"/>
      <c r="M86" s="22"/>
      <c r="N86" s="22"/>
      <c r="O86" s="22"/>
      <c r="P86" s="22"/>
      <c r="Q86" s="22"/>
      <c r="R86" s="22"/>
      <c r="S86" s="22">
        <v>0</v>
      </c>
      <c r="T86" s="22"/>
      <c r="U86" s="22"/>
      <c r="V86" s="22"/>
      <c r="W86" s="22">
        <v>0</v>
      </c>
      <c r="X86" s="22">
        <v>0</v>
      </c>
      <c r="Y86" s="22">
        <v>0</v>
      </c>
    </row>
    <row r="87" spans="1:25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/>
      <c r="F87" s="22"/>
      <c r="G87" s="22">
        <v>0</v>
      </c>
      <c r="H87" s="22"/>
      <c r="I87" s="22">
        <v>0</v>
      </c>
      <c r="J87" s="22"/>
      <c r="K87" s="22"/>
      <c r="L87" s="22"/>
      <c r="M87" s="22"/>
      <c r="N87" s="22"/>
      <c r="O87" s="22"/>
      <c r="P87" s="22"/>
      <c r="Q87" s="22"/>
      <c r="R87" s="22"/>
      <c r="S87" s="22">
        <v>0</v>
      </c>
      <c r="T87" s="22"/>
      <c r="U87" s="22"/>
      <c r="V87" s="22"/>
      <c r="W87" s="22"/>
      <c r="X87" s="22">
        <v>0</v>
      </c>
      <c r="Y87" s="22">
        <v>0</v>
      </c>
    </row>
    <row r="88" spans="1:25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/>
      <c r="F88" s="22"/>
      <c r="G88" s="22">
        <v>0</v>
      </c>
      <c r="H88" s="22"/>
      <c r="I88" s="22">
        <v>0</v>
      </c>
      <c r="J88" s="22"/>
      <c r="K88" s="22"/>
      <c r="L88" s="22"/>
      <c r="M88" s="22"/>
      <c r="N88" s="22"/>
      <c r="O88" s="22"/>
      <c r="P88" s="22"/>
      <c r="Q88" s="22"/>
      <c r="R88" s="22"/>
      <c r="S88" s="22">
        <v>0</v>
      </c>
      <c r="T88" s="22"/>
      <c r="U88" s="22"/>
      <c r="V88" s="22"/>
      <c r="W88" s="22">
        <v>0</v>
      </c>
      <c r="X88" s="22">
        <v>0</v>
      </c>
      <c r="Y88" s="22">
        <v>0</v>
      </c>
    </row>
    <row r="89" spans="1:25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/>
      <c r="F89" s="22"/>
      <c r="G89" s="22">
        <v>0</v>
      </c>
      <c r="H89" s="22"/>
      <c r="I89" s="22">
        <v>0</v>
      </c>
      <c r="J89" s="22"/>
      <c r="K89" s="22"/>
      <c r="L89" s="22"/>
      <c r="M89" s="22"/>
      <c r="N89" s="22"/>
      <c r="O89" s="22"/>
      <c r="P89" s="22"/>
      <c r="Q89" s="22"/>
      <c r="R89" s="22"/>
      <c r="S89" s="22">
        <v>0</v>
      </c>
      <c r="T89" s="22"/>
      <c r="U89" s="22"/>
      <c r="V89" s="22"/>
      <c r="W89" s="22"/>
      <c r="X89" s="22">
        <v>0</v>
      </c>
      <c r="Y89" s="22">
        <v>0</v>
      </c>
    </row>
    <row r="90" spans="1:25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/>
      <c r="F90" s="22"/>
      <c r="G90" s="22">
        <v>0</v>
      </c>
      <c r="H90" s="22"/>
      <c r="I90" s="22">
        <v>0</v>
      </c>
      <c r="J90" s="22"/>
      <c r="K90" s="22"/>
      <c r="L90" s="22"/>
      <c r="M90" s="22"/>
      <c r="N90" s="22"/>
      <c r="O90" s="22"/>
      <c r="P90" s="22"/>
      <c r="Q90" s="22"/>
      <c r="R90" s="22"/>
      <c r="S90" s="22">
        <v>0</v>
      </c>
      <c r="T90" s="22"/>
      <c r="U90" s="22"/>
      <c r="V90" s="22"/>
      <c r="W90" s="22"/>
      <c r="X90" s="22">
        <v>0</v>
      </c>
      <c r="Y90" s="22">
        <v>0</v>
      </c>
    </row>
    <row r="91" spans="1:25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/>
      <c r="F91" s="22"/>
      <c r="G91" s="22">
        <v>0</v>
      </c>
      <c r="H91" s="22"/>
      <c r="I91" s="22">
        <v>0</v>
      </c>
      <c r="J91" s="22"/>
      <c r="K91" s="22"/>
      <c r="L91" s="22"/>
      <c r="M91" s="22"/>
      <c r="N91" s="22"/>
      <c r="O91" s="22"/>
      <c r="P91" s="22"/>
      <c r="Q91" s="22"/>
      <c r="R91" s="22"/>
      <c r="S91" s="22">
        <v>0</v>
      </c>
      <c r="T91" s="22"/>
      <c r="U91" s="22"/>
      <c r="V91" s="22"/>
      <c r="W91" s="22"/>
      <c r="X91" s="22">
        <v>0</v>
      </c>
      <c r="Y91" s="22">
        <v>0</v>
      </c>
    </row>
    <row r="92" spans="1:25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/>
      <c r="F92" s="22"/>
      <c r="G92" s="22">
        <v>0</v>
      </c>
      <c r="H92" s="22"/>
      <c r="I92" s="22">
        <v>0</v>
      </c>
      <c r="J92" s="22"/>
      <c r="K92" s="22"/>
      <c r="L92" s="22"/>
      <c r="M92" s="22"/>
      <c r="N92" s="22"/>
      <c r="O92" s="22"/>
      <c r="P92" s="22"/>
      <c r="Q92" s="22"/>
      <c r="R92" s="22"/>
      <c r="S92" s="22">
        <v>0</v>
      </c>
      <c r="T92" s="22"/>
      <c r="U92" s="22"/>
      <c r="V92" s="22"/>
      <c r="W92" s="22"/>
      <c r="X92" s="22">
        <v>0</v>
      </c>
      <c r="Y92" s="22">
        <v>0</v>
      </c>
    </row>
    <row r="93" spans="1:25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/>
      <c r="F93" s="22"/>
      <c r="G93" s="22">
        <v>0</v>
      </c>
      <c r="H93" s="22"/>
      <c r="I93" s="22">
        <v>0</v>
      </c>
      <c r="J93" s="22"/>
      <c r="K93" s="22"/>
      <c r="L93" s="22"/>
      <c r="M93" s="22"/>
      <c r="N93" s="22"/>
      <c r="O93" s="22"/>
      <c r="P93" s="22"/>
      <c r="Q93" s="22"/>
      <c r="R93" s="22"/>
      <c r="S93" s="22">
        <v>0</v>
      </c>
      <c r="T93" s="22"/>
      <c r="U93" s="22"/>
      <c r="V93" s="22"/>
      <c r="W93" s="22"/>
      <c r="X93" s="22">
        <v>0</v>
      </c>
      <c r="Y93" s="22">
        <v>0</v>
      </c>
    </row>
    <row r="94" spans="1:25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/>
      <c r="F94" s="22"/>
      <c r="G94" s="22">
        <v>0</v>
      </c>
      <c r="H94" s="22"/>
      <c r="I94" s="22">
        <v>0</v>
      </c>
      <c r="J94" s="22"/>
      <c r="K94" s="22"/>
      <c r="L94" s="22"/>
      <c r="M94" s="22"/>
      <c r="N94" s="22"/>
      <c r="O94" s="22"/>
      <c r="P94" s="22"/>
      <c r="Q94" s="22"/>
      <c r="R94" s="22"/>
      <c r="S94" s="22">
        <v>0</v>
      </c>
      <c r="T94" s="22"/>
      <c r="U94" s="22"/>
      <c r="V94" s="22"/>
      <c r="W94" s="22"/>
      <c r="X94" s="22">
        <v>0</v>
      </c>
      <c r="Y94" s="22">
        <v>0</v>
      </c>
    </row>
    <row r="95" spans="1:25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/>
      <c r="F95" s="22"/>
      <c r="G95" s="22">
        <v>0</v>
      </c>
      <c r="H95" s="22"/>
      <c r="I95" s="22">
        <v>0</v>
      </c>
      <c r="J95" s="22"/>
      <c r="K95" s="22"/>
      <c r="L95" s="22"/>
      <c r="M95" s="22"/>
      <c r="N95" s="22"/>
      <c r="O95" s="22"/>
      <c r="P95" s="22"/>
      <c r="Q95" s="22"/>
      <c r="R95" s="22"/>
      <c r="S95" s="22">
        <v>0</v>
      </c>
      <c r="T95" s="22"/>
      <c r="U95" s="22"/>
      <c r="V95" s="22"/>
      <c r="W95" s="22"/>
      <c r="X95" s="22">
        <v>0</v>
      </c>
      <c r="Y95" s="22">
        <v>0</v>
      </c>
    </row>
    <row r="96" spans="1:25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/>
      <c r="F96" s="22"/>
      <c r="G96" s="22">
        <v>0</v>
      </c>
      <c r="H96" s="22"/>
      <c r="I96" s="22">
        <v>0</v>
      </c>
      <c r="J96" s="22"/>
      <c r="K96" s="22"/>
      <c r="L96" s="22"/>
      <c r="M96" s="22"/>
      <c r="N96" s="22"/>
      <c r="O96" s="22"/>
      <c r="P96" s="22"/>
      <c r="Q96" s="22"/>
      <c r="R96" s="22"/>
      <c r="S96" s="22">
        <v>0</v>
      </c>
      <c r="T96" s="22"/>
      <c r="U96" s="22"/>
      <c r="V96" s="22"/>
      <c r="W96" s="22"/>
      <c r="X96" s="22">
        <v>0</v>
      </c>
      <c r="Y96" s="22">
        <v>0</v>
      </c>
    </row>
    <row r="97" spans="1:25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/>
      <c r="F97" s="22"/>
      <c r="G97" s="22">
        <v>0</v>
      </c>
      <c r="H97" s="22"/>
      <c r="I97" s="22">
        <v>0</v>
      </c>
      <c r="J97" s="22"/>
      <c r="K97" s="22"/>
      <c r="L97" s="22"/>
      <c r="M97" s="22"/>
      <c r="N97" s="22"/>
      <c r="O97" s="22"/>
      <c r="P97" s="22"/>
      <c r="Q97" s="22"/>
      <c r="R97" s="22"/>
      <c r="S97" s="22">
        <v>0</v>
      </c>
      <c r="T97" s="22"/>
      <c r="U97" s="22"/>
      <c r="V97" s="22"/>
      <c r="W97" s="22"/>
      <c r="X97" s="22">
        <v>0</v>
      </c>
      <c r="Y97" s="22">
        <v>0</v>
      </c>
    </row>
    <row r="98" spans="1:25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/>
      <c r="F98" s="22"/>
      <c r="G98" s="22">
        <v>0</v>
      </c>
      <c r="H98" s="22"/>
      <c r="I98" s="22">
        <v>0</v>
      </c>
      <c r="J98" s="22"/>
      <c r="K98" s="22"/>
      <c r="L98" s="22"/>
      <c r="M98" s="22"/>
      <c r="N98" s="22"/>
      <c r="O98" s="22"/>
      <c r="P98" s="22"/>
      <c r="Q98" s="22"/>
      <c r="R98" s="22"/>
      <c r="S98" s="22">
        <v>0</v>
      </c>
      <c r="T98" s="22"/>
      <c r="U98" s="22"/>
      <c r="V98" s="22"/>
      <c r="W98" s="22"/>
      <c r="X98" s="22">
        <v>0</v>
      </c>
      <c r="Y98" s="22">
        <v>0</v>
      </c>
    </row>
    <row r="99" spans="1:25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/>
      <c r="F99" s="22"/>
      <c r="G99" s="22">
        <v>0</v>
      </c>
      <c r="H99" s="22"/>
      <c r="I99" s="22">
        <v>0</v>
      </c>
      <c r="J99" s="22"/>
      <c r="K99" s="22"/>
      <c r="L99" s="22"/>
      <c r="M99" s="22"/>
      <c r="N99" s="22"/>
      <c r="O99" s="22"/>
      <c r="P99" s="22"/>
      <c r="Q99" s="22"/>
      <c r="R99" s="22"/>
      <c r="S99" s="22">
        <v>0</v>
      </c>
      <c r="T99" s="22"/>
      <c r="U99" s="22"/>
      <c r="V99" s="22"/>
      <c r="W99" s="22"/>
      <c r="X99" s="22">
        <v>0</v>
      </c>
      <c r="Y99" s="22">
        <v>0</v>
      </c>
    </row>
    <row r="100" spans="1:25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/>
      <c r="F100" s="22"/>
      <c r="G100" s="22">
        <v>0</v>
      </c>
      <c r="H100" s="22"/>
      <c r="I100" s="22">
        <v>0</v>
      </c>
      <c r="J100" s="22"/>
      <c r="K100" s="22"/>
      <c r="L100" s="22"/>
      <c r="M100" s="22"/>
      <c r="N100" s="22"/>
      <c r="O100" s="22"/>
      <c r="P100" s="22"/>
      <c r="Q100" s="22"/>
      <c r="R100" s="22"/>
      <c r="S100" s="22">
        <v>0</v>
      </c>
      <c r="T100" s="22"/>
      <c r="U100" s="22"/>
      <c r="V100" s="22"/>
      <c r="W100" s="22"/>
      <c r="X100" s="22">
        <v>0</v>
      </c>
      <c r="Y100" s="22">
        <v>0</v>
      </c>
    </row>
    <row r="101" spans="1:25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/>
      <c r="F101" s="22"/>
      <c r="G101" s="22">
        <v>0</v>
      </c>
      <c r="H101" s="22"/>
      <c r="I101" s="22">
        <v>0</v>
      </c>
      <c r="J101" s="22"/>
      <c r="K101" s="22"/>
      <c r="L101" s="22"/>
      <c r="M101" s="22"/>
      <c r="N101" s="22"/>
      <c r="O101" s="22"/>
      <c r="P101" s="22"/>
      <c r="Q101" s="22"/>
      <c r="R101" s="22"/>
      <c r="S101" s="22">
        <v>0</v>
      </c>
      <c r="T101" s="22"/>
      <c r="U101" s="22"/>
      <c r="V101" s="22"/>
      <c r="W101" s="22"/>
      <c r="X101" s="22">
        <v>0</v>
      </c>
      <c r="Y101" s="22">
        <v>0</v>
      </c>
    </row>
    <row r="102" spans="1:25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/>
      <c r="F102" s="22"/>
      <c r="G102" s="22">
        <v>0</v>
      </c>
      <c r="H102" s="22"/>
      <c r="I102" s="22">
        <v>0</v>
      </c>
      <c r="J102" s="22"/>
      <c r="K102" s="22"/>
      <c r="L102" s="22"/>
      <c r="M102" s="22"/>
      <c r="N102" s="22"/>
      <c r="O102" s="22"/>
      <c r="P102" s="22"/>
      <c r="Q102" s="22"/>
      <c r="R102" s="22"/>
      <c r="S102" s="22">
        <v>0</v>
      </c>
      <c r="T102" s="22"/>
      <c r="U102" s="22"/>
      <c r="V102" s="22"/>
      <c r="W102" s="22"/>
      <c r="X102" s="22">
        <v>0</v>
      </c>
      <c r="Y102" s="22">
        <v>0</v>
      </c>
    </row>
    <row r="103" spans="1:25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/>
      <c r="F103" s="22"/>
      <c r="G103" s="22">
        <v>0</v>
      </c>
      <c r="H103" s="22"/>
      <c r="I103" s="22">
        <v>0</v>
      </c>
      <c r="J103" s="22"/>
      <c r="K103" s="22"/>
      <c r="L103" s="22"/>
      <c r="M103" s="22"/>
      <c r="N103" s="22"/>
      <c r="O103" s="22"/>
      <c r="P103" s="22"/>
      <c r="Q103" s="22"/>
      <c r="R103" s="22"/>
      <c r="S103" s="22">
        <v>0</v>
      </c>
      <c r="T103" s="22"/>
      <c r="U103" s="22"/>
      <c r="V103" s="22"/>
      <c r="W103" s="22"/>
      <c r="X103" s="22">
        <v>0</v>
      </c>
      <c r="Y103" s="22">
        <v>0</v>
      </c>
    </row>
    <row r="104" spans="1:25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/>
      <c r="F104" s="22"/>
      <c r="G104" s="22">
        <v>0</v>
      </c>
      <c r="H104" s="22"/>
      <c r="I104" s="22">
        <v>0</v>
      </c>
      <c r="J104" s="22"/>
      <c r="K104" s="22"/>
      <c r="L104" s="22"/>
      <c r="M104" s="22"/>
      <c r="N104" s="22"/>
      <c r="O104" s="22"/>
      <c r="P104" s="22"/>
      <c r="Q104" s="22"/>
      <c r="R104" s="22"/>
      <c r="S104" s="22">
        <v>0</v>
      </c>
      <c r="T104" s="22"/>
      <c r="U104" s="22"/>
      <c r="V104" s="22"/>
      <c r="W104" s="22"/>
      <c r="X104" s="22">
        <v>0</v>
      </c>
      <c r="Y104" s="22">
        <v>0</v>
      </c>
    </row>
    <row r="105" spans="1:25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/>
      <c r="F105" s="22"/>
      <c r="G105" s="22">
        <v>0</v>
      </c>
      <c r="H105" s="22"/>
      <c r="I105" s="22">
        <v>0</v>
      </c>
      <c r="J105" s="22"/>
      <c r="K105" s="22"/>
      <c r="L105" s="22"/>
      <c r="M105" s="22"/>
      <c r="N105" s="22"/>
      <c r="O105" s="22"/>
      <c r="P105" s="22"/>
      <c r="Q105" s="22"/>
      <c r="R105" s="22"/>
      <c r="S105" s="22">
        <v>0</v>
      </c>
      <c r="T105" s="22"/>
      <c r="U105" s="22"/>
      <c r="V105" s="22"/>
      <c r="W105" s="22"/>
      <c r="X105" s="22">
        <v>0</v>
      </c>
      <c r="Y105" s="22">
        <v>0</v>
      </c>
    </row>
    <row r="106" spans="1:25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/>
      <c r="F106" s="22"/>
      <c r="G106" s="22">
        <v>0</v>
      </c>
      <c r="H106" s="22"/>
      <c r="I106" s="22">
        <v>0</v>
      </c>
      <c r="J106" s="22"/>
      <c r="K106" s="22"/>
      <c r="L106" s="22"/>
      <c r="M106" s="22"/>
      <c r="N106" s="22"/>
      <c r="O106" s="22"/>
      <c r="P106" s="22"/>
      <c r="Q106" s="22"/>
      <c r="R106" s="22"/>
      <c r="S106" s="22">
        <v>0</v>
      </c>
      <c r="T106" s="22"/>
      <c r="U106" s="22"/>
      <c r="V106" s="22"/>
      <c r="W106" s="22"/>
      <c r="X106" s="22">
        <v>0</v>
      </c>
      <c r="Y106" s="22">
        <v>0</v>
      </c>
    </row>
    <row r="107" spans="1:25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/>
      <c r="F107" s="22"/>
      <c r="G107" s="22">
        <v>0</v>
      </c>
      <c r="H107" s="22"/>
      <c r="I107" s="22">
        <v>0</v>
      </c>
      <c r="J107" s="22"/>
      <c r="K107" s="22"/>
      <c r="L107" s="22"/>
      <c r="M107" s="22"/>
      <c r="N107" s="22"/>
      <c r="O107" s="22"/>
      <c r="P107" s="22"/>
      <c r="Q107" s="22"/>
      <c r="R107" s="22"/>
      <c r="S107" s="22">
        <v>0</v>
      </c>
      <c r="T107" s="22"/>
      <c r="U107" s="22"/>
      <c r="V107" s="22"/>
      <c r="W107" s="22"/>
      <c r="X107" s="22">
        <v>0</v>
      </c>
      <c r="Y107" s="22">
        <v>0</v>
      </c>
    </row>
    <row r="108" spans="1:25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/>
      <c r="F108" s="22"/>
      <c r="G108" s="22">
        <v>0</v>
      </c>
      <c r="H108" s="22"/>
      <c r="I108" s="22">
        <v>0</v>
      </c>
      <c r="J108" s="22"/>
      <c r="K108" s="22"/>
      <c r="L108" s="22"/>
      <c r="M108" s="22"/>
      <c r="N108" s="22"/>
      <c r="O108" s="22"/>
      <c r="P108" s="22"/>
      <c r="Q108" s="22"/>
      <c r="R108" s="22"/>
      <c r="S108" s="22">
        <v>0</v>
      </c>
      <c r="T108" s="22"/>
      <c r="U108" s="22"/>
      <c r="V108" s="22"/>
      <c r="W108" s="22"/>
      <c r="X108" s="22">
        <v>0</v>
      </c>
      <c r="Y108" s="22">
        <v>0</v>
      </c>
    </row>
    <row r="109" spans="1:25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/>
      <c r="F109" s="22"/>
      <c r="G109" s="22">
        <v>0</v>
      </c>
      <c r="H109" s="22"/>
      <c r="I109" s="22">
        <v>0</v>
      </c>
      <c r="J109" s="22"/>
      <c r="K109" s="22"/>
      <c r="L109" s="22"/>
      <c r="M109" s="22"/>
      <c r="N109" s="22"/>
      <c r="O109" s="22"/>
      <c r="P109" s="22"/>
      <c r="Q109" s="22"/>
      <c r="R109" s="22"/>
      <c r="S109" s="22">
        <v>0</v>
      </c>
      <c r="T109" s="22"/>
      <c r="U109" s="22"/>
      <c r="V109" s="22"/>
      <c r="W109" s="22"/>
      <c r="X109" s="22">
        <v>0</v>
      </c>
      <c r="Y109" s="22">
        <v>0</v>
      </c>
    </row>
    <row r="110" spans="1:25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/>
      <c r="F110" s="22"/>
      <c r="G110" s="22">
        <v>0</v>
      </c>
      <c r="H110" s="22"/>
      <c r="I110" s="22">
        <v>0</v>
      </c>
      <c r="J110" s="22"/>
      <c r="K110" s="22"/>
      <c r="L110" s="22"/>
      <c r="M110" s="22"/>
      <c r="N110" s="22"/>
      <c r="O110" s="22"/>
      <c r="P110" s="22"/>
      <c r="Q110" s="22"/>
      <c r="R110" s="22"/>
      <c r="S110" s="22">
        <v>0</v>
      </c>
      <c r="T110" s="22"/>
      <c r="U110" s="22"/>
      <c r="V110" s="22"/>
      <c r="W110" s="22"/>
      <c r="X110" s="22">
        <v>0</v>
      </c>
      <c r="Y110" s="22">
        <v>0</v>
      </c>
    </row>
    <row r="111" spans="1:25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/>
      <c r="F111" s="22"/>
      <c r="G111" s="22">
        <v>0</v>
      </c>
      <c r="H111" s="22"/>
      <c r="I111" s="22">
        <v>0</v>
      </c>
      <c r="J111" s="22"/>
      <c r="K111" s="22"/>
      <c r="L111" s="22"/>
      <c r="M111" s="22"/>
      <c r="N111" s="22"/>
      <c r="O111" s="22"/>
      <c r="P111" s="22"/>
      <c r="Q111" s="22"/>
      <c r="R111" s="22"/>
      <c r="S111" s="22">
        <v>0</v>
      </c>
      <c r="T111" s="22"/>
      <c r="U111" s="22"/>
      <c r="V111" s="22"/>
      <c r="W111" s="22"/>
      <c r="X111" s="22">
        <v>0</v>
      </c>
      <c r="Y111" s="22">
        <v>0</v>
      </c>
    </row>
    <row r="112" spans="1:25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/>
      <c r="F112" s="22"/>
      <c r="G112" s="22">
        <v>0</v>
      </c>
      <c r="H112" s="22"/>
      <c r="I112" s="22">
        <v>0</v>
      </c>
      <c r="J112" s="22"/>
      <c r="K112" s="22"/>
      <c r="L112" s="22"/>
      <c r="M112" s="22"/>
      <c r="N112" s="22"/>
      <c r="O112" s="22"/>
      <c r="P112" s="22"/>
      <c r="Q112" s="22"/>
      <c r="R112" s="22"/>
      <c r="S112" s="22">
        <v>0</v>
      </c>
      <c r="T112" s="22"/>
      <c r="U112" s="22"/>
      <c r="V112" s="22"/>
      <c r="W112" s="22"/>
      <c r="X112" s="22">
        <v>0</v>
      </c>
      <c r="Y112" s="22">
        <v>0</v>
      </c>
    </row>
    <row r="113" spans="1:25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/>
      <c r="F113" s="22"/>
      <c r="G113" s="22">
        <v>0</v>
      </c>
      <c r="H113" s="22"/>
      <c r="I113" s="22">
        <v>0</v>
      </c>
      <c r="J113" s="22"/>
      <c r="K113" s="22"/>
      <c r="L113" s="22"/>
      <c r="M113" s="22"/>
      <c r="N113" s="22"/>
      <c r="O113" s="22"/>
      <c r="P113" s="22"/>
      <c r="Q113" s="22"/>
      <c r="R113" s="22"/>
      <c r="S113" s="22">
        <v>0</v>
      </c>
      <c r="T113" s="22"/>
      <c r="U113" s="22"/>
      <c r="V113" s="22"/>
      <c r="W113" s="22"/>
      <c r="X113" s="22">
        <v>0</v>
      </c>
      <c r="Y113" s="22">
        <v>0</v>
      </c>
    </row>
    <row r="114" spans="1:25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/>
      <c r="F114" s="22"/>
      <c r="G114" s="22">
        <v>0</v>
      </c>
      <c r="H114" s="22"/>
      <c r="I114" s="22">
        <v>0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>
        <v>0</v>
      </c>
      <c r="T114" s="22"/>
      <c r="U114" s="22"/>
      <c r="V114" s="22"/>
      <c r="W114" s="22"/>
      <c r="X114" s="22">
        <v>0</v>
      </c>
      <c r="Y114" s="22">
        <v>0</v>
      </c>
    </row>
    <row r="115" spans="1:25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/>
      <c r="F115" s="22"/>
      <c r="G115" s="22">
        <v>0</v>
      </c>
      <c r="H115" s="22"/>
      <c r="I115" s="22">
        <v>0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>
        <v>0</v>
      </c>
      <c r="T115" s="22"/>
      <c r="U115" s="22"/>
      <c r="V115" s="22"/>
      <c r="W115" s="22"/>
      <c r="X115" s="22">
        <v>0</v>
      </c>
      <c r="Y115" s="22">
        <v>0</v>
      </c>
    </row>
    <row r="116" spans="1:25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/>
      <c r="F116" s="22"/>
      <c r="G116" s="22">
        <v>0</v>
      </c>
      <c r="H116" s="22"/>
      <c r="I116" s="22">
        <v>0</v>
      </c>
      <c r="J116" s="22"/>
      <c r="K116" s="22"/>
      <c r="L116" s="22"/>
      <c r="M116" s="22"/>
      <c r="N116" s="22"/>
      <c r="O116" s="22"/>
      <c r="P116" s="22"/>
      <c r="Q116" s="22"/>
      <c r="R116" s="22"/>
      <c r="S116" s="22">
        <v>0</v>
      </c>
      <c r="T116" s="22"/>
      <c r="U116" s="22"/>
      <c r="V116" s="22"/>
      <c r="W116" s="22"/>
      <c r="X116" s="22">
        <v>0</v>
      </c>
      <c r="Y116" s="22">
        <v>0</v>
      </c>
    </row>
    <row r="117" spans="1:25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/>
      <c r="F117" s="22"/>
      <c r="G117" s="22">
        <v>0</v>
      </c>
      <c r="H117" s="22"/>
      <c r="I117" s="22">
        <v>0</v>
      </c>
      <c r="J117" s="22"/>
      <c r="K117" s="22"/>
      <c r="L117" s="22"/>
      <c r="M117" s="22"/>
      <c r="N117" s="22"/>
      <c r="O117" s="22"/>
      <c r="P117" s="22"/>
      <c r="Q117" s="22"/>
      <c r="R117" s="22"/>
      <c r="S117" s="22">
        <v>0</v>
      </c>
      <c r="T117" s="22"/>
      <c r="U117" s="22"/>
      <c r="V117" s="22"/>
      <c r="W117" s="22"/>
      <c r="X117" s="22">
        <v>0</v>
      </c>
      <c r="Y117" s="22">
        <v>0</v>
      </c>
    </row>
    <row r="118" spans="1:25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/>
      <c r="F118" s="22"/>
      <c r="G118" s="22">
        <v>0</v>
      </c>
      <c r="H118" s="22"/>
      <c r="I118" s="22">
        <v>0</v>
      </c>
      <c r="J118" s="22"/>
      <c r="K118" s="22"/>
      <c r="L118" s="22"/>
      <c r="M118" s="22"/>
      <c r="N118" s="22"/>
      <c r="O118" s="22"/>
      <c r="P118" s="22"/>
      <c r="Q118" s="22"/>
      <c r="R118" s="22"/>
      <c r="S118" s="22">
        <v>0</v>
      </c>
      <c r="T118" s="22"/>
      <c r="U118" s="22"/>
      <c r="V118" s="22"/>
      <c r="W118" s="22"/>
      <c r="X118" s="22">
        <v>0</v>
      </c>
      <c r="Y118" s="22">
        <v>0</v>
      </c>
    </row>
    <row r="119" spans="1:25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/>
      <c r="F119" s="22"/>
      <c r="G119" s="22">
        <v>0</v>
      </c>
      <c r="H119" s="22"/>
      <c r="I119" s="22">
        <v>0</v>
      </c>
      <c r="J119" s="22"/>
      <c r="K119" s="22"/>
      <c r="L119" s="22"/>
      <c r="M119" s="22"/>
      <c r="N119" s="22"/>
      <c r="O119" s="22"/>
      <c r="P119" s="22"/>
      <c r="Q119" s="22"/>
      <c r="R119" s="22"/>
      <c r="S119" s="22">
        <v>0</v>
      </c>
      <c r="T119" s="22"/>
      <c r="U119" s="22"/>
      <c r="V119" s="22"/>
      <c r="W119" s="22"/>
      <c r="X119" s="22">
        <v>0</v>
      </c>
      <c r="Y119" s="22">
        <v>0</v>
      </c>
    </row>
    <row r="120" spans="1:25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/>
      <c r="F120" s="22"/>
      <c r="G120" s="22">
        <v>0</v>
      </c>
      <c r="H120" s="22"/>
      <c r="I120" s="22">
        <v>0</v>
      </c>
      <c r="J120" s="22"/>
      <c r="K120" s="22"/>
      <c r="L120" s="22"/>
      <c r="M120" s="22"/>
      <c r="N120" s="22"/>
      <c r="O120" s="22"/>
      <c r="P120" s="22"/>
      <c r="Q120" s="22"/>
      <c r="R120" s="22"/>
      <c r="S120" s="22">
        <v>0</v>
      </c>
      <c r="T120" s="22"/>
      <c r="U120" s="22"/>
      <c r="V120" s="22"/>
      <c r="W120" s="22"/>
      <c r="X120" s="22">
        <v>0</v>
      </c>
      <c r="Y120" s="22">
        <v>0</v>
      </c>
    </row>
    <row r="121" spans="1:25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/>
      <c r="F121" s="22"/>
      <c r="G121" s="22">
        <v>0</v>
      </c>
      <c r="H121" s="22"/>
      <c r="I121" s="22">
        <v>0</v>
      </c>
      <c r="J121" s="22"/>
      <c r="K121" s="22"/>
      <c r="L121" s="22"/>
      <c r="M121" s="22"/>
      <c r="N121" s="22"/>
      <c r="O121" s="22"/>
      <c r="P121" s="22"/>
      <c r="Q121" s="22"/>
      <c r="R121" s="22"/>
      <c r="S121" s="22">
        <v>0</v>
      </c>
      <c r="T121" s="22"/>
      <c r="U121" s="22"/>
      <c r="V121" s="22"/>
      <c r="W121" s="22"/>
      <c r="X121" s="22">
        <v>0</v>
      </c>
      <c r="Y121" s="22">
        <v>0</v>
      </c>
    </row>
    <row r="122" spans="1:25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/>
      <c r="F122" s="22"/>
      <c r="G122" s="22">
        <v>0</v>
      </c>
      <c r="H122" s="22"/>
      <c r="I122" s="22">
        <v>0</v>
      </c>
      <c r="J122" s="22"/>
      <c r="K122" s="22"/>
      <c r="L122" s="22"/>
      <c r="M122" s="22"/>
      <c r="N122" s="22"/>
      <c r="O122" s="22"/>
      <c r="P122" s="22"/>
      <c r="Q122" s="22"/>
      <c r="R122" s="22"/>
      <c r="S122" s="22">
        <v>0</v>
      </c>
      <c r="T122" s="22"/>
      <c r="U122" s="22"/>
      <c r="V122" s="22"/>
      <c r="W122" s="22"/>
      <c r="X122" s="22">
        <v>0</v>
      </c>
      <c r="Y122" s="22">
        <v>0</v>
      </c>
    </row>
    <row r="123" spans="1:25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/>
      <c r="F123" s="22"/>
      <c r="G123" s="22">
        <v>0</v>
      </c>
      <c r="H123" s="22"/>
      <c r="I123" s="22">
        <v>0</v>
      </c>
      <c r="J123" s="22"/>
      <c r="K123" s="22"/>
      <c r="L123" s="22"/>
      <c r="M123" s="22"/>
      <c r="N123" s="22"/>
      <c r="O123" s="22"/>
      <c r="P123" s="22"/>
      <c r="Q123" s="22"/>
      <c r="R123" s="22"/>
      <c r="S123" s="22">
        <v>0</v>
      </c>
      <c r="T123" s="22"/>
      <c r="U123" s="22"/>
      <c r="V123" s="22"/>
      <c r="W123" s="22"/>
      <c r="X123" s="22">
        <v>0</v>
      </c>
      <c r="Y123" s="22">
        <v>0</v>
      </c>
    </row>
    <row r="124" spans="1:25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/>
      <c r="F124" s="22"/>
      <c r="G124" s="22">
        <v>0</v>
      </c>
      <c r="H124" s="22"/>
      <c r="I124" s="22">
        <v>0</v>
      </c>
      <c r="J124" s="22"/>
      <c r="K124" s="22"/>
      <c r="L124" s="22"/>
      <c r="M124" s="22"/>
      <c r="N124" s="22"/>
      <c r="O124" s="22"/>
      <c r="P124" s="22"/>
      <c r="Q124" s="22"/>
      <c r="R124" s="22"/>
      <c r="S124" s="22">
        <v>0</v>
      </c>
      <c r="T124" s="22"/>
      <c r="U124" s="22"/>
      <c r="V124" s="22"/>
      <c r="W124" s="22"/>
      <c r="X124" s="22">
        <v>0</v>
      </c>
      <c r="Y124" s="22">
        <v>0</v>
      </c>
    </row>
    <row r="125" spans="1:25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/>
      <c r="F125" s="22"/>
      <c r="G125" s="22">
        <v>0</v>
      </c>
      <c r="H125" s="22"/>
      <c r="I125" s="22">
        <v>0</v>
      </c>
      <c r="J125" s="22"/>
      <c r="K125" s="22"/>
      <c r="L125" s="22"/>
      <c r="M125" s="22"/>
      <c r="N125" s="22"/>
      <c r="O125" s="22"/>
      <c r="P125" s="22"/>
      <c r="Q125" s="22"/>
      <c r="R125" s="22"/>
      <c r="S125" s="22">
        <v>0</v>
      </c>
      <c r="T125" s="22"/>
      <c r="U125" s="22"/>
      <c r="V125" s="22"/>
      <c r="W125" s="22"/>
      <c r="X125" s="22">
        <v>0</v>
      </c>
      <c r="Y125" s="22">
        <v>0</v>
      </c>
    </row>
    <row r="126" spans="1:25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/>
      <c r="F126" s="22"/>
      <c r="G126" s="22">
        <v>0</v>
      </c>
      <c r="H126" s="22"/>
      <c r="I126" s="22">
        <v>0</v>
      </c>
      <c r="J126" s="22"/>
      <c r="K126" s="22"/>
      <c r="L126" s="22"/>
      <c r="M126" s="22"/>
      <c r="N126" s="22"/>
      <c r="O126" s="22"/>
      <c r="P126" s="22"/>
      <c r="Q126" s="22"/>
      <c r="R126" s="22"/>
      <c r="S126" s="22">
        <v>0</v>
      </c>
      <c r="T126" s="22"/>
      <c r="U126" s="22"/>
      <c r="V126" s="22"/>
      <c r="W126" s="22"/>
      <c r="X126" s="22">
        <v>0</v>
      </c>
      <c r="Y126" s="22">
        <v>0</v>
      </c>
    </row>
    <row r="127" spans="1:25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/>
      <c r="F127" s="22"/>
      <c r="G127" s="22">
        <v>0</v>
      </c>
      <c r="H127" s="22"/>
      <c r="I127" s="22">
        <v>0</v>
      </c>
      <c r="J127" s="22"/>
      <c r="K127" s="22"/>
      <c r="L127" s="22"/>
      <c r="M127" s="22"/>
      <c r="N127" s="22"/>
      <c r="O127" s="22"/>
      <c r="P127" s="22"/>
      <c r="Q127" s="22"/>
      <c r="R127" s="22"/>
      <c r="S127" s="22">
        <v>0</v>
      </c>
      <c r="T127" s="22"/>
      <c r="U127" s="22"/>
      <c r="V127" s="22"/>
      <c r="W127" s="22"/>
      <c r="X127" s="22">
        <v>0</v>
      </c>
      <c r="Y127" s="22">
        <v>0</v>
      </c>
    </row>
    <row r="128" spans="1:25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/>
      <c r="F128" s="22"/>
      <c r="G128" s="22">
        <v>0</v>
      </c>
      <c r="H128" s="22"/>
      <c r="I128" s="22">
        <v>0</v>
      </c>
      <c r="J128" s="22"/>
      <c r="K128" s="22"/>
      <c r="L128" s="22"/>
      <c r="M128" s="22"/>
      <c r="N128" s="22"/>
      <c r="O128" s="22"/>
      <c r="P128" s="22"/>
      <c r="Q128" s="22"/>
      <c r="R128" s="22"/>
      <c r="S128" s="22">
        <v>0</v>
      </c>
      <c r="T128" s="22"/>
      <c r="U128" s="22"/>
      <c r="V128" s="22"/>
      <c r="W128" s="22"/>
      <c r="X128" s="22">
        <v>0</v>
      </c>
      <c r="Y128" s="22">
        <v>0</v>
      </c>
    </row>
    <row r="129" spans="1:25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/>
      <c r="F129" s="22"/>
      <c r="G129" s="22">
        <v>0</v>
      </c>
      <c r="H129" s="22"/>
      <c r="I129" s="22">
        <v>0</v>
      </c>
      <c r="J129" s="22"/>
      <c r="K129" s="22"/>
      <c r="L129" s="22"/>
      <c r="M129" s="22"/>
      <c r="N129" s="22"/>
      <c r="O129" s="22"/>
      <c r="P129" s="22"/>
      <c r="Q129" s="22"/>
      <c r="R129" s="22"/>
      <c r="S129" s="22">
        <v>0</v>
      </c>
      <c r="T129" s="22"/>
      <c r="U129" s="22"/>
      <c r="V129" s="22"/>
      <c r="W129" s="22"/>
      <c r="X129" s="22">
        <v>0</v>
      </c>
      <c r="Y129" s="22">
        <v>0</v>
      </c>
    </row>
    <row r="130" spans="1:25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/>
      <c r="F130" s="22"/>
      <c r="G130" s="22">
        <v>0</v>
      </c>
      <c r="H130" s="22"/>
      <c r="I130" s="22">
        <v>0</v>
      </c>
      <c r="J130" s="22"/>
      <c r="K130" s="22"/>
      <c r="L130" s="22"/>
      <c r="M130" s="22"/>
      <c r="N130" s="22"/>
      <c r="O130" s="22"/>
      <c r="P130" s="22"/>
      <c r="Q130" s="22"/>
      <c r="R130" s="22"/>
      <c r="S130" s="22">
        <v>0</v>
      </c>
      <c r="T130" s="22"/>
      <c r="U130" s="22"/>
      <c r="V130" s="22"/>
      <c r="W130" s="22"/>
      <c r="X130" s="22">
        <v>0</v>
      </c>
      <c r="Y130" s="22">
        <v>0</v>
      </c>
    </row>
    <row r="131" spans="1:25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/>
      <c r="F131" s="22"/>
      <c r="G131" s="22">
        <v>0</v>
      </c>
      <c r="H131" s="22"/>
      <c r="I131" s="22">
        <v>0</v>
      </c>
      <c r="J131" s="22"/>
      <c r="K131" s="22"/>
      <c r="L131" s="22"/>
      <c r="M131" s="22"/>
      <c r="N131" s="22"/>
      <c r="O131" s="22"/>
      <c r="P131" s="22"/>
      <c r="Q131" s="22"/>
      <c r="R131" s="22"/>
      <c r="S131" s="22">
        <v>0</v>
      </c>
      <c r="T131" s="22"/>
      <c r="U131" s="22"/>
      <c r="V131" s="22"/>
      <c r="W131" s="22"/>
      <c r="X131" s="22">
        <v>0</v>
      </c>
      <c r="Y131" s="22">
        <v>0</v>
      </c>
    </row>
    <row r="132" spans="1:25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/>
      <c r="F132" s="22"/>
      <c r="G132" s="22">
        <v>0</v>
      </c>
      <c r="H132" s="22"/>
      <c r="I132" s="22">
        <v>0</v>
      </c>
      <c r="J132" s="22"/>
      <c r="K132" s="22"/>
      <c r="L132" s="22"/>
      <c r="M132" s="22"/>
      <c r="N132" s="22"/>
      <c r="O132" s="22"/>
      <c r="P132" s="22"/>
      <c r="Q132" s="22"/>
      <c r="R132" s="22"/>
      <c r="S132" s="22">
        <v>0</v>
      </c>
      <c r="T132" s="22"/>
      <c r="U132" s="22"/>
      <c r="V132" s="22"/>
      <c r="W132" s="22"/>
      <c r="X132" s="22">
        <v>0</v>
      </c>
      <c r="Y132" s="22">
        <v>0</v>
      </c>
    </row>
    <row r="133" spans="1:25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/>
      <c r="F133" s="22"/>
      <c r="G133" s="22">
        <v>0</v>
      </c>
      <c r="H133" s="22"/>
      <c r="I133" s="22">
        <v>0</v>
      </c>
      <c r="J133" s="22"/>
      <c r="K133" s="22"/>
      <c r="L133" s="22"/>
      <c r="M133" s="22"/>
      <c r="N133" s="22"/>
      <c r="O133" s="22"/>
      <c r="P133" s="22"/>
      <c r="Q133" s="22"/>
      <c r="R133" s="22"/>
      <c r="S133" s="22">
        <v>0</v>
      </c>
      <c r="T133" s="22"/>
      <c r="U133" s="22"/>
      <c r="V133" s="22"/>
      <c r="W133" s="22"/>
      <c r="X133" s="22">
        <v>0</v>
      </c>
      <c r="Y133" s="22">
        <v>0</v>
      </c>
    </row>
    <row r="134" spans="1:25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/>
      <c r="F134" s="22"/>
      <c r="G134" s="22">
        <v>0</v>
      </c>
      <c r="H134" s="22"/>
      <c r="I134" s="22">
        <v>0</v>
      </c>
      <c r="J134" s="22"/>
      <c r="K134" s="22"/>
      <c r="L134" s="22"/>
      <c r="M134" s="22"/>
      <c r="N134" s="22"/>
      <c r="O134" s="22"/>
      <c r="P134" s="22"/>
      <c r="Q134" s="22"/>
      <c r="R134" s="22"/>
      <c r="S134" s="22">
        <v>0</v>
      </c>
      <c r="T134" s="22"/>
      <c r="U134" s="22"/>
      <c r="V134" s="22"/>
      <c r="W134" s="22"/>
      <c r="X134" s="22">
        <v>0</v>
      </c>
      <c r="Y134" s="22">
        <v>0</v>
      </c>
    </row>
    <row r="135" spans="1:25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/>
      <c r="F135" s="22"/>
      <c r="G135" s="22">
        <v>0</v>
      </c>
      <c r="H135" s="22"/>
      <c r="I135" s="22">
        <v>0</v>
      </c>
      <c r="J135" s="22"/>
      <c r="K135" s="22"/>
      <c r="L135" s="22"/>
      <c r="M135" s="22"/>
      <c r="N135" s="22"/>
      <c r="O135" s="22"/>
      <c r="P135" s="22"/>
      <c r="Q135" s="22"/>
      <c r="R135" s="22"/>
      <c r="S135" s="22">
        <v>0</v>
      </c>
      <c r="T135" s="22"/>
      <c r="U135" s="22"/>
      <c r="V135" s="22"/>
      <c r="W135" s="22"/>
      <c r="X135" s="22">
        <v>0</v>
      </c>
      <c r="Y135" s="22">
        <v>0</v>
      </c>
    </row>
    <row r="136" spans="1:25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/>
      <c r="F136" s="22"/>
      <c r="G136" s="22">
        <v>0</v>
      </c>
      <c r="H136" s="22"/>
      <c r="I136" s="22">
        <v>0</v>
      </c>
      <c r="J136" s="22"/>
      <c r="K136" s="22"/>
      <c r="L136" s="22"/>
      <c r="M136" s="22"/>
      <c r="N136" s="22"/>
      <c r="O136" s="22"/>
      <c r="P136" s="22"/>
      <c r="Q136" s="22"/>
      <c r="R136" s="22"/>
      <c r="S136" s="22">
        <v>0</v>
      </c>
      <c r="T136" s="22"/>
      <c r="U136" s="22"/>
      <c r="V136" s="22"/>
      <c r="W136" s="22"/>
      <c r="X136" s="22">
        <v>0</v>
      </c>
      <c r="Y136" s="22">
        <v>0</v>
      </c>
    </row>
    <row r="137" spans="1:25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/>
      <c r="F137" s="22"/>
      <c r="G137" s="22">
        <v>0</v>
      </c>
      <c r="H137" s="22"/>
      <c r="I137" s="22">
        <v>0</v>
      </c>
      <c r="J137" s="22"/>
      <c r="K137" s="22"/>
      <c r="L137" s="22"/>
      <c r="M137" s="22"/>
      <c r="N137" s="22"/>
      <c r="O137" s="22"/>
      <c r="P137" s="22"/>
      <c r="Q137" s="22"/>
      <c r="R137" s="22"/>
      <c r="S137" s="22">
        <v>0</v>
      </c>
      <c r="T137" s="22"/>
      <c r="U137" s="22"/>
      <c r="V137" s="22"/>
      <c r="W137" s="22"/>
      <c r="X137" s="22">
        <v>0</v>
      </c>
      <c r="Y137" s="22">
        <v>0</v>
      </c>
    </row>
    <row r="138" spans="1:25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/>
      <c r="F138" s="22"/>
      <c r="G138" s="22">
        <v>0</v>
      </c>
      <c r="H138" s="22"/>
      <c r="I138" s="22">
        <v>0</v>
      </c>
      <c r="J138" s="22"/>
      <c r="K138" s="22"/>
      <c r="L138" s="22"/>
      <c r="M138" s="22"/>
      <c r="N138" s="22"/>
      <c r="O138" s="22"/>
      <c r="P138" s="22"/>
      <c r="Q138" s="22"/>
      <c r="R138" s="22"/>
      <c r="S138" s="22">
        <v>0</v>
      </c>
      <c r="T138" s="22"/>
      <c r="U138" s="22"/>
      <c r="V138" s="22"/>
      <c r="W138" s="22"/>
      <c r="X138" s="22">
        <v>0</v>
      </c>
      <c r="Y138" s="22">
        <v>0</v>
      </c>
    </row>
    <row r="139" spans="1:25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/>
      <c r="F139" s="22"/>
      <c r="G139" s="22">
        <v>0</v>
      </c>
      <c r="H139" s="22"/>
      <c r="I139" s="22">
        <v>0</v>
      </c>
      <c r="J139" s="22"/>
      <c r="K139" s="22"/>
      <c r="L139" s="22"/>
      <c r="M139" s="22"/>
      <c r="N139" s="22"/>
      <c r="O139" s="22"/>
      <c r="P139" s="22"/>
      <c r="Q139" s="22"/>
      <c r="R139" s="22"/>
      <c r="S139" s="22">
        <v>0</v>
      </c>
      <c r="T139" s="22"/>
      <c r="U139" s="22"/>
      <c r="V139" s="22"/>
      <c r="W139" s="22"/>
      <c r="X139" s="22">
        <v>0</v>
      </c>
      <c r="Y139" s="22">
        <v>0</v>
      </c>
    </row>
    <row r="140" spans="1:25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/>
      <c r="F140" s="22"/>
      <c r="G140" s="22">
        <v>0</v>
      </c>
      <c r="H140" s="22"/>
      <c r="I140" s="22">
        <v>0</v>
      </c>
      <c r="J140" s="22"/>
      <c r="K140" s="22"/>
      <c r="L140" s="22"/>
      <c r="M140" s="22"/>
      <c r="N140" s="22"/>
      <c r="O140" s="22"/>
      <c r="P140" s="22"/>
      <c r="Q140" s="22"/>
      <c r="R140" s="22"/>
      <c r="S140" s="22">
        <v>0</v>
      </c>
      <c r="T140" s="22"/>
      <c r="U140" s="22"/>
      <c r="V140" s="22"/>
      <c r="W140" s="22"/>
      <c r="X140" s="22">
        <v>0</v>
      </c>
      <c r="Y140" s="22">
        <v>0</v>
      </c>
    </row>
    <row r="141" spans="1:25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/>
      <c r="F141" s="22"/>
      <c r="G141" s="22">
        <v>0</v>
      </c>
      <c r="H141" s="22"/>
      <c r="I141" s="22">
        <v>0</v>
      </c>
      <c r="J141" s="22"/>
      <c r="K141" s="22"/>
      <c r="L141" s="22"/>
      <c r="M141" s="22"/>
      <c r="N141" s="22"/>
      <c r="O141" s="22"/>
      <c r="P141" s="22"/>
      <c r="Q141" s="22"/>
      <c r="R141" s="22"/>
      <c r="S141" s="22">
        <v>0</v>
      </c>
      <c r="T141" s="22"/>
      <c r="U141" s="22"/>
      <c r="V141" s="22"/>
      <c r="W141" s="22"/>
      <c r="X141" s="22">
        <v>0</v>
      </c>
      <c r="Y141" s="22">
        <v>0</v>
      </c>
    </row>
    <row r="142" spans="1:25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/>
      <c r="F142" s="22"/>
      <c r="G142" s="22">
        <v>0</v>
      </c>
      <c r="H142" s="22"/>
      <c r="I142" s="22">
        <v>0</v>
      </c>
      <c r="J142" s="22"/>
      <c r="K142" s="22"/>
      <c r="L142" s="22"/>
      <c r="M142" s="22"/>
      <c r="N142" s="22"/>
      <c r="O142" s="22"/>
      <c r="P142" s="22"/>
      <c r="Q142" s="22"/>
      <c r="R142" s="22"/>
      <c r="S142" s="22">
        <v>0</v>
      </c>
      <c r="T142" s="22"/>
      <c r="U142" s="22"/>
      <c r="V142" s="22"/>
      <c r="W142" s="22"/>
      <c r="X142" s="22">
        <v>0</v>
      </c>
      <c r="Y142" s="22">
        <v>0</v>
      </c>
    </row>
    <row r="143" spans="1:25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/>
      <c r="F143" s="22"/>
      <c r="G143" s="22">
        <v>0</v>
      </c>
      <c r="H143" s="22"/>
      <c r="I143" s="22">
        <v>0</v>
      </c>
      <c r="J143" s="22"/>
      <c r="K143" s="22"/>
      <c r="L143" s="22"/>
      <c r="M143" s="22"/>
      <c r="N143" s="22"/>
      <c r="O143" s="22"/>
      <c r="P143" s="22"/>
      <c r="Q143" s="22"/>
      <c r="R143" s="22"/>
      <c r="S143" s="22">
        <v>0</v>
      </c>
      <c r="T143" s="22"/>
      <c r="U143" s="22"/>
      <c r="V143" s="22"/>
      <c r="W143" s="22"/>
      <c r="X143" s="22">
        <v>0</v>
      </c>
      <c r="Y143" s="22">
        <v>0</v>
      </c>
    </row>
    <row r="144" spans="1:25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/>
      <c r="F144" s="22"/>
      <c r="G144" s="22">
        <v>0</v>
      </c>
      <c r="H144" s="22"/>
      <c r="I144" s="22">
        <v>0</v>
      </c>
      <c r="J144" s="22"/>
      <c r="K144" s="22"/>
      <c r="L144" s="22"/>
      <c r="M144" s="22"/>
      <c r="N144" s="22"/>
      <c r="O144" s="22"/>
      <c r="P144" s="22"/>
      <c r="Q144" s="22"/>
      <c r="R144" s="22"/>
      <c r="S144" s="22">
        <v>0</v>
      </c>
      <c r="T144" s="22"/>
      <c r="U144" s="22"/>
      <c r="V144" s="22"/>
      <c r="W144" s="22"/>
      <c r="X144" s="22">
        <v>0</v>
      </c>
      <c r="Y144" s="22">
        <v>0</v>
      </c>
    </row>
    <row r="145" spans="1:25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/>
      <c r="F145" s="22"/>
      <c r="G145" s="22">
        <v>0</v>
      </c>
      <c r="H145" s="22"/>
      <c r="I145" s="22">
        <v>0</v>
      </c>
      <c r="J145" s="22"/>
      <c r="K145" s="22"/>
      <c r="L145" s="22"/>
      <c r="M145" s="22"/>
      <c r="N145" s="22"/>
      <c r="O145" s="22"/>
      <c r="P145" s="22"/>
      <c r="Q145" s="22"/>
      <c r="R145" s="22"/>
      <c r="S145" s="22">
        <v>0</v>
      </c>
      <c r="T145" s="22"/>
      <c r="U145" s="22"/>
      <c r="V145" s="22"/>
      <c r="W145" s="22"/>
      <c r="X145" s="22">
        <v>0</v>
      </c>
      <c r="Y145" s="22">
        <v>0</v>
      </c>
    </row>
    <row r="146" spans="1:25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/>
      <c r="F146" s="22"/>
      <c r="G146" s="22">
        <v>0</v>
      </c>
      <c r="H146" s="22"/>
      <c r="I146" s="22">
        <v>0</v>
      </c>
      <c r="J146" s="22"/>
      <c r="K146" s="22"/>
      <c r="L146" s="22"/>
      <c r="M146" s="22"/>
      <c r="N146" s="22"/>
      <c r="O146" s="22"/>
      <c r="P146" s="22"/>
      <c r="Q146" s="22"/>
      <c r="R146" s="22"/>
      <c r="S146" s="22">
        <v>0</v>
      </c>
      <c r="T146" s="22"/>
      <c r="U146" s="22"/>
      <c r="V146" s="22"/>
      <c r="W146" s="22"/>
      <c r="X146" s="22">
        <v>0</v>
      </c>
      <c r="Y146" s="22">
        <v>0</v>
      </c>
    </row>
    <row r="147" spans="1:25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/>
      <c r="F147" s="22"/>
      <c r="G147" s="22">
        <v>0</v>
      </c>
      <c r="H147" s="22"/>
      <c r="I147" s="22">
        <v>0</v>
      </c>
      <c r="J147" s="22"/>
      <c r="K147" s="22"/>
      <c r="L147" s="22"/>
      <c r="M147" s="22"/>
      <c r="N147" s="22"/>
      <c r="O147" s="22"/>
      <c r="P147" s="22"/>
      <c r="Q147" s="22"/>
      <c r="R147" s="22"/>
      <c r="S147" s="22">
        <v>0</v>
      </c>
      <c r="T147" s="22"/>
      <c r="U147" s="22"/>
      <c r="V147" s="22"/>
      <c r="W147" s="22"/>
      <c r="X147" s="22">
        <v>0</v>
      </c>
      <c r="Y147" s="22">
        <v>0</v>
      </c>
    </row>
    <row r="148" spans="1:25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/>
      <c r="F148" s="22"/>
      <c r="G148" s="22">
        <v>0</v>
      </c>
      <c r="H148" s="22"/>
      <c r="I148" s="22">
        <v>0</v>
      </c>
      <c r="J148" s="22"/>
      <c r="K148" s="22"/>
      <c r="L148" s="22"/>
      <c r="M148" s="22"/>
      <c r="N148" s="22"/>
      <c r="O148" s="22"/>
      <c r="P148" s="22"/>
      <c r="Q148" s="22"/>
      <c r="R148" s="22"/>
      <c r="S148" s="22">
        <v>0</v>
      </c>
      <c r="T148" s="22"/>
      <c r="U148" s="22"/>
      <c r="V148" s="22"/>
      <c r="W148" s="22"/>
      <c r="X148" s="22">
        <v>0</v>
      </c>
      <c r="Y148" s="22">
        <v>0</v>
      </c>
    </row>
    <row r="149" spans="1:25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/>
      <c r="F149" s="22"/>
      <c r="G149" s="22">
        <v>0</v>
      </c>
      <c r="H149" s="22"/>
      <c r="I149" s="22">
        <v>0</v>
      </c>
      <c r="J149" s="22"/>
      <c r="K149" s="22"/>
      <c r="L149" s="22"/>
      <c r="M149" s="22"/>
      <c r="N149" s="22"/>
      <c r="O149" s="22"/>
      <c r="P149" s="22"/>
      <c r="Q149" s="22"/>
      <c r="R149" s="22"/>
      <c r="S149" s="22">
        <v>0</v>
      </c>
      <c r="T149" s="22"/>
      <c r="U149" s="22"/>
      <c r="V149" s="22"/>
      <c r="W149" s="22"/>
      <c r="X149" s="22">
        <v>0</v>
      </c>
      <c r="Y149" s="22">
        <v>0</v>
      </c>
    </row>
    <row r="150" spans="1:25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/>
      <c r="F150" s="22"/>
      <c r="G150" s="22">
        <v>0</v>
      </c>
      <c r="H150" s="22"/>
      <c r="I150" s="22">
        <v>0</v>
      </c>
      <c r="J150" s="22"/>
      <c r="K150" s="22"/>
      <c r="L150" s="22"/>
      <c r="M150" s="22"/>
      <c r="N150" s="22"/>
      <c r="O150" s="22"/>
      <c r="P150" s="22"/>
      <c r="Q150" s="22"/>
      <c r="R150" s="22"/>
      <c r="S150" s="22">
        <v>0</v>
      </c>
      <c r="T150" s="22"/>
      <c r="U150" s="22"/>
      <c r="V150" s="22"/>
      <c r="W150" s="22"/>
      <c r="X150" s="22">
        <v>0</v>
      </c>
      <c r="Y150" s="22">
        <v>0</v>
      </c>
    </row>
    <row r="151" spans="1:25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/>
      <c r="F151" s="22"/>
      <c r="G151" s="22">
        <v>0</v>
      </c>
      <c r="H151" s="22"/>
      <c r="I151" s="22">
        <v>0</v>
      </c>
      <c r="J151" s="22"/>
      <c r="K151" s="22"/>
      <c r="L151" s="22"/>
      <c r="M151" s="22"/>
      <c r="N151" s="22"/>
      <c r="O151" s="22"/>
      <c r="P151" s="22"/>
      <c r="Q151" s="22"/>
      <c r="R151" s="22"/>
      <c r="S151" s="22">
        <v>0</v>
      </c>
      <c r="T151" s="22"/>
      <c r="U151" s="22"/>
      <c r="V151" s="22"/>
      <c r="W151" s="22"/>
      <c r="X151" s="22">
        <v>0</v>
      </c>
      <c r="Y151" s="22">
        <v>0</v>
      </c>
    </row>
    <row r="152" spans="1:25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/>
      <c r="F152" s="22"/>
      <c r="G152" s="22">
        <v>0</v>
      </c>
      <c r="H152" s="22"/>
      <c r="I152" s="22">
        <v>0</v>
      </c>
      <c r="J152" s="22"/>
      <c r="K152" s="22"/>
      <c r="L152" s="22"/>
      <c r="M152" s="22"/>
      <c r="N152" s="22"/>
      <c r="O152" s="22"/>
      <c r="P152" s="22"/>
      <c r="Q152" s="22"/>
      <c r="R152" s="22"/>
      <c r="S152" s="22">
        <v>0</v>
      </c>
      <c r="T152" s="22"/>
      <c r="U152" s="22"/>
      <c r="V152" s="22"/>
      <c r="W152" s="22"/>
      <c r="X152" s="22">
        <v>0</v>
      </c>
      <c r="Y152" s="22">
        <v>0</v>
      </c>
    </row>
    <row r="153" spans="1:25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/>
      <c r="F153" s="22"/>
      <c r="G153" s="22">
        <v>0</v>
      </c>
      <c r="H153" s="22"/>
      <c r="I153" s="22">
        <v>0</v>
      </c>
      <c r="J153" s="22"/>
      <c r="K153" s="22"/>
      <c r="L153" s="22"/>
      <c r="M153" s="22"/>
      <c r="N153" s="22"/>
      <c r="O153" s="22"/>
      <c r="P153" s="22"/>
      <c r="Q153" s="22"/>
      <c r="R153" s="22"/>
      <c r="S153" s="22">
        <v>0</v>
      </c>
      <c r="T153" s="22"/>
      <c r="U153" s="22"/>
      <c r="V153" s="22"/>
      <c r="W153" s="22"/>
      <c r="X153" s="22">
        <v>0</v>
      </c>
      <c r="Y153" s="22">
        <v>0</v>
      </c>
    </row>
    <row r="154" spans="1:25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/>
      <c r="F154" s="22"/>
      <c r="G154" s="22">
        <v>0</v>
      </c>
      <c r="H154" s="22"/>
      <c r="I154" s="22">
        <v>0</v>
      </c>
      <c r="J154" s="22"/>
      <c r="K154" s="22"/>
      <c r="L154" s="22"/>
      <c r="M154" s="22"/>
      <c r="N154" s="22"/>
      <c r="O154" s="22"/>
      <c r="P154" s="22"/>
      <c r="Q154" s="22"/>
      <c r="R154" s="22"/>
      <c r="S154" s="22">
        <v>0</v>
      </c>
      <c r="T154" s="22"/>
      <c r="U154" s="22"/>
      <c r="V154" s="22"/>
      <c r="W154" s="22"/>
      <c r="X154" s="22">
        <v>0</v>
      </c>
      <c r="Y154" s="22">
        <v>0</v>
      </c>
    </row>
    <row r="155" spans="1:25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/>
      <c r="F155" s="22"/>
      <c r="G155" s="22">
        <v>0</v>
      </c>
      <c r="H155" s="22"/>
      <c r="I155" s="22">
        <v>0</v>
      </c>
      <c r="J155" s="22"/>
      <c r="K155" s="22"/>
      <c r="L155" s="22"/>
      <c r="M155" s="22"/>
      <c r="N155" s="22"/>
      <c r="O155" s="22"/>
      <c r="P155" s="22"/>
      <c r="Q155" s="22"/>
      <c r="R155" s="22"/>
      <c r="S155" s="22">
        <v>0</v>
      </c>
      <c r="T155" s="22"/>
      <c r="U155" s="22"/>
      <c r="V155" s="22"/>
      <c r="W155" s="22"/>
      <c r="X155" s="22">
        <v>0</v>
      </c>
      <c r="Y155" s="22">
        <v>0</v>
      </c>
    </row>
    <row r="156" spans="1:25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/>
      <c r="F156" s="22"/>
      <c r="G156" s="22">
        <v>0</v>
      </c>
      <c r="H156" s="22"/>
      <c r="I156" s="22">
        <v>0</v>
      </c>
      <c r="J156" s="22"/>
      <c r="K156" s="22"/>
      <c r="L156" s="22"/>
      <c r="M156" s="22"/>
      <c r="N156" s="22"/>
      <c r="O156" s="22"/>
      <c r="P156" s="22"/>
      <c r="Q156" s="22"/>
      <c r="R156" s="22"/>
      <c r="S156" s="22">
        <v>0</v>
      </c>
      <c r="T156" s="22"/>
      <c r="U156" s="22"/>
      <c r="V156" s="22"/>
      <c r="W156" s="22"/>
      <c r="X156" s="22">
        <v>0</v>
      </c>
      <c r="Y156" s="22">
        <v>0</v>
      </c>
    </row>
    <row r="157" spans="1:25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/>
      <c r="F157" s="22"/>
      <c r="G157" s="22">
        <v>0</v>
      </c>
      <c r="H157" s="22"/>
      <c r="I157" s="22">
        <v>0</v>
      </c>
      <c r="J157" s="22"/>
      <c r="K157" s="22"/>
      <c r="L157" s="22"/>
      <c r="M157" s="22"/>
      <c r="N157" s="22"/>
      <c r="O157" s="22"/>
      <c r="P157" s="22"/>
      <c r="Q157" s="22"/>
      <c r="R157" s="22"/>
      <c r="S157" s="22">
        <v>0</v>
      </c>
      <c r="T157" s="22"/>
      <c r="U157" s="22"/>
      <c r="V157" s="22"/>
      <c r="W157" s="22"/>
      <c r="X157" s="22">
        <v>0</v>
      </c>
      <c r="Y157" s="22">
        <v>0</v>
      </c>
    </row>
    <row r="158" spans="1:25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/>
      <c r="F158" s="22"/>
      <c r="G158" s="22">
        <v>0</v>
      </c>
      <c r="H158" s="22"/>
      <c r="I158" s="22">
        <v>0</v>
      </c>
      <c r="J158" s="22"/>
      <c r="K158" s="22"/>
      <c r="L158" s="22"/>
      <c r="M158" s="22"/>
      <c r="N158" s="22"/>
      <c r="O158" s="22"/>
      <c r="P158" s="22"/>
      <c r="Q158" s="22"/>
      <c r="R158" s="22"/>
      <c r="S158" s="22">
        <v>0</v>
      </c>
      <c r="T158" s="22"/>
      <c r="U158" s="22"/>
      <c r="V158" s="22"/>
      <c r="W158" s="22"/>
      <c r="X158" s="22">
        <v>0</v>
      </c>
      <c r="Y158" s="22">
        <v>0</v>
      </c>
    </row>
    <row r="159" spans="1:25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/>
      <c r="F159" s="22"/>
      <c r="G159" s="22">
        <v>0</v>
      </c>
      <c r="H159" s="22"/>
      <c r="I159" s="22">
        <v>0</v>
      </c>
      <c r="J159" s="22"/>
      <c r="K159" s="22"/>
      <c r="L159" s="22"/>
      <c r="M159" s="22"/>
      <c r="N159" s="22"/>
      <c r="O159" s="22"/>
      <c r="P159" s="22"/>
      <c r="Q159" s="22"/>
      <c r="R159" s="22"/>
      <c r="S159" s="22">
        <v>0</v>
      </c>
      <c r="T159" s="22"/>
      <c r="U159" s="22"/>
      <c r="V159" s="22"/>
      <c r="W159" s="22"/>
      <c r="X159" s="22">
        <v>0</v>
      </c>
      <c r="Y159" s="22">
        <v>0</v>
      </c>
    </row>
    <row r="160" spans="1:25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/>
      <c r="F160" s="22"/>
      <c r="G160" s="22">
        <v>0</v>
      </c>
      <c r="H160" s="22"/>
      <c r="I160" s="22">
        <v>0</v>
      </c>
      <c r="J160" s="22"/>
      <c r="K160" s="22"/>
      <c r="L160" s="22"/>
      <c r="M160" s="22"/>
      <c r="N160" s="22"/>
      <c r="O160" s="22"/>
      <c r="P160" s="22"/>
      <c r="Q160" s="22"/>
      <c r="R160" s="22"/>
      <c r="S160" s="22">
        <v>0</v>
      </c>
      <c r="T160" s="22"/>
      <c r="U160" s="22"/>
      <c r="V160" s="22"/>
      <c r="W160" s="22"/>
      <c r="X160" s="22">
        <v>0</v>
      </c>
      <c r="Y160" s="22">
        <v>0</v>
      </c>
    </row>
    <row r="161" spans="1:25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/>
      <c r="F161" s="22"/>
      <c r="G161" s="22">
        <v>0</v>
      </c>
      <c r="H161" s="22"/>
      <c r="I161" s="22">
        <v>0</v>
      </c>
      <c r="J161" s="22"/>
      <c r="K161" s="22"/>
      <c r="L161" s="22"/>
      <c r="M161" s="22"/>
      <c r="N161" s="22"/>
      <c r="O161" s="22"/>
      <c r="P161" s="22"/>
      <c r="Q161" s="22"/>
      <c r="R161" s="22"/>
      <c r="S161" s="22">
        <v>0</v>
      </c>
      <c r="T161" s="22"/>
      <c r="U161" s="22"/>
      <c r="V161" s="22"/>
      <c r="W161" s="22"/>
      <c r="X161" s="22">
        <v>0</v>
      </c>
      <c r="Y161" s="22">
        <v>0</v>
      </c>
    </row>
    <row r="162" spans="1:25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/>
      <c r="F162" s="22"/>
      <c r="G162" s="22">
        <v>0</v>
      </c>
      <c r="H162" s="22"/>
      <c r="I162" s="22">
        <v>0</v>
      </c>
      <c r="J162" s="22"/>
      <c r="K162" s="22"/>
      <c r="L162" s="22"/>
      <c r="M162" s="22"/>
      <c r="N162" s="22"/>
      <c r="O162" s="22"/>
      <c r="P162" s="22"/>
      <c r="Q162" s="22"/>
      <c r="R162" s="22"/>
      <c r="S162" s="22">
        <v>0</v>
      </c>
      <c r="T162" s="22"/>
      <c r="U162" s="22"/>
      <c r="V162" s="22"/>
      <c r="W162" s="22"/>
      <c r="X162" s="22">
        <v>0</v>
      </c>
      <c r="Y162" s="22">
        <v>0</v>
      </c>
    </row>
    <row r="163" spans="1:25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/>
      <c r="F163" s="22"/>
      <c r="G163" s="22">
        <v>0</v>
      </c>
      <c r="H163" s="22"/>
      <c r="I163" s="22">
        <v>0</v>
      </c>
      <c r="J163" s="22"/>
      <c r="K163" s="22"/>
      <c r="L163" s="22"/>
      <c r="M163" s="22"/>
      <c r="N163" s="22"/>
      <c r="O163" s="22"/>
      <c r="P163" s="22"/>
      <c r="Q163" s="22"/>
      <c r="R163" s="22"/>
      <c r="S163" s="22">
        <v>0</v>
      </c>
      <c r="T163" s="22"/>
      <c r="U163" s="22"/>
      <c r="V163" s="22"/>
      <c r="W163" s="22"/>
      <c r="X163" s="22">
        <v>0</v>
      </c>
      <c r="Y163" s="22">
        <v>0</v>
      </c>
    </row>
    <row r="164" spans="1:25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/>
      <c r="F164" s="22"/>
      <c r="G164" s="22">
        <v>0</v>
      </c>
      <c r="H164" s="22"/>
      <c r="I164" s="22">
        <v>0</v>
      </c>
      <c r="J164" s="22"/>
      <c r="K164" s="22"/>
      <c r="L164" s="22"/>
      <c r="M164" s="22"/>
      <c r="N164" s="22"/>
      <c r="O164" s="22"/>
      <c r="P164" s="22"/>
      <c r="Q164" s="22"/>
      <c r="R164" s="22"/>
      <c r="S164" s="22">
        <v>0</v>
      </c>
      <c r="T164" s="22"/>
      <c r="U164" s="22"/>
      <c r="V164" s="22"/>
      <c r="W164" s="22"/>
      <c r="X164" s="22">
        <v>0</v>
      </c>
      <c r="Y164" s="22">
        <v>0</v>
      </c>
    </row>
    <row r="165" spans="1:25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/>
      <c r="F165" s="22"/>
      <c r="G165" s="22">
        <v>0</v>
      </c>
      <c r="H165" s="22"/>
      <c r="I165" s="22">
        <v>0</v>
      </c>
      <c r="J165" s="22"/>
      <c r="K165" s="22"/>
      <c r="L165" s="22"/>
      <c r="M165" s="22"/>
      <c r="N165" s="22"/>
      <c r="O165" s="22"/>
      <c r="P165" s="22"/>
      <c r="Q165" s="22"/>
      <c r="R165" s="22"/>
      <c r="S165" s="22">
        <v>0</v>
      </c>
      <c r="T165" s="22"/>
      <c r="U165" s="22"/>
      <c r="V165" s="22"/>
      <c r="W165" s="22"/>
      <c r="X165" s="22">
        <v>0</v>
      </c>
      <c r="Y165" s="22">
        <v>0</v>
      </c>
    </row>
    <row r="166" spans="1:25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/>
      <c r="F166" s="22"/>
      <c r="G166" s="22">
        <v>0</v>
      </c>
      <c r="H166" s="22"/>
      <c r="I166" s="22">
        <v>0</v>
      </c>
      <c r="J166" s="22"/>
      <c r="K166" s="22"/>
      <c r="L166" s="22"/>
      <c r="M166" s="22"/>
      <c r="N166" s="22"/>
      <c r="O166" s="22"/>
      <c r="P166" s="22"/>
      <c r="Q166" s="22"/>
      <c r="R166" s="22"/>
      <c r="S166" s="22">
        <v>0</v>
      </c>
      <c r="T166" s="22"/>
      <c r="U166" s="22"/>
      <c r="V166" s="22"/>
      <c r="W166" s="22">
        <v>0</v>
      </c>
      <c r="X166" s="22">
        <v>0</v>
      </c>
      <c r="Y166" s="22">
        <v>0</v>
      </c>
    </row>
    <row r="167" spans="1:25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/>
      <c r="F167" s="22"/>
      <c r="G167" s="22">
        <v>0</v>
      </c>
      <c r="H167" s="22"/>
      <c r="I167" s="22">
        <v>0</v>
      </c>
      <c r="J167" s="22"/>
      <c r="K167" s="22"/>
      <c r="L167" s="22"/>
      <c r="M167" s="22"/>
      <c r="N167" s="22"/>
      <c r="O167" s="22"/>
      <c r="P167" s="22"/>
      <c r="Q167" s="22"/>
      <c r="R167" s="22"/>
      <c r="S167" s="22">
        <v>0</v>
      </c>
      <c r="T167" s="22"/>
      <c r="U167" s="22"/>
      <c r="V167" s="22"/>
      <c r="W167" s="22"/>
      <c r="X167" s="22">
        <v>0</v>
      </c>
      <c r="Y167" s="22">
        <v>0</v>
      </c>
    </row>
    <row r="168" spans="1:25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/>
      <c r="F168" s="22"/>
      <c r="G168" s="22">
        <v>0</v>
      </c>
      <c r="H168" s="22"/>
      <c r="I168" s="22">
        <v>0</v>
      </c>
      <c r="J168" s="22"/>
      <c r="K168" s="22"/>
      <c r="L168" s="22"/>
      <c r="M168" s="22"/>
      <c r="N168" s="22"/>
      <c r="O168" s="22"/>
      <c r="P168" s="22"/>
      <c r="Q168" s="22"/>
      <c r="R168" s="22"/>
      <c r="S168" s="22">
        <v>0</v>
      </c>
      <c r="T168" s="22"/>
      <c r="U168" s="22"/>
      <c r="V168" s="22"/>
      <c r="W168" s="22"/>
      <c r="X168" s="22">
        <v>0</v>
      </c>
      <c r="Y168" s="22">
        <v>0</v>
      </c>
    </row>
    <row r="169" spans="1:25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/>
      <c r="F169" s="22"/>
      <c r="G169" s="22">
        <v>0</v>
      </c>
      <c r="H169" s="22"/>
      <c r="I169" s="22">
        <v>0</v>
      </c>
      <c r="J169" s="22"/>
      <c r="K169" s="22"/>
      <c r="L169" s="22"/>
      <c r="M169" s="22"/>
      <c r="N169" s="22"/>
      <c r="O169" s="22"/>
      <c r="P169" s="22"/>
      <c r="Q169" s="22"/>
      <c r="R169" s="22"/>
      <c r="S169" s="22">
        <v>0</v>
      </c>
      <c r="T169" s="22"/>
      <c r="U169" s="22"/>
      <c r="V169" s="22"/>
      <c r="W169" s="22"/>
      <c r="X169" s="22">
        <v>0</v>
      </c>
      <c r="Y169" s="22">
        <v>0</v>
      </c>
    </row>
    <row r="170" spans="1:25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/>
      <c r="F170" s="22"/>
      <c r="G170" s="22">
        <v>0</v>
      </c>
      <c r="H170" s="22"/>
      <c r="I170" s="22">
        <v>0</v>
      </c>
      <c r="J170" s="22"/>
      <c r="K170" s="22"/>
      <c r="L170" s="22"/>
      <c r="M170" s="22"/>
      <c r="N170" s="22"/>
      <c r="O170" s="22"/>
      <c r="P170" s="22"/>
      <c r="Q170" s="22"/>
      <c r="R170" s="22"/>
      <c r="S170" s="22">
        <v>0</v>
      </c>
      <c r="T170" s="22"/>
      <c r="U170" s="22"/>
      <c r="V170" s="22"/>
      <c r="W170" s="22"/>
      <c r="X170" s="22">
        <v>0</v>
      </c>
      <c r="Y170" s="22">
        <v>0</v>
      </c>
    </row>
    <row r="171" spans="1:25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/>
      <c r="F171" s="22"/>
      <c r="G171" s="22">
        <v>0</v>
      </c>
      <c r="H171" s="22"/>
      <c r="I171" s="22">
        <v>0</v>
      </c>
      <c r="J171" s="22"/>
      <c r="K171" s="22"/>
      <c r="L171" s="22"/>
      <c r="M171" s="22"/>
      <c r="N171" s="22"/>
      <c r="O171" s="22"/>
      <c r="P171" s="22"/>
      <c r="Q171" s="22"/>
      <c r="R171" s="22"/>
      <c r="S171" s="22">
        <v>0</v>
      </c>
      <c r="T171" s="22"/>
      <c r="U171" s="22"/>
      <c r="V171" s="22"/>
      <c r="W171" s="22"/>
      <c r="X171" s="22">
        <v>0</v>
      </c>
      <c r="Y171" s="22">
        <v>0</v>
      </c>
    </row>
    <row r="172" spans="1:25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/>
      <c r="F172" s="22"/>
      <c r="G172" s="22">
        <v>0</v>
      </c>
      <c r="H172" s="22"/>
      <c r="I172" s="22">
        <v>0</v>
      </c>
      <c r="J172" s="22"/>
      <c r="K172" s="22"/>
      <c r="L172" s="22"/>
      <c r="M172" s="22"/>
      <c r="N172" s="22"/>
      <c r="O172" s="22"/>
      <c r="P172" s="22"/>
      <c r="Q172" s="22"/>
      <c r="R172" s="22"/>
      <c r="S172" s="22">
        <v>0</v>
      </c>
      <c r="T172" s="22"/>
      <c r="U172" s="22"/>
      <c r="V172" s="22"/>
      <c r="W172" s="22"/>
      <c r="X172" s="22">
        <v>0</v>
      </c>
      <c r="Y172" s="22">
        <v>0</v>
      </c>
    </row>
    <row r="173" spans="1:25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/>
      <c r="F173" s="22"/>
      <c r="G173" s="22">
        <v>0</v>
      </c>
      <c r="H173" s="22"/>
      <c r="I173" s="22">
        <v>0</v>
      </c>
      <c r="J173" s="22"/>
      <c r="K173" s="22"/>
      <c r="L173" s="22"/>
      <c r="M173" s="22"/>
      <c r="N173" s="22"/>
      <c r="O173" s="22"/>
      <c r="P173" s="22"/>
      <c r="Q173" s="22"/>
      <c r="R173" s="22"/>
      <c r="S173" s="22">
        <v>0</v>
      </c>
      <c r="T173" s="22"/>
      <c r="U173" s="22"/>
      <c r="V173" s="22"/>
      <c r="W173" s="22"/>
      <c r="X173" s="22">
        <v>0</v>
      </c>
      <c r="Y173" s="22">
        <v>0</v>
      </c>
    </row>
    <row r="174" spans="1:25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/>
      <c r="F174" s="22"/>
      <c r="G174" s="22">
        <v>0</v>
      </c>
      <c r="H174" s="22"/>
      <c r="I174" s="22">
        <v>0</v>
      </c>
      <c r="J174" s="22"/>
      <c r="K174" s="22"/>
      <c r="L174" s="22"/>
      <c r="M174" s="22"/>
      <c r="N174" s="22"/>
      <c r="O174" s="22"/>
      <c r="P174" s="22"/>
      <c r="Q174" s="22"/>
      <c r="R174" s="22"/>
      <c r="S174" s="22">
        <v>0</v>
      </c>
      <c r="T174" s="22"/>
      <c r="U174" s="22"/>
      <c r="V174" s="22"/>
      <c r="W174" s="22"/>
      <c r="X174" s="22">
        <v>0</v>
      </c>
      <c r="Y174" s="22">
        <v>0</v>
      </c>
    </row>
    <row r="175" spans="1:25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/>
      <c r="F175" s="22"/>
      <c r="G175" s="22">
        <v>0</v>
      </c>
      <c r="H175" s="22"/>
      <c r="I175" s="22">
        <v>0</v>
      </c>
      <c r="J175" s="22"/>
      <c r="K175" s="22"/>
      <c r="L175" s="22"/>
      <c r="M175" s="22"/>
      <c r="N175" s="22"/>
      <c r="O175" s="22"/>
      <c r="P175" s="22"/>
      <c r="Q175" s="22"/>
      <c r="R175" s="22"/>
      <c r="S175" s="22">
        <v>0</v>
      </c>
      <c r="T175" s="22"/>
      <c r="U175" s="22"/>
      <c r="V175" s="22"/>
      <c r="W175" s="22"/>
      <c r="X175" s="22">
        <v>0</v>
      </c>
      <c r="Y175" s="22">
        <v>0</v>
      </c>
    </row>
    <row r="176" spans="1:25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/>
      <c r="F176" s="22"/>
      <c r="G176" s="22">
        <v>0</v>
      </c>
      <c r="H176" s="22"/>
      <c r="I176" s="22">
        <v>0</v>
      </c>
      <c r="J176" s="22"/>
      <c r="K176" s="22"/>
      <c r="L176" s="22"/>
      <c r="M176" s="22"/>
      <c r="N176" s="22"/>
      <c r="O176" s="22"/>
      <c r="P176" s="22"/>
      <c r="Q176" s="22"/>
      <c r="R176" s="22"/>
      <c r="S176" s="22">
        <v>0</v>
      </c>
      <c r="T176" s="22"/>
      <c r="U176" s="22"/>
      <c r="V176" s="22"/>
      <c r="W176" s="22"/>
      <c r="X176" s="22">
        <v>0</v>
      </c>
      <c r="Y176" s="22">
        <v>0</v>
      </c>
    </row>
    <row r="177" spans="1:25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/>
      <c r="F177" s="22"/>
      <c r="G177" s="22">
        <v>0</v>
      </c>
      <c r="H177" s="22"/>
      <c r="I177" s="22">
        <v>0</v>
      </c>
      <c r="J177" s="22"/>
      <c r="K177" s="22"/>
      <c r="L177" s="22"/>
      <c r="M177" s="22"/>
      <c r="N177" s="22"/>
      <c r="O177" s="22"/>
      <c r="P177" s="22"/>
      <c r="Q177" s="22"/>
      <c r="R177" s="22"/>
      <c r="S177" s="22">
        <v>0</v>
      </c>
      <c r="T177" s="22"/>
      <c r="U177" s="22"/>
      <c r="V177" s="22"/>
      <c r="W177" s="22"/>
      <c r="X177" s="22">
        <v>0</v>
      </c>
      <c r="Y177" s="22">
        <v>0</v>
      </c>
    </row>
    <row r="178" spans="1:25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/>
      <c r="F178" s="22"/>
      <c r="G178" s="22">
        <v>0</v>
      </c>
      <c r="H178" s="22"/>
      <c r="I178" s="22">
        <v>0</v>
      </c>
      <c r="J178" s="22"/>
      <c r="K178" s="22"/>
      <c r="L178" s="22"/>
      <c r="M178" s="22"/>
      <c r="N178" s="22"/>
      <c r="O178" s="22"/>
      <c r="P178" s="22"/>
      <c r="Q178" s="22"/>
      <c r="R178" s="22"/>
      <c r="S178" s="22">
        <v>0</v>
      </c>
      <c r="T178" s="22"/>
      <c r="U178" s="22"/>
      <c r="V178" s="22"/>
      <c r="W178" s="22"/>
      <c r="X178" s="22">
        <v>0</v>
      </c>
      <c r="Y178" s="22">
        <v>0</v>
      </c>
    </row>
    <row r="179" spans="1:25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/>
      <c r="F179" s="22"/>
      <c r="G179" s="22">
        <v>0</v>
      </c>
      <c r="H179" s="22"/>
      <c r="I179" s="22">
        <v>0</v>
      </c>
      <c r="J179" s="22"/>
      <c r="K179" s="22"/>
      <c r="L179" s="22"/>
      <c r="M179" s="22"/>
      <c r="N179" s="22"/>
      <c r="O179" s="22"/>
      <c r="P179" s="22"/>
      <c r="Q179" s="22"/>
      <c r="R179" s="22"/>
      <c r="S179" s="22">
        <v>0</v>
      </c>
      <c r="T179" s="22"/>
      <c r="U179" s="22"/>
      <c r="V179" s="22"/>
      <c r="W179" s="22"/>
      <c r="X179" s="22">
        <v>0</v>
      </c>
      <c r="Y179" s="22">
        <v>0</v>
      </c>
    </row>
    <row r="180" spans="1:25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/>
      <c r="F180" s="22"/>
      <c r="G180" s="22">
        <v>0</v>
      </c>
      <c r="H180" s="22"/>
      <c r="I180" s="22">
        <v>0</v>
      </c>
      <c r="J180" s="22"/>
      <c r="K180" s="22"/>
      <c r="L180" s="22"/>
      <c r="M180" s="22"/>
      <c r="N180" s="22"/>
      <c r="O180" s="22"/>
      <c r="P180" s="22"/>
      <c r="Q180" s="22"/>
      <c r="R180" s="22"/>
      <c r="S180" s="22">
        <v>0</v>
      </c>
      <c r="T180" s="22"/>
      <c r="U180" s="22"/>
      <c r="V180" s="22"/>
      <c r="W180" s="22"/>
      <c r="X180" s="22">
        <v>0</v>
      </c>
      <c r="Y180" s="22">
        <v>0</v>
      </c>
    </row>
    <row r="181" spans="1:25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/>
      <c r="F181" s="22"/>
      <c r="G181" s="22">
        <v>0</v>
      </c>
      <c r="H181" s="22"/>
      <c r="I181" s="22">
        <v>0</v>
      </c>
      <c r="J181" s="22"/>
      <c r="K181" s="22"/>
      <c r="L181" s="22"/>
      <c r="M181" s="22"/>
      <c r="N181" s="22"/>
      <c r="O181" s="22"/>
      <c r="P181" s="22"/>
      <c r="Q181" s="22"/>
      <c r="R181" s="22"/>
      <c r="S181" s="22">
        <v>0</v>
      </c>
      <c r="T181" s="22"/>
      <c r="U181" s="22"/>
      <c r="V181" s="22"/>
      <c r="W181" s="22"/>
      <c r="X181" s="22">
        <v>0</v>
      </c>
      <c r="Y181" s="22">
        <v>0</v>
      </c>
    </row>
    <row r="182" spans="1:25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/>
      <c r="F182" s="22"/>
      <c r="G182" s="22">
        <v>0</v>
      </c>
      <c r="H182" s="22"/>
      <c r="I182" s="22">
        <v>0</v>
      </c>
      <c r="J182" s="22"/>
      <c r="K182" s="22"/>
      <c r="L182" s="22"/>
      <c r="M182" s="22"/>
      <c r="N182" s="22"/>
      <c r="O182" s="22"/>
      <c r="P182" s="22"/>
      <c r="Q182" s="22"/>
      <c r="R182" s="22"/>
      <c r="S182" s="22">
        <v>0</v>
      </c>
      <c r="T182" s="22"/>
      <c r="U182" s="22"/>
      <c r="V182" s="22"/>
      <c r="W182" s="22"/>
      <c r="X182" s="22">
        <v>0</v>
      </c>
      <c r="Y182" s="22">
        <v>0</v>
      </c>
    </row>
    <row r="183" spans="1:25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/>
      <c r="F183" s="22"/>
      <c r="G183" s="22">
        <v>0</v>
      </c>
      <c r="H183" s="22"/>
      <c r="I183" s="22">
        <v>0</v>
      </c>
      <c r="J183" s="22"/>
      <c r="K183" s="22"/>
      <c r="L183" s="22"/>
      <c r="M183" s="22"/>
      <c r="N183" s="22"/>
      <c r="O183" s="22"/>
      <c r="P183" s="22"/>
      <c r="Q183" s="22"/>
      <c r="R183" s="22"/>
      <c r="S183" s="22">
        <v>0</v>
      </c>
      <c r="T183" s="22"/>
      <c r="U183" s="22"/>
      <c r="V183" s="22"/>
      <c r="W183" s="22"/>
      <c r="X183" s="22">
        <v>0</v>
      </c>
      <c r="Y183" s="22">
        <v>0</v>
      </c>
    </row>
    <row r="184" spans="1:25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/>
      <c r="F184" s="22"/>
      <c r="G184" s="22">
        <v>0</v>
      </c>
      <c r="H184" s="22"/>
      <c r="I184" s="22">
        <v>0</v>
      </c>
      <c r="J184" s="22"/>
      <c r="K184" s="22"/>
      <c r="L184" s="22"/>
      <c r="M184" s="22"/>
      <c r="N184" s="22"/>
      <c r="O184" s="22"/>
      <c r="P184" s="22"/>
      <c r="Q184" s="22"/>
      <c r="R184" s="22"/>
      <c r="S184" s="22">
        <v>0</v>
      </c>
      <c r="T184" s="22"/>
      <c r="U184" s="22"/>
      <c r="V184" s="22"/>
      <c r="W184" s="22">
        <v>0</v>
      </c>
      <c r="X184" s="22">
        <v>0</v>
      </c>
      <c r="Y184" s="22">
        <v>0</v>
      </c>
    </row>
    <row r="185" spans="1:25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/>
      <c r="F185" s="22"/>
      <c r="G185" s="22">
        <v>0</v>
      </c>
      <c r="H185" s="22"/>
      <c r="I185" s="22">
        <v>0</v>
      </c>
      <c r="J185" s="22"/>
      <c r="K185" s="22"/>
      <c r="L185" s="22"/>
      <c r="M185" s="22"/>
      <c r="N185" s="22"/>
      <c r="O185" s="22"/>
      <c r="P185" s="22"/>
      <c r="Q185" s="22"/>
      <c r="R185" s="22"/>
      <c r="S185" s="22">
        <v>0</v>
      </c>
      <c r="T185" s="22"/>
      <c r="U185" s="22"/>
      <c r="V185" s="22"/>
      <c r="W185" s="22"/>
      <c r="X185" s="22">
        <v>0</v>
      </c>
      <c r="Y185" s="22">
        <v>0</v>
      </c>
    </row>
    <row r="186" spans="1:25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/>
      <c r="F186" s="22"/>
      <c r="G186" s="22">
        <v>0</v>
      </c>
      <c r="H186" s="22"/>
      <c r="I186" s="22">
        <v>0</v>
      </c>
      <c r="J186" s="22"/>
      <c r="K186" s="22"/>
      <c r="L186" s="22"/>
      <c r="M186" s="22"/>
      <c r="N186" s="22"/>
      <c r="O186" s="22"/>
      <c r="P186" s="22"/>
      <c r="Q186" s="22"/>
      <c r="R186" s="22"/>
      <c r="S186" s="22">
        <v>0</v>
      </c>
      <c r="T186" s="22"/>
      <c r="U186" s="22"/>
      <c r="V186" s="22"/>
      <c r="W186" s="22"/>
      <c r="X186" s="22">
        <v>0</v>
      </c>
      <c r="Y186" s="22">
        <v>0</v>
      </c>
    </row>
    <row r="187" spans="1:25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/>
      <c r="F187" s="22"/>
      <c r="G187" s="22">
        <v>0</v>
      </c>
      <c r="H187" s="22"/>
      <c r="I187" s="22">
        <v>0</v>
      </c>
      <c r="J187" s="22"/>
      <c r="K187" s="22"/>
      <c r="L187" s="22"/>
      <c r="M187" s="22"/>
      <c r="N187" s="22"/>
      <c r="O187" s="22"/>
      <c r="P187" s="22"/>
      <c r="Q187" s="22"/>
      <c r="R187" s="22"/>
      <c r="S187" s="22">
        <v>0</v>
      </c>
      <c r="T187" s="22"/>
      <c r="U187" s="22"/>
      <c r="V187" s="22"/>
      <c r="W187" s="22"/>
      <c r="X187" s="22">
        <v>0</v>
      </c>
      <c r="Y187" s="22">
        <v>0</v>
      </c>
    </row>
    <row r="188" spans="1:25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/>
      <c r="F188" s="22"/>
      <c r="G188" s="22">
        <v>0</v>
      </c>
      <c r="H188" s="22"/>
      <c r="I188" s="22">
        <v>0</v>
      </c>
      <c r="J188" s="22"/>
      <c r="K188" s="22"/>
      <c r="L188" s="22"/>
      <c r="M188" s="22"/>
      <c r="N188" s="22"/>
      <c r="O188" s="22"/>
      <c r="P188" s="22"/>
      <c r="Q188" s="22"/>
      <c r="R188" s="22"/>
      <c r="S188" s="22">
        <v>0</v>
      </c>
      <c r="T188" s="22"/>
      <c r="U188" s="22"/>
      <c r="V188" s="22"/>
      <c r="W188" s="22"/>
      <c r="X188" s="22">
        <v>0</v>
      </c>
      <c r="Y188" s="22">
        <v>0</v>
      </c>
    </row>
    <row r="189" spans="1:25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/>
      <c r="F189" s="22"/>
      <c r="G189" s="22">
        <v>0</v>
      </c>
      <c r="H189" s="22"/>
      <c r="I189" s="22">
        <v>0</v>
      </c>
      <c r="J189" s="22"/>
      <c r="K189" s="22"/>
      <c r="L189" s="22"/>
      <c r="M189" s="22"/>
      <c r="N189" s="22"/>
      <c r="O189" s="22"/>
      <c r="P189" s="22"/>
      <c r="Q189" s="22"/>
      <c r="R189" s="22"/>
      <c r="S189" s="22">
        <v>0</v>
      </c>
      <c r="T189" s="22"/>
      <c r="U189" s="22"/>
      <c r="V189" s="22"/>
      <c r="W189" s="22"/>
      <c r="X189" s="22">
        <v>0</v>
      </c>
      <c r="Y189" s="22">
        <v>0</v>
      </c>
    </row>
    <row r="190" spans="1:25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/>
      <c r="F190" s="22"/>
      <c r="G190" s="22">
        <v>0</v>
      </c>
      <c r="H190" s="22"/>
      <c r="I190" s="22">
        <v>0</v>
      </c>
      <c r="J190" s="22"/>
      <c r="K190" s="22"/>
      <c r="L190" s="22"/>
      <c r="M190" s="22"/>
      <c r="N190" s="22"/>
      <c r="O190" s="22"/>
      <c r="P190" s="22"/>
      <c r="Q190" s="22"/>
      <c r="R190" s="22"/>
      <c r="S190" s="22">
        <v>0</v>
      </c>
      <c r="T190" s="22"/>
      <c r="U190" s="22"/>
      <c r="V190" s="22"/>
      <c r="W190" s="22"/>
      <c r="X190" s="22">
        <v>0</v>
      </c>
      <c r="Y190" s="22">
        <v>0</v>
      </c>
    </row>
    <row r="191" spans="1:25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/>
      <c r="F191" s="22"/>
      <c r="G191" s="22">
        <v>0</v>
      </c>
      <c r="H191" s="22"/>
      <c r="I191" s="22">
        <v>0</v>
      </c>
      <c r="J191" s="22"/>
      <c r="K191" s="22"/>
      <c r="L191" s="22"/>
      <c r="M191" s="22"/>
      <c r="N191" s="22"/>
      <c r="O191" s="22"/>
      <c r="P191" s="22"/>
      <c r="Q191" s="22"/>
      <c r="R191" s="22"/>
      <c r="S191" s="22">
        <v>0</v>
      </c>
      <c r="T191" s="22"/>
      <c r="U191" s="22"/>
      <c r="V191" s="22"/>
      <c r="W191" s="22"/>
      <c r="X191" s="22">
        <v>0</v>
      </c>
      <c r="Y191" s="22">
        <v>0</v>
      </c>
    </row>
    <row r="192" spans="1:25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/>
      <c r="F192" s="22"/>
      <c r="G192" s="22">
        <v>0</v>
      </c>
      <c r="H192" s="22"/>
      <c r="I192" s="22">
        <v>0</v>
      </c>
      <c r="J192" s="22"/>
      <c r="K192" s="22"/>
      <c r="L192" s="22"/>
      <c r="M192" s="22"/>
      <c r="N192" s="22"/>
      <c r="O192" s="22"/>
      <c r="P192" s="22"/>
      <c r="Q192" s="22"/>
      <c r="R192" s="22"/>
      <c r="S192" s="22">
        <v>0</v>
      </c>
      <c r="T192" s="22"/>
      <c r="U192" s="22"/>
      <c r="V192" s="22"/>
      <c r="W192" s="22">
        <v>0</v>
      </c>
      <c r="X192" s="22">
        <v>0</v>
      </c>
      <c r="Y192" s="22">
        <v>0</v>
      </c>
    </row>
    <row r="193" spans="1:25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/>
      <c r="F193" s="22"/>
      <c r="G193" s="22">
        <v>0</v>
      </c>
      <c r="H193" s="22"/>
      <c r="I193" s="22">
        <v>0</v>
      </c>
      <c r="J193" s="22"/>
      <c r="K193" s="22"/>
      <c r="L193" s="22"/>
      <c r="M193" s="22"/>
      <c r="N193" s="22"/>
      <c r="O193" s="22"/>
      <c r="P193" s="22"/>
      <c r="Q193" s="22"/>
      <c r="R193" s="22"/>
      <c r="S193" s="22">
        <v>0</v>
      </c>
      <c r="T193" s="22"/>
      <c r="U193" s="22"/>
      <c r="V193" s="22"/>
      <c r="W193" s="22"/>
      <c r="X193" s="22">
        <v>0</v>
      </c>
      <c r="Y193" s="22">
        <v>0</v>
      </c>
    </row>
    <row r="194" spans="1:25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/>
      <c r="F194" s="22"/>
      <c r="G194" s="22">
        <v>0</v>
      </c>
      <c r="H194" s="22"/>
      <c r="I194" s="22">
        <v>0</v>
      </c>
      <c r="J194" s="22"/>
      <c r="K194" s="22"/>
      <c r="L194" s="22"/>
      <c r="M194" s="22"/>
      <c r="N194" s="22"/>
      <c r="O194" s="22"/>
      <c r="P194" s="22"/>
      <c r="Q194" s="22"/>
      <c r="R194" s="22"/>
      <c r="S194" s="22">
        <v>0</v>
      </c>
      <c r="T194" s="22"/>
      <c r="U194" s="22"/>
      <c r="V194" s="22"/>
      <c r="W194" s="22"/>
      <c r="X194" s="22">
        <v>0</v>
      </c>
      <c r="Y194" s="22">
        <v>0</v>
      </c>
    </row>
    <row r="195" spans="1:25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/>
      <c r="F195" s="22"/>
      <c r="G195" s="22">
        <v>0</v>
      </c>
      <c r="H195" s="22"/>
      <c r="I195" s="22">
        <v>0</v>
      </c>
      <c r="J195" s="22"/>
      <c r="K195" s="22"/>
      <c r="L195" s="22"/>
      <c r="M195" s="22"/>
      <c r="N195" s="22"/>
      <c r="O195" s="22"/>
      <c r="P195" s="22"/>
      <c r="Q195" s="22"/>
      <c r="R195" s="22"/>
      <c r="S195" s="22">
        <v>0</v>
      </c>
      <c r="T195" s="22"/>
      <c r="U195" s="22"/>
      <c r="V195" s="22"/>
      <c r="W195" s="22"/>
      <c r="X195" s="22">
        <v>0</v>
      </c>
      <c r="Y195" s="22">
        <v>0</v>
      </c>
    </row>
    <row r="196" spans="1:25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/>
      <c r="F196" s="22"/>
      <c r="G196" s="22">
        <v>0</v>
      </c>
      <c r="H196" s="22"/>
      <c r="I196" s="22">
        <v>0</v>
      </c>
      <c r="J196" s="22"/>
      <c r="K196" s="22"/>
      <c r="L196" s="22"/>
      <c r="M196" s="22"/>
      <c r="N196" s="22"/>
      <c r="O196" s="22"/>
      <c r="P196" s="22"/>
      <c r="Q196" s="22"/>
      <c r="R196" s="22"/>
      <c r="S196" s="22">
        <v>0</v>
      </c>
      <c r="T196" s="22"/>
      <c r="U196" s="22"/>
      <c r="V196" s="22"/>
      <c r="W196" s="22"/>
      <c r="X196" s="22">
        <v>0</v>
      </c>
      <c r="Y196" s="22">
        <v>0</v>
      </c>
    </row>
    <row r="197" spans="1:25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/>
      <c r="F197" s="22"/>
      <c r="G197" s="22">
        <v>0</v>
      </c>
      <c r="H197" s="22"/>
      <c r="I197" s="22">
        <v>0</v>
      </c>
      <c r="J197" s="22"/>
      <c r="K197" s="22"/>
      <c r="L197" s="22"/>
      <c r="M197" s="22"/>
      <c r="N197" s="22"/>
      <c r="O197" s="22"/>
      <c r="P197" s="22"/>
      <c r="Q197" s="22"/>
      <c r="R197" s="22"/>
      <c r="S197" s="22">
        <v>0</v>
      </c>
      <c r="T197" s="22"/>
      <c r="U197" s="22"/>
      <c r="V197" s="22"/>
      <c r="W197" s="22"/>
      <c r="X197" s="22">
        <v>0</v>
      </c>
      <c r="Y197" s="22">
        <v>0</v>
      </c>
    </row>
    <row r="198" spans="1:25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/>
      <c r="F198" s="22"/>
      <c r="G198" s="22">
        <v>0</v>
      </c>
      <c r="H198" s="22"/>
      <c r="I198" s="22">
        <v>0</v>
      </c>
      <c r="J198" s="22"/>
      <c r="K198" s="22"/>
      <c r="L198" s="22"/>
      <c r="M198" s="22"/>
      <c r="N198" s="22"/>
      <c r="O198" s="22"/>
      <c r="P198" s="22"/>
      <c r="Q198" s="22"/>
      <c r="R198" s="22"/>
      <c r="S198" s="22">
        <v>0</v>
      </c>
      <c r="T198" s="22"/>
      <c r="U198" s="22"/>
      <c r="V198" s="22"/>
      <c r="W198" s="22"/>
      <c r="X198" s="22">
        <v>0</v>
      </c>
      <c r="Y198" s="22">
        <v>0</v>
      </c>
    </row>
    <row r="199" spans="1:25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/>
      <c r="F199" s="22"/>
      <c r="G199" s="22">
        <v>0</v>
      </c>
      <c r="H199" s="22"/>
      <c r="I199" s="22">
        <v>0</v>
      </c>
      <c r="J199" s="22"/>
      <c r="K199" s="22"/>
      <c r="L199" s="22"/>
      <c r="M199" s="22"/>
      <c r="N199" s="22"/>
      <c r="O199" s="22"/>
      <c r="P199" s="22"/>
      <c r="Q199" s="22"/>
      <c r="R199" s="22"/>
      <c r="S199" s="22">
        <v>0</v>
      </c>
      <c r="T199" s="22"/>
      <c r="U199" s="22"/>
      <c r="V199" s="22"/>
      <c r="W199" s="22"/>
      <c r="X199" s="22">
        <v>0</v>
      </c>
      <c r="Y199" s="22">
        <v>0</v>
      </c>
    </row>
    <row r="200" spans="1:25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/>
      <c r="F200" s="22"/>
      <c r="G200" s="22">
        <v>0</v>
      </c>
      <c r="H200" s="22"/>
      <c r="I200" s="22">
        <v>0</v>
      </c>
      <c r="J200" s="22"/>
      <c r="K200" s="22"/>
      <c r="L200" s="22"/>
      <c r="M200" s="22"/>
      <c r="N200" s="22"/>
      <c r="O200" s="22"/>
      <c r="P200" s="22"/>
      <c r="Q200" s="22"/>
      <c r="R200" s="22"/>
      <c r="S200" s="22">
        <v>0</v>
      </c>
      <c r="T200" s="22"/>
      <c r="U200" s="22"/>
      <c r="V200" s="22"/>
      <c r="W200" s="22"/>
      <c r="X200" s="22">
        <v>0</v>
      </c>
      <c r="Y200" s="22">
        <v>0</v>
      </c>
    </row>
    <row r="201" spans="1:25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/>
      <c r="F201" s="22"/>
      <c r="G201" s="22">
        <v>0</v>
      </c>
      <c r="H201" s="22"/>
      <c r="I201" s="22">
        <v>0</v>
      </c>
      <c r="J201" s="22"/>
      <c r="K201" s="22"/>
      <c r="L201" s="22"/>
      <c r="M201" s="22"/>
      <c r="N201" s="22"/>
      <c r="O201" s="22"/>
      <c r="P201" s="22"/>
      <c r="Q201" s="22"/>
      <c r="R201" s="22"/>
      <c r="S201" s="22">
        <v>0</v>
      </c>
      <c r="T201" s="22"/>
      <c r="U201" s="22"/>
      <c r="V201" s="22"/>
      <c r="W201" s="22"/>
      <c r="X201" s="22">
        <v>0</v>
      </c>
      <c r="Y201" s="22">
        <v>0</v>
      </c>
    </row>
    <row r="202" spans="1:25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/>
      <c r="F202" s="22"/>
      <c r="G202" s="22">
        <v>0</v>
      </c>
      <c r="H202" s="22"/>
      <c r="I202" s="22">
        <v>0</v>
      </c>
      <c r="J202" s="22"/>
      <c r="K202" s="22"/>
      <c r="L202" s="22"/>
      <c r="M202" s="22"/>
      <c r="N202" s="22"/>
      <c r="O202" s="22"/>
      <c r="P202" s="22"/>
      <c r="Q202" s="22"/>
      <c r="R202" s="22"/>
      <c r="S202" s="22">
        <v>0</v>
      </c>
      <c r="T202" s="22"/>
      <c r="U202" s="22"/>
      <c r="V202" s="22"/>
      <c r="W202" s="22">
        <v>0</v>
      </c>
      <c r="X202" s="22">
        <v>0</v>
      </c>
      <c r="Y202" s="22">
        <v>0</v>
      </c>
    </row>
    <row r="203" spans="1:25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/>
      <c r="F203" s="22"/>
      <c r="G203" s="22">
        <v>0</v>
      </c>
      <c r="H203" s="22"/>
      <c r="I203" s="22">
        <v>0</v>
      </c>
      <c r="J203" s="22"/>
      <c r="K203" s="22"/>
      <c r="L203" s="22"/>
      <c r="M203" s="22"/>
      <c r="N203" s="22"/>
      <c r="O203" s="22"/>
      <c r="P203" s="22"/>
      <c r="Q203" s="22"/>
      <c r="R203" s="22"/>
      <c r="S203" s="22">
        <v>0</v>
      </c>
      <c r="T203" s="22"/>
      <c r="U203" s="22"/>
      <c r="V203" s="22"/>
      <c r="W203" s="22">
        <v>0</v>
      </c>
      <c r="X203" s="22">
        <v>0</v>
      </c>
      <c r="Y203" s="22">
        <v>0</v>
      </c>
    </row>
    <row r="204" spans="1:25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/>
      <c r="F204" s="22"/>
      <c r="G204" s="22">
        <v>0</v>
      </c>
      <c r="H204" s="22"/>
      <c r="I204" s="22">
        <v>0</v>
      </c>
      <c r="J204" s="22"/>
      <c r="K204" s="22"/>
      <c r="L204" s="22"/>
      <c r="M204" s="22"/>
      <c r="N204" s="22"/>
      <c r="O204" s="22"/>
      <c r="P204" s="22"/>
      <c r="Q204" s="22"/>
      <c r="R204" s="22"/>
      <c r="S204" s="22">
        <v>0</v>
      </c>
      <c r="T204" s="22"/>
      <c r="U204" s="22"/>
      <c r="V204" s="22"/>
      <c r="W204" s="22"/>
      <c r="X204" s="22">
        <v>0</v>
      </c>
      <c r="Y204" s="22">
        <v>0</v>
      </c>
    </row>
    <row r="205" spans="1:25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/>
      <c r="F205" s="22"/>
      <c r="G205" s="22">
        <v>0</v>
      </c>
      <c r="H205" s="22"/>
      <c r="I205" s="22">
        <v>0</v>
      </c>
      <c r="J205" s="22"/>
      <c r="K205" s="22"/>
      <c r="L205" s="22"/>
      <c r="M205" s="22"/>
      <c r="N205" s="22"/>
      <c r="O205" s="22"/>
      <c r="P205" s="22"/>
      <c r="Q205" s="22"/>
      <c r="R205" s="22"/>
      <c r="S205" s="22">
        <v>0</v>
      </c>
      <c r="T205" s="22"/>
      <c r="U205" s="22"/>
      <c r="V205" s="22"/>
      <c r="W205" s="22"/>
      <c r="X205" s="22">
        <v>0</v>
      </c>
      <c r="Y205" s="22">
        <v>0</v>
      </c>
    </row>
    <row r="206" spans="1:25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/>
      <c r="F206" s="22"/>
      <c r="G206" s="22">
        <v>0</v>
      </c>
      <c r="H206" s="22"/>
      <c r="I206" s="22">
        <v>0</v>
      </c>
      <c r="J206" s="22"/>
      <c r="K206" s="22"/>
      <c r="L206" s="22"/>
      <c r="M206" s="22"/>
      <c r="N206" s="22"/>
      <c r="O206" s="22"/>
      <c r="P206" s="22"/>
      <c r="Q206" s="22"/>
      <c r="R206" s="22"/>
      <c r="S206" s="22">
        <v>0</v>
      </c>
      <c r="T206" s="22"/>
      <c r="U206" s="22"/>
      <c r="V206" s="22"/>
      <c r="W206" s="22"/>
      <c r="X206" s="22">
        <v>0</v>
      </c>
      <c r="Y206" s="22">
        <v>0</v>
      </c>
    </row>
    <row r="207" spans="1:25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/>
      <c r="F207" s="22"/>
      <c r="G207" s="22">
        <v>0</v>
      </c>
      <c r="H207" s="22"/>
      <c r="I207" s="22">
        <v>0</v>
      </c>
      <c r="J207" s="22"/>
      <c r="K207" s="22"/>
      <c r="L207" s="22"/>
      <c r="M207" s="22"/>
      <c r="N207" s="22"/>
      <c r="O207" s="22"/>
      <c r="P207" s="22"/>
      <c r="Q207" s="22"/>
      <c r="R207" s="22"/>
      <c r="S207" s="22">
        <v>0</v>
      </c>
      <c r="T207" s="22"/>
      <c r="U207" s="22"/>
      <c r="V207" s="22"/>
      <c r="W207" s="22"/>
      <c r="X207" s="22">
        <v>0</v>
      </c>
      <c r="Y207" s="22">
        <v>0</v>
      </c>
    </row>
    <row r="208" spans="1:25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/>
      <c r="F208" s="22"/>
      <c r="G208" s="22">
        <v>0</v>
      </c>
      <c r="H208" s="22"/>
      <c r="I208" s="22">
        <v>0</v>
      </c>
      <c r="J208" s="22"/>
      <c r="K208" s="22"/>
      <c r="L208" s="22"/>
      <c r="M208" s="22"/>
      <c r="N208" s="22"/>
      <c r="O208" s="22"/>
      <c r="P208" s="22"/>
      <c r="Q208" s="22"/>
      <c r="R208" s="22"/>
      <c r="S208" s="22">
        <v>0</v>
      </c>
      <c r="T208" s="22"/>
      <c r="U208" s="22"/>
      <c r="V208" s="22"/>
      <c r="W208" s="22"/>
      <c r="X208" s="22">
        <v>0</v>
      </c>
      <c r="Y208" s="22">
        <v>0</v>
      </c>
    </row>
    <row r="209" spans="1:25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/>
      <c r="F209" s="22"/>
      <c r="G209" s="22">
        <v>0</v>
      </c>
      <c r="H209" s="22"/>
      <c r="I209" s="22">
        <v>0</v>
      </c>
      <c r="J209" s="22"/>
      <c r="K209" s="22"/>
      <c r="L209" s="22"/>
      <c r="M209" s="22"/>
      <c r="N209" s="22"/>
      <c r="O209" s="22"/>
      <c r="P209" s="22"/>
      <c r="Q209" s="22"/>
      <c r="R209" s="22"/>
      <c r="S209" s="22">
        <v>0</v>
      </c>
      <c r="T209" s="22"/>
      <c r="U209" s="22"/>
      <c r="V209" s="22"/>
      <c r="W209" s="22"/>
      <c r="X209" s="22">
        <v>0</v>
      </c>
      <c r="Y209" s="22">
        <v>0</v>
      </c>
    </row>
    <row r="210" spans="1:25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/>
      <c r="F210" s="22"/>
      <c r="G210" s="22">
        <v>0</v>
      </c>
      <c r="H210" s="22"/>
      <c r="I210" s="22">
        <v>0</v>
      </c>
      <c r="J210" s="22"/>
      <c r="K210" s="22"/>
      <c r="L210" s="22"/>
      <c r="M210" s="22"/>
      <c r="N210" s="22"/>
      <c r="O210" s="22"/>
      <c r="P210" s="22"/>
      <c r="Q210" s="22"/>
      <c r="R210" s="22"/>
      <c r="S210" s="22">
        <v>0</v>
      </c>
      <c r="T210" s="22"/>
      <c r="U210" s="22"/>
      <c r="V210" s="22"/>
      <c r="W210" s="22"/>
      <c r="X210" s="22">
        <v>0</v>
      </c>
      <c r="Y210" s="22">
        <v>0</v>
      </c>
    </row>
    <row r="211" spans="1:25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/>
      <c r="F211" s="22"/>
      <c r="G211" s="22">
        <v>0</v>
      </c>
      <c r="H211" s="22"/>
      <c r="I211" s="22">
        <v>0</v>
      </c>
      <c r="J211" s="22"/>
      <c r="K211" s="22"/>
      <c r="L211" s="22"/>
      <c r="M211" s="22"/>
      <c r="N211" s="22"/>
      <c r="O211" s="22"/>
      <c r="P211" s="22"/>
      <c r="Q211" s="22"/>
      <c r="R211" s="22"/>
      <c r="S211" s="22">
        <v>0</v>
      </c>
      <c r="T211" s="22"/>
      <c r="U211" s="22"/>
      <c r="V211" s="22"/>
      <c r="W211" s="22"/>
      <c r="X211" s="22">
        <v>0</v>
      </c>
      <c r="Y211" s="22">
        <v>0</v>
      </c>
    </row>
    <row r="212" spans="1:25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/>
      <c r="F212" s="22"/>
      <c r="G212" s="22">
        <v>0</v>
      </c>
      <c r="H212" s="22"/>
      <c r="I212" s="22">
        <v>0</v>
      </c>
      <c r="J212" s="22"/>
      <c r="K212" s="22"/>
      <c r="L212" s="22"/>
      <c r="M212" s="22"/>
      <c r="N212" s="22"/>
      <c r="O212" s="22"/>
      <c r="P212" s="22"/>
      <c r="Q212" s="22"/>
      <c r="R212" s="22"/>
      <c r="S212" s="22">
        <v>0</v>
      </c>
      <c r="T212" s="22"/>
      <c r="U212" s="22"/>
      <c r="V212" s="22"/>
      <c r="W212" s="22"/>
      <c r="X212" s="22">
        <v>0</v>
      </c>
      <c r="Y212" s="22">
        <v>0</v>
      </c>
    </row>
    <row r="213" spans="1:25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/>
      <c r="F213" s="22"/>
      <c r="G213" s="22">
        <v>0</v>
      </c>
      <c r="H213" s="22"/>
      <c r="I213" s="22">
        <v>0</v>
      </c>
      <c r="J213" s="22"/>
      <c r="K213" s="22"/>
      <c r="L213" s="22"/>
      <c r="M213" s="22"/>
      <c r="N213" s="22"/>
      <c r="O213" s="22"/>
      <c r="P213" s="22"/>
      <c r="Q213" s="22"/>
      <c r="R213" s="22"/>
      <c r="S213" s="22">
        <v>0</v>
      </c>
      <c r="T213" s="22"/>
      <c r="U213" s="22"/>
      <c r="V213" s="22"/>
      <c r="W213" s="22"/>
      <c r="X213" s="22">
        <v>0</v>
      </c>
      <c r="Y213" s="22">
        <v>0</v>
      </c>
    </row>
    <row r="214" spans="1:25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/>
      <c r="F214" s="22"/>
      <c r="G214" s="22">
        <v>0</v>
      </c>
      <c r="H214" s="22"/>
      <c r="I214" s="22">
        <v>0</v>
      </c>
      <c r="J214" s="22"/>
      <c r="K214" s="22"/>
      <c r="L214" s="22"/>
      <c r="M214" s="22"/>
      <c r="N214" s="22"/>
      <c r="O214" s="22"/>
      <c r="P214" s="22"/>
      <c r="Q214" s="22"/>
      <c r="R214" s="22"/>
      <c r="S214" s="22">
        <v>0</v>
      </c>
      <c r="T214" s="22"/>
      <c r="U214" s="22"/>
      <c r="V214" s="22"/>
      <c r="W214" s="22"/>
      <c r="X214" s="22">
        <v>0</v>
      </c>
      <c r="Y214" s="22">
        <v>0</v>
      </c>
    </row>
    <row r="215" spans="1:25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/>
      <c r="F215" s="22"/>
      <c r="G215" s="22">
        <v>0</v>
      </c>
      <c r="H215" s="22"/>
      <c r="I215" s="22">
        <v>0</v>
      </c>
      <c r="J215" s="22"/>
      <c r="K215" s="22"/>
      <c r="L215" s="22"/>
      <c r="M215" s="22"/>
      <c r="N215" s="22"/>
      <c r="O215" s="22"/>
      <c r="P215" s="22"/>
      <c r="Q215" s="22"/>
      <c r="R215" s="22"/>
      <c r="S215" s="22">
        <v>0</v>
      </c>
      <c r="T215" s="22"/>
      <c r="U215" s="22"/>
      <c r="V215" s="22"/>
      <c r="W215" s="22"/>
      <c r="X215" s="22">
        <v>0</v>
      </c>
      <c r="Y215" s="22">
        <v>0</v>
      </c>
    </row>
    <row r="216" spans="1:25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/>
      <c r="F216" s="22"/>
      <c r="G216" s="22">
        <v>0</v>
      </c>
      <c r="H216" s="22"/>
      <c r="I216" s="22">
        <v>0</v>
      </c>
      <c r="J216" s="22"/>
      <c r="K216" s="22"/>
      <c r="L216" s="22"/>
      <c r="M216" s="22"/>
      <c r="N216" s="22"/>
      <c r="O216" s="22"/>
      <c r="P216" s="22"/>
      <c r="Q216" s="22"/>
      <c r="R216" s="22"/>
      <c r="S216" s="22">
        <v>0</v>
      </c>
      <c r="T216" s="22"/>
      <c r="U216" s="22"/>
      <c r="V216" s="22"/>
      <c r="W216" s="22"/>
      <c r="X216" s="22">
        <v>0</v>
      </c>
      <c r="Y216" s="22">
        <v>0</v>
      </c>
    </row>
    <row r="217" spans="1:25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/>
      <c r="F217" s="22"/>
      <c r="G217" s="22">
        <v>0</v>
      </c>
      <c r="H217" s="22"/>
      <c r="I217" s="22">
        <v>0</v>
      </c>
      <c r="J217" s="22"/>
      <c r="K217" s="22"/>
      <c r="L217" s="22"/>
      <c r="M217" s="22"/>
      <c r="N217" s="22"/>
      <c r="O217" s="22"/>
      <c r="P217" s="22"/>
      <c r="Q217" s="22"/>
      <c r="R217" s="22"/>
      <c r="S217" s="22">
        <v>0</v>
      </c>
      <c r="T217" s="22"/>
      <c r="U217" s="22"/>
      <c r="V217" s="22"/>
      <c r="W217" s="22"/>
      <c r="X217" s="22">
        <v>0</v>
      </c>
      <c r="Y217" s="22">
        <v>0</v>
      </c>
    </row>
    <row r="218" spans="1:25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/>
      <c r="F218" s="22"/>
      <c r="G218" s="22">
        <v>0</v>
      </c>
      <c r="H218" s="22"/>
      <c r="I218" s="22">
        <v>0</v>
      </c>
      <c r="J218" s="22"/>
      <c r="K218" s="22"/>
      <c r="L218" s="22"/>
      <c r="M218" s="22"/>
      <c r="N218" s="22"/>
      <c r="O218" s="22"/>
      <c r="P218" s="22"/>
      <c r="Q218" s="22"/>
      <c r="R218" s="22"/>
      <c r="S218" s="22">
        <v>0</v>
      </c>
      <c r="T218" s="22"/>
      <c r="U218" s="22"/>
      <c r="V218" s="22"/>
      <c r="W218" s="22"/>
      <c r="X218" s="22">
        <v>0</v>
      </c>
      <c r="Y218" s="22">
        <v>0</v>
      </c>
    </row>
    <row r="219" spans="1:25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/>
      <c r="F219" s="22"/>
      <c r="G219" s="22">
        <v>0</v>
      </c>
      <c r="H219" s="22"/>
      <c r="I219" s="22">
        <v>0</v>
      </c>
      <c r="J219" s="22"/>
      <c r="K219" s="22"/>
      <c r="L219" s="22"/>
      <c r="M219" s="22"/>
      <c r="N219" s="22"/>
      <c r="O219" s="22"/>
      <c r="P219" s="22"/>
      <c r="Q219" s="22"/>
      <c r="R219" s="22"/>
      <c r="S219" s="22">
        <v>0</v>
      </c>
      <c r="T219" s="22"/>
      <c r="U219" s="22"/>
      <c r="V219" s="22"/>
      <c r="W219" s="22"/>
      <c r="X219" s="22">
        <v>0</v>
      </c>
      <c r="Y219" s="22">
        <v>0</v>
      </c>
    </row>
    <row r="220" spans="1:25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/>
      <c r="F220" s="22"/>
      <c r="G220" s="22">
        <v>0</v>
      </c>
      <c r="H220" s="22"/>
      <c r="I220" s="22">
        <v>0</v>
      </c>
      <c r="J220" s="22"/>
      <c r="K220" s="22"/>
      <c r="L220" s="22"/>
      <c r="M220" s="22"/>
      <c r="N220" s="22"/>
      <c r="O220" s="22"/>
      <c r="P220" s="22"/>
      <c r="Q220" s="22"/>
      <c r="R220" s="22"/>
      <c r="S220" s="22">
        <v>0</v>
      </c>
      <c r="T220" s="22"/>
      <c r="U220" s="22"/>
      <c r="V220" s="22"/>
      <c r="W220" s="22"/>
      <c r="X220" s="22">
        <v>0</v>
      </c>
      <c r="Y220" s="22">
        <v>0</v>
      </c>
    </row>
    <row r="221" spans="1:25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/>
      <c r="F221" s="22"/>
      <c r="G221" s="22">
        <v>0</v>
      </c>
      <c r="H221" s="22"/>
      <c r="I221" s="22">
        <v>0</v>
      </c>
      <c r="J221" s="22"/>
      <c r="K221" s="22"/>
      <c r="L221" s="22"/>
      <c r="M221" s="22"/>
      <c r="N221" s="22"/>
      <c r="O221" s="22"/>
      <c r="P221" s="22"/>
      <c r="Q221" s="22"/>
      <c r="R221" s="22"/>
      <c r="S221" s="22">
        <v>0</v>
      </c>
      <c r="T221" s="22"/>
      <c r="U221" s="22"/>
      <c r="V221" s="22"/>
      <c r="W221" s="22"/>
      <c r="X221" s="22">
        <v>0</v>
      </c>
      <c r="Y221" s="22">
        <v>0</v>
      </c>
    </row>
    <row r="222" spans="1:25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/>
      <c r="F222" s="22"/>
      <c r="G222" s="22">
        <v>0</v>
      </c>
      <c r="H222" s="22"/>
      <c r="I222" s="22">
        <v>0</v>
      </c>
      <c r="J222" s="22"/>
      <c r="K222" s="22"/>
      <c r="L222" s="22"/>
      <c r="M222" s="22"/>
      <c r="N222" s="22"/>
      <c r="O222" s="22"/>
      <c r="P222" s="22"/>
      <c r="Q222" s="22"/>
      <c r="R222" s="22"/>
      <c r="S222" s="22">
        <v>0</v>
      </c>
      <c r="T222" s="22"/>
      <c r="U222" s="22"/>
      <c r="V222" s="22"/>
      <c r="W222" s="22"/>
      <c r="X222" s="22">
        <v>0</v>
      </c>
      <c r="Y222" s="22">
        <v>0</v>
      </c>
    </row>
    <row r="223" spans="1:25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/>
      <c r="F223" s="22"/>
      <c r="G223" s="22">
        <v>0</v>
      </c>
      <c r="H223" s="22"/>
      <c r="I223" s="22">
        <v>0</v>
      </c>
      <c r="J223" s="22"/>
      <c r="K223" s="22"/>
      <c r="L223" s="22"/>
      <c r="M223" s="22"/>
      <c r="N223" s="22"/>
      <c r="O223" s="22"/>
      <c r="P223" s="22"/>
      <c r="Q223" s="22"/>
      <c r="R223" s="22"/>
      <c r="S223" s="22">
        <v>0</v>
      </c>
      <c r="T223" s="22"/>
      <c r="U223" s="22"/>
      <c r="V223" s="22"/>
      <c r="W223" s="22"/>
      <c r="X223" s="22">
        <v>0</v>
      </c>
      <c r="Y223" s="22">
        <v>0</v>
      </c>
    </row>
    <row r="224" spans="1:25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/>
      <c r="F224" s="22"/>
      <c r="G224" s="22">
        <v>0</v>
      </c>
      <c r="H224" s="22"/>
      <c r="I224" s="22">
        <v>0</v>
      </c>
      <c r="J224" s="22"/>
      <c r="K224" s="22"/>
      <c r="L224" s="22"/>
      <c r="M224" s="22"/>
      <c r="N224" s="22"/>
      <c r="O224" s="22"/>
      <c r="P224" s="22"/>
      <c r="Q224" s="22"/>
      <c r="R224" s="22"/>
      <c r="S224" s="22">
        <v>0</v>
      </c>
      <c r="T224" s="22"/>
      <c r="U224" s="22"/>
      <c r="V224" s="22"/>
      <c r="W224" s="22"/>
      <c r="X224" s="22">
        <v>0</v>
      </c>
      <c r="Y224" s="22">
        <v>0</v>
      </c>
    </row>
    <row r="225" spans="1:25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/>
      <c r="F225" s="22"/>
      <c r="G225" s="22">
        <v>0</v>
      </c>
      <c r="H225" s="22"/>
      <c r="I225" s="22">
        <v>0</v>
      </c>
      <c r="J225" s="22"/>
      <c r="K225" s="22"/>
      <c r="L225" s="22"/>
      <c r="M225" s="22"/>
      <c r="N225" s="22"/>
      <c r="O225" s="22"/>
      <c r="P225" s="22"/>
      <c r="Q225" s="22"/>
      <c r="R225" s="22"/>
      <c r="S225" s="22">
        <v>0</v>
      </c>
      <c r="T225" s="22"/>
      <c r="U225" s="22"/>
      <c r="V225" s="22"/>
      <c r="W225" s="22"/>
      <c r="X225" s="22">
        <v>0</v>
      </c>
      <c r="Y225" s="22">
        <v>0</v>
      </c>
    </row>
    <row r="226" spans="1:25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/>
      <c r="F226" s="22"/>
      <c r="G226" s="22">
        <v>0</v>
      </c>
      <c r="H226" s="22"/>
      <c r="I226" s="22">
        <v>0</v>
      </c>
      <c r="J226" s="22"/>
      <c r="K226" s="22"/>
      <c r="L226" s="22"/>
      <c r="M226" s="22"/>
      <c r="N226" s="22"/>
      <c r="O226" s="22"/>
      <c r="P226" s="22"/>
      <c r="Q226" s="22"/>
      <c r="R226" s="22"/>
      <c r="S226" s="22">
        <v>0</v>
      </c>
      <c r="T226" s="22"/>
      <c r="U226" s="22"/>
      <c r="V226" s="22"/>
      <c r="W226" s="22"/>
      <c r="X226" s="22">
        <v>0</v>
      </c>
      <c r="Y226" s="22">
        <v>0</v>
      </c>
    </row>
    <row r="227" spans="1:25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/>
      <c r="F227" s="22"/>
      <c r="G227" s="22">
        <v>0</v>
      </c>
      <c r="H227" s="22"/>
      <c r="I227" s="22">
        <v>0</v>
      </c>
      <c r="J227" s="22"/>
      <c r="K227" s="22"/>
      <c r="L227" s="22"/>
      <c r="M227" s="22"/>
      <c r="N227" s="22"/>
      <c r="O227" s="22"/>
      <c r="P227" s="22"/>
      <c r="Q227" s="22"/>
      <c r="R227" s="22"/>
      <c r="S227" s="22">
        <v>0</v>
      </c>
      <c r="T227" s="22"/>
      <c r="U227" s="22"/>
      <c r="V227" s="22"/>
      <c r="W227" s="22"/>
      <c r="X227" s="22">
        <v>0</v>
      </c>
      <c r="Y227" s="22">
        <v>0</v>
      </c>
    </row>
    <row r="228" spans="1:25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/>
      <c r="F228" s="22"/>
      <c r="G228" s="22">
        <v>0</v>
      </c>
      <c r="H228" s="22"/>
      <c r="I228" s="22">
        <v>0</v>
      </c>
      <c r="J228" s="22"/>
      <c r="K228" s="22"/>
      <c r="L228" s="22"/>
      <c r="M228" s="22"/>
      <c r="N228" s="22"/>
      <c r="O228" s="22"/>
      <c r="P228" s="22"/>
      <c r="Q228" s="22"/>
      <c r="R228" s="22"/>
      <c r="S228" s="22">
        <v>0</v>
      </c>
      <c r="T228" s="22"/>
      <c r="U228" s="22"/>
      <c r="V228" s="22"/>
      <c r="W228" s="22"/>
      <c r="X228" s="22">
        <v>0</v>
      </c>
      <c r="Y228" s="22">
        <v>0</v>
      </c>
    </row>
    <row r="229" spans="1:25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/>
      <c r="F229" s="22"/>
      <c r="G229" s="22">
        <v>0</v>
      </c>
      <c r="H229" s="22"/>
      <c r="I229" s="22">
        <v>0</v>
      </c>
      <c r="J229" s="22"/>
      <c r="K229" s="22"/>
      <c r="L229" s="22"/>
      <c r="M229" s="22"/>
      <c r="N229" s="22"/>
      <c r="O229" s="22"/>
      <c r="P229" s="22"/>
      <c r="Q229" s="22"/>
      <c r="R229" s="22"/>
      <c r="S229" s="22">
        <v>0</v>
      </c>
      <c r="T229" s="22"/>
      <c r="U229" s="22"/>
      <c r="V229" s="22"/>
      <c r="W229" s="22"/>
      <c r="X229" s="22">
        <v>0</v>
      </c>
      <c r="Y229" s="22">
        <v>0</v>
      </c>
    </row>
    <row r="230" spans="1:25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/>
      <c r="F230" s="22"/>
      <c r="G230" s="22">
        <v>0</v>
      </c>
      <c r="H230" s="22"/>
      <c r="I230" s="22">
        <v>0</v>
      </c>
      <c r="J230" s="22"/>
      <c r="K230" s="22"/>
      <c r="L230" s="22"/>
      <c r="M230" s="22"/>
      <c r="N230" s="22"/>
      <c r="O230" s="22"/>
      <c r="P230" s="22"/>
      <c r="Q230" s="22"/>
      <c r="R230" s="22"/>
      <c r="S230" s="22">
        <v>0</v>
      </c>
      <c r="T230" s="22"/>
      <c r="U230" s="22"/>
      <c r="V230" s="22"/>
      <c r="W230" s="22"/>
      <c r="X230" s="22">
        <v>0</v>
      </c>
      <c r="Y230" s="22">
        <v>0</v>
      </c>
    </row>
    <row r="231" spans="1:25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/>
      <c r="F231" s="22"/>
      <c r="G231" s="22">
        <v>0</v>
      </c>
      <c r="H231" s="22"/>
      <c r="I231" s="22">
        <v>0</v>
      </c>
      <c r="J231" s="22"/>
      <c r="K231" s="22"/>
      <c r="L231" s="22"/>
      <c r="M231" s="22"/>
      <c r="N231" s="22"/>
      <c r="O231" s="22"/>
      <c r="P231" s="22"/>
      <c r="Q231" s="22"/>
      <c r="R231" s="22"/>
      <c r="S231" s="22">
        <v>0</v>
      </c>
      <c r="T231" s="22"/>
      <c r="U231" s="22"/>
      <c r="V231" s="22"/>
      <c r="W231" s="22"/>
      <c r="X231" s="22">
        <v>0</v>
      </c>
      <c r="Y231" s="22">
        <v>0</v>
      </c>
    </row>
    <row r="232" spans="1:25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/>
      <c r="F232" s="22"/>
      <c r="G232" s="22">
        <v>0</v>
      </c>
      <c r="H232" s="22"/>
      <c r="I232" s="22">
        <v>0</v>
      </c>
      <c r="J232" s="22"/>
      <c r="K232" s="22"/>
      <c r="L232" s="22"/>
      <c r="M232" s="22"/>
      <c r="N232" s="22"/>
      <c r="O232" s="22"/>
      <c r="P232" s="22"/>
      <c r="Q232" s="22"/>
      <c r="R232" s="22"/>
      <c r="S232" s="22">
        <v>0</v>
      </c>
      <c r="T232" s="22"/>
      <c r="U232" s="22"/>
      <c r="V232" s="22"/>
      <c r="W232" s="22"/>
      <c r="X232" s="22">
        <v>0</v>
      </c>
      <c r="Y232" s="22">
        <v>0</v>
      </c>
    </row>
    <row r="233" spans="1:25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/>
      <c r="F233" s="22"/>
      <c r="G233" s="22">
        <v>0</v>
      </c>
      <c r="H233" s="22"/>
      <c r="I233" s="22">
        <v>0</v>
      </c>
      <c r="J233" s="22"/>
      <c r="K233" s="22"/>
      <c r="L233" s="22"/>
      <c r="M233" s="22"/>
      <c r="N233" s="22"/>
      <c r="O233" s="22"/>
      <c r="P233" s="22"/>
      <c r="Q233" s="22"/>
      <c r="R233" s="22"/>
      <c r="S233" s="22">
        <v>0</v>
      </c>
      <c r="T233" s="22"/>
      <c r="U233" s="22"/>
      <c r="V233" s="22"/>
      <c r="W233" s="22"/>
      <c r="X233" s="22">
        <v>0</v>
      </c>
      <c r="Y233" s="22">
        <v>0</v>
      </c>
    </row>
    <row r="234" spans="1:25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/>
      <c r="F234" s="22"/>
      <c r="G234" s="22">
        <v>0</v>
      </c>
      <c r="H234" s="22"/>
      <c r="I234" s="22">
        <v>0</v>
      </c>
      <c r="J234" s="22"/>
      <c r="K234" s="22"/>
      <c r="L234" s="22"/>
      <c r="M234" s="22"/>
      <c r="N234" s="22"/>
      <c r="O234" s="22"/>
      <c r="P234" s="22"/>
      <c r="Q234" s="22"/>
      <c r="R234" s="22"/>
      <c r="S234" s="22">
        <v>0</v>
      </c>
      <c r="T234" s="22"/>
      <c r="U234" s="22"/>
      <c r="V234" s="22"/>
      <c r="W234" s="22"/>
      <c r="X234" s="22">
        <v>0</v>
      </c>
      <c r="Y234" s="22">
        <v>0</v>
      </c>
    </row>
    <row r="235" spans="1:25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/>
      <c r="F235" s="22"/>
      <c r="G235" s="22">
        <v>0</v>
      </c>
      <c r="H235" s="22"/>
      <c r="I235" s="22">
        <v>0</v>
      </c>
      <c r="J235" s="22"/>
      <c r="K235" s="22"/>
      <c r="L235" s="22"/>
      <c r="M235" s="22"/>
      <c r="N235" s="22"/>
      <c r="O235" s="22"/>
      <c r="P235" s="22"/>
      <c r="Q235" s="22"/>
      <c r="R235" s="22"/>
      <c r="S235" s="22">
        <v>0</v>
      </c>
      <c r="T235" s="22"/>
      <c r="U235" s="22"/>
      <c r="V235" s="22"/>
      <c r="W235" s="22"/>
      <c r="X235" s="22">
        <v>0</v>
      </c>
      <c r="Y235" s="22">
        <v>0</v>
      </c>
    </row>
    <row r="236" spans="1:25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/>
      <c r="F236" s="22"/>
      <c r="G236" s="22">
        <v>0</v>
      </c>
      <c r="H236" s="22"/>
      <c r="I236" s="22">
        <v>0</v>
      </c>
      <c r="J236" s="22"/>
      <c r="K236" s="22"/>
      <c r="L236" s="22"/>
      <c r="M236" s="22"/>
      <c r="N236" s="22"/>
      <c r="O236" s="22"/>
      <c r="P236" s="22"/>
      <c r="Q236" s="22"/>
      <c r="R236" s="22"/>
      <c r="S236" s="22">
        <v>0</v>
      </c>
      <c r="T236" s="22"/>
      <c r="U236" s="22"/>
      <c r="V236" s="22"/>
      <c r="W236" s="22"/>
      <c r="X236" s="22">
        <v>0</v>
      </c>
      <c r="Y236" s="22">
        <v>0</v>
      </c>
    </row>
    <row r="237" spans="1:25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/>
      <c r="F237" s="22"/>
      <c r="G237" s="22">
        <v>0</v>
      </c>
      <c r="H237" s="22"/>
      <c r="I237" s="22">
        <v>0</v>
      </c>
      <c r="J237" s="22"/>
      <c r="K237" s="22"/>
      <c r="L237" s="22"/>
      <c r="M237" s="22"/>
      <c r="N237" s="22"/>
      <c r="O237" s="22"/>
      <c r="P237" s="22"/>
      <c r="Q237" s="22"/>
      <c r="R237" s="22"/>
      <c r="S237" s="22">
        <v>0</v>
      </c>
      <c r="T237" s="22"/>
      <c r="U237" s="22"/>
      <c r="V237" s="22"/>
      <c r="W237" s="22"/>
      <c r="X237" s="22">
        <v>0</v>
      </c>
      <c r="Y237" s="22">
        <v>0</v>
      </c>
    </row>
    <row r="238" spans="1:25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/>
      <c r="F238" s="22"/>
      <c r="G238" s="22">
        <v>0</v>
      </c>
      <c r="H238" s="22"/>
      <c r="I238" s="22">
        <v>0</v>
      </c>
      <c r="J238" s="22"/>
      <c r="K238" s="22"/>
      <c r="L238" s="22"/>
      <c r="M238" s="22"/>
      <c r="N238" s="22"/>
      <c r="O238" s="22"/>
      <c r="P238" s="22"/>
      <c r="Q238" s="22"/>
      <c r="R238" s="22"/>
      <c r="S238" s="22">
        <v>0</v>
      </c>
      <c r="T238" s="22"/>
      <c r="U238" s="22"/>
      <c r="V238" s="22"/>
      <c r="W238" s="22"/>
      <c r="X238" s="22">
        <v>0</v>
      </c>
      <c r="Y238" s="22">
        <v>0</v>
      </c>
    </row>
    <row r="239" spans="1:25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/>
      <c r="F239" s="22"/>
      <c r="G239" s="22">
        <v>0</v>
      </c>
      <c r="H239" s="22"/>
      <c r="I239" s="22">
        <v>0</v>
      </c>
      <c r="J239" s="22"/>
      <c r="K239" s="22"/>
      <c r="L239" s="22"/>
      <c r="M239" s="22"/>
      <c r="N239" s="22"/>
      <c r="O239" s="22"/>
      <c r="P239" s="22"/>
      <c r="Q239" s="22"/>
      <c r="R239" s="22"/>
      <c r="S239" s="22">
        <v>0</v>
      </c>
      <c r="T239" s="22"/>
      <c r="U239" s="22"/>
      <c r="V239" s="22"/>
      <c r="W239" s="22"/>
      <c r="X239" s="22">
        <v>0</v>
      </c>
      <c r="Y239" s="22">
        <v>0</v>
      </c>
    </row>
    <row r="240" spans="1:25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/>
      <c r="F240" s="22"/>
      <c r="G240" s="22">
        <v>0</v>
      </c>
      <c r="H240" s="22"/>
      <c r="I240" s="22">
        <v>0</v>
      </c>
      <c r="J240" s="22"/>
      <c r="K240" s="22"/>
      <c r="L240" s="22"/>
      <c r="M240" s="22"/>
      <c r="N240" s="22"/>
      <c r="O240" s="22"/>
      <c r="P240" s="22"/>
      <c r="Q240" s="22"/>
      <c r="R240" s="22"/>
      <c r="S240" s="22">
        <v>0</v>
      </c>
      <c r="T240" s="22"/>
      <c r="U240" s="22"/>
      <c r="V240" s="22"/>
      <c r="W240" s="22"/>
      <c r="X240" s="22">
        <v>0</v>
      </c>
      <c r="Y240" s="22">
        <v>0</v>
      </c>
    </row>
    <row r="241" spans="1:25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/>
      <c r="F241" s="22"/>
      <c r="G241" s="22">
        <v>0</v>
      </c>
      <c r="H241" s="22"/>
      <c r="I241" s="22">
        <v>0</v>
      </c>
      <c r="J241" s="22"/>
      <c r="K241" s="22"/>
      <c r="L241" s="22"/>
      <c r="M241" s="22"/>
      <c r="N241" s="22"/>
      <c r="O241" s="22"/>
      <c r="P241" s="22"/>
      <c r="Q241" s="22"/>
      <c r="R241" s="22"/>
      <c r="S241" s="22">
        <v>0</v>
      </c>
      <c r="T241" s="22"/>
      <c r="U241" s="22"/>
      <c r="V241" s="22"/>
      <c r="W241" s="22"/>
      <c r="X241" s="22">
        <v>0</v>
      </c>
      <c r="Y241" s="22">
        <v>0</v>
      </c>
    </row>
    <row r="242" spans="1:25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/>
      <c r="F242" s="22"/>
      <c r="G242" s="22">
        <v>0</v>
      </c>
      <c r="H242" s="22"/>
      <c r="I242" s="22">
        <v>0</v>
      </c>
      <c r="J242" s="22"/>
      <c r="K242" s="22"/>
      <c r="L242" s="22"/>
      <c r="M242" s="22"/>
      <c r="N242" s="22"/>
      <c r="O242" s="22"/>
      <c r="P242" s="22"/>
      <c r="Q242" s="22"/>
      <c r="R242" s="22"/>
      <c r="S242" s="22">
        <v>0</v>
      </c>
      <c r="T242" s="22"/>
      <c r="U242" s="22"/>
      <c r="V242" s="22"/>
      <c r="W242" s="22"/>
      <c r="X242" s="22">
        <v>0</v>
      </c>
      <c r="Y242" s="22">
        <v>0</v>
      </c>
    </row>
    <row r="243" spans="1:25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/>
      <c r="F243" s="22"/>
      <c r="G243" s="22">
        <v>0</v>
      </c>
      <c r="H243" s="22"/>
      <c r="I243" s="22">
        <v>0</v>
      </c>
      <c r="J243" s="22"/>
      <c r="K243" s="22"/>
      <c r="L243" s="22"/>
      <c r="M243" s="22"/>
      <c r="N243" s="22"/>
      <c r="O243" s="22"/>
      <c r="P243" s="22"/>
      <c r="Q243" s="22"/>
      <c r="R243" s="22"/>
      <c r="S243" s="22">
        <v>0</v>
      </c>
      <c r="T243" s="22"/>
      <c r="U243" s="22"/>
      <c r="V243" s="22"/>
      <c r="W243" s="22"/>
      <c r="X243" s="22">
        <v>0</v>
      </c>
      <c r="Y243" s="22">
        <v>0</v>
      </c>
    </row>
    <row r="244" spans="1:25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/>
      <c r="F244" s="22"/>
      <c r="G244" s="22">
        <v>0</v>
      </c>
      <c r="H244" s="22"/>
      <c r="I244" s="22">
        <v>0</v>
      </c>
      <c r="J244" s="22"/>
      <c r="K244" s="22"/>
      <c r="L244" s="22"/>
      <c r="M244" s="22"/>
      <c r="N244" s="22"/>
      <c r="O244" s="22"/>
      <c r="P244" s="22"/>
      <c r="Q244" s="22"/>
      <c r="R244" s="22"/>
      <c r="S244" s="22">
        <v>0</v>
      </c>
      <c r="T244" s="22"/>
      <c r="U244" s="22"/>
      <c r="V244" s="22"/>
      <c r="W244" s="22"/>
      <c r="X244" s="22">
        <v>0</v>
      </c>
      <c r="Y244" s="22">
        <v>0</v>
      </c>
    </row>
    <row r="245" spans="1:25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/>
      <c r="F245" s="22"/>
      <c r="G245" s="22">
        <v>0</v>
      </c>
      <c r="H245" s="22"/>
      <c r="I245" s="22">
        <v>0</v>
      </c>
      <c r="J245" s="22"/>
      <c r="K245" s="22"/>
      <c r="L245" s="22"/>
      <c r="M245" s="22"/>
      <c r="N245" s="22"/>
      <c r="O245" s="22"/>
      <c r="P245" s="22"/>
      <c r="Q245" s="22"/>
      <c r="R245" s="22"/>
      <c r="S245" s="22">
        <v>0</v>
      </c>
      <c r="T245" s="22"/>
      <c r="U245" s="22"/>
      <c r="V245" s="22"/>
      <c r="W245" s="22"/>
      <c r="X245" s="22">
        <v>0</v>
      </c>
      <c r="Y245" s="22">
        <v>0</v>
      </c>
    </row>
    <row r="246" spans="1:25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/>
      <c r="F246" s="22"/>
      <c r="G246" s="22">
        <v>0</v>
      </c>
      <c r="H246" s="22"/>
      <c r="I246" s="22">
        <v>0</v>
      </c>
      <c r="J246" s="22"/>
      <c r="K246" s="22"/>
      <c r="L246" s="22"/>
      <c r="M246" s="22"/>
      <c r="N246" s="22"/>
      <c r="O246" s="22"/>
      <c r="P246" s="22"/>
      <c r="Q246" s="22"/>
      <c r="R246" s="22"/>
      <c r="S246" s="22">
        <v>0</v>
      </c>
      <c r="T246" s="22"/>
      <c r="U246" s="22"/>
      <c r="V246" s="22"/>
      <c r="W246" s="22"/>
      <c r="X246" s="22">
        <v>0</v>
      </c>
      <c r="Y246" s="22">
        <v>0</v>
      </c>
    </row>
    <row r="247" spans="1:25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/>
      <c r="F247" s="22"/>
      <c r="G247" s="22">
        <v>0</v>
      </c>
      <c r="H247" s="22"/>
      <c r="I247" s="22">
        <v>0</v>
      </c>
      <c r="J247" s="22"/>
      <c r="K247" s="22"/>
      <c r="L247" s="22"/>
      <c r="M247" s="22"/>
      <c r="N247" s="22"/>
      <c r="O247" s="22"/>
      <c r="P247" s="22"/>
      <c r="Q247" s="22"/>
      <c r="R247" s="22"/>
      <c r="S247" s="22">
        <v>0</v>
      </c>
      <c r="T247" s="22"/>
      <c r="U247" s="22"/>
      <c r="V247" s="22"/>
      <c r="W247" s="22"/>
      <c r="X247" s="22">
        <v>0</v>
      </c>
      <c r="Y247" s="22">
        <v>0</v>
      </c>
    </row>
    <row r="248" spans="1:25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/>
      <c r="F248" s="22"/>
      <c r="G248" s="22">
        <v>0</v>
      </c>
      <c r="H248" s="22"/>
      <c r="I248" s="22">
        <v>0</v>
      </c>
      <c r="J248" s="22"/>
      <c r="K248" s="22"/>
      <c r="L248" s="22"/>
      <c r="M248" s="22"/>
      <c r="N248" s="22"/>
      <c r="O248" s="22"/>
      <c r="P248" s="22"/>
      <c r="Q248" s="22"/>
      <c r="R248" s="22"/>
      <c r="S248" s="22">
        <v>0</v>
      </c>
      <c r="T248" s="22"/>
      <c r="U248" s="22"/>
      <c r="V248" s="22"/>
      <c r="W248" s="22"/>
      <c r="X248" s="22">
        <v>0</v>
      </c>
      <c r="Y248" s="22">
        <v>0</v>
      </c>
    </row>
    <row r="249" spans="1:25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/>
      <c r="F249" s="22"/>
      <c r="G249" s="22">
        <v>0</v>
      </c>
      <c r="H249" s="22"/>
      <c r="I249" s="22">
        <v>0</v>
      </c>
      <c r="J249" s="22"/>
      <c r="K249" s="22"/>
      <c r="L249" s="22"/>
      <c r="M249" s="22"/>
      <c r="N249" s="22"/>
      <c r="O249" s="22"/>
      <c r="P249" s="22"/>
      <c r="Q249" s="22"/>
      <c r="R249" s="22"/>
      <c r="S249" s="22">
        <v>0</v>
      </c>
      <c r="T249" s="22"/>
      <c r="U249" s="22"/>
      <c r="V249" s="22"/>
      <c r="W249" s="22"/>
      <c r="X249" s="22">
        <v>0</v>
      </c>
      <c r="Y249" s="22">
        <v>0</v>
      </c>
    </row>
    <row r="250" spans="1:25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/>
      <c r="F250" s="22"/>
      <c r="G250" s="22">
        <v>0</v>
      </c>
      <c r="H250" s="22"/>
      <c r="I250" s="22">
        <v>0</v>
      </c>
      <c r="J250" s="22"/>
      <c r="K250" s="22"/>
      <c r="L250" s="22"/>
      <c r="M250" s="22"/>
      <c r="N250" s="22"/>
      <c r="O250" s="22"/>
      <c r="P250" s="22"/>
      <c r="Q250" s="22"/>
      <c r="R250" s="22"/>
      <c r="S250" s="22">
        <v>0</v>
      </c>
      <c r="T250" s="22"/>
      <c r="U250" s="22"/>
      <c r="V250" s="22"/>
      <c r="W250" s="22"/>
      <c r="X250" s="22">
        <v>0</v>
      </c>
      <c r="Y250" s="22">
        <v>0</v>
      </c>
    </row>
    <row r="251" spans="1:25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/>
      <c r="F251" s="22"/>
      <c r="G251" s="22">
        <v>0</v>
      </c>
      <c r="H251" s="22"/>
      <c r="I251" s="22">
        <v>0</v>
      </c>
      <c r="J251" s="22"/>
      <c r="K251" s="22"/>
      <c r="L251" s="22"/>
      <c r="M251" s="22"/>
      <c r="N251" s="22"/>
      <c r="O251" s="22"/>
      <c r="P251" s="22"/>
      <c r="Q251" s="22"/>
      <c r="R251" s="22"/>
      <c r="S251" s="22">
        <v>0</v>
      </c>
      <c r="T251" s="22"/>
      <c r="U251" s="22"/>
      <c r="V251" s="22"/>
      <c r="W251" s="22"/>
      <c r="X251" s="22">
        <v>0</v>
      </c>
      <c r="Y251" s="22">
        <v>0</v>
      </c>
    </row>
    <row r="252" spans="1:25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/>
      <c r="F252" s="22"/>
      <c r="G252" s="22">
        <v>0</v>
      </c>
      <c r="H252" s="22"/>
      <c r="I252" s="22">
        <v>0</v>
      </c>
      <c r="J252" s="22"/>
      <c r="K252" s="22"/>
      <c r="L252" s="22"/>
      <c r="M252" s="22"/>
      <c r="N252" s="22"/>
      <c r="O252" s="22"/>
      <c r="P252" s="22"/>
      <c r="Q252" s="22"/>
      <c r="R252" s="22"/>
      <c r="S252" s="22">
        <v>0</v>
      </c>
      <c r="T252" s="22"/>
      <c r="U252" s="22"/>
      <c r="V252" s="22"/>
      <c r="W252" s="22"/>
      <c r="X252" s="22">
        <v>0</v>
      </c>
      <c r="Y252" s="22">
        <v>0</v>
      </c>
    </row>
    <row r="253" spans="1:25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/>
      <c r="F253" s="22"/>
      <c r="G253" s="22">
        <v>0</v>
      </c>
      <c r="H253" s="22"/>
      <c r="I253" s="22">
        <v>0</v>
      </c>
      <c r="J253" s="22"/>
      <c r="K253" s="22"/>
      <c r="L253" s="22"/>
      <c r="M253" s="22"/>
      <c r="N253" s="22"/>
      <c r="O253" s="22"/>
      <c r="P253" s="22"/>
      <c r="Q253" s="22"/>
      <c r="R253" s="22"/>
      <c r="S253" s="22">
        <v>0</v>
      </c>
      <c r="T253" s="22"/>
      <c r="U253" s="22"/>
      <c r="V253" s="22"/>
      <c r="W253" s="22"/>
      <c r="X253" s="22">
        <v>0</v>
      </c>
      <c r="Y253" s="22">
        <v>0</v>
      </c>
    </row>
    <row r="254" spans="1:25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/>
      <c r="F254" s="22"/>
      <c r="G254" s="22">
        <v>0</v>
      </c>
      <c r="H254" s="22"/>
      <c r="I254" s="22">
        <v>0</v>
      </c>
      <c r="J254" s="22"/>
      <c r="K254" s="22"/>
      <c r="L254" s="22"/>
      <c r="M254" s="22"/>
      <c r="N254" s="22"/>
      <c r="O254" s="22"/>
      <c r="P254" s="22"/>
      <c r="Q254" s="22"/>
      <c r="R254" s="22"/>
      <c r="S254" s="22">
        <v>0</v>
      </c>
      <c r="T254" s="22"/>
      <c r="U254" s="22"/>
      <c r="V254" s="22"/>
      <c r="W254" s="22"/>
      <c r="X254" s="22">
        <v>0</v>
      </c>
      <c r="Y254" s="22">
        <v>0</v>
      </c>
    </row>
    <row r="255" spans="1:25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/>
      <c r="F255" s="22"/>
      <c r="G255" s="22">
        <v>0</v>
      </c>
      <c r="H255" s="22"/>
      <c r="I255" s="22">
        <v>0</v>
      </c>
      <c r="J255" s="22"/>
      <c r="K255" s="22"/>
      <c r="L255" s="22"/>
      <c r="M255" s="22"/>
      <c r="N255" s="22"/>
      <c r="O255" s="22"/>
      <c r="P255" s="22"/>
      <c r="Q255" s="22"/>
      <c r="R255" s="22"/>
      <c r="S255" s="22">
        <v>0</v>
      </c>
      <c r="T255" s="22"/>
      <c r="U255" s="22"/>
      <c r="V255" s="22"/>
      <c r="W255" s="22"/>
      <c r="X255" s="22">
        <v>0</v>
      </c>
      <c r="Y255" s="22">
        <v>0</v>
      </c>
    </row>
    <row r="256" spans="1:25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/>
      <c r="F256" s="22"/>
      <c r="G256" s="22">
        <v>0</v>
      </c>
      <c r="H256" s="22"/>
      <c r="I256" s="22">
        <v>0</v>
      </c>
      <c r="J256" s="22"/>
      <c r="K256" s="22"/>
      <c r="L256" s="22"/>
      <c r="M256" s="22"/>
      <c r="N256" s="22"/>
      <c r="O256" s="22"/>
      <c r="P256" s="22"/>
      <c r="Q256" s="22"/>
      <c r="R256" s="22"/>
      <c r="S256" s="22">
        <v>0</v>
      </c>
      <c r="T256" s="22"/>
      <c r="U256" s="22"/>
      <c r="V256" s="22"/>
      <c r="W256" s="22"/>
      <c r="X256" s="22">
        <v>0</v>
      </c>
      <c r="Y256" s="22">
        <v>0</v>
      </c>
    </row>
    <row r="257" spans="1:25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/>
      <c r="F257" s="22"/>
      <c r="G257" s="22">
        <v>0</v>
      </c>
      <c r="H257" s="22"/>
      <c r="I257" s="22">
        <v>0</v>
      </c>
      <c r="J257" s="22"/>
      <c r="K257" s="22"/>
      <c r="L257" s="22"/>
      <c r="M257" s="22"/>
      <c r="N257" s="22"/>
      <c r="O257" s="22"/>
      <c r="P257" s="22"/>
      <c r="Q257" s="22"/>
      <c r="R257" s="22"/>
      <c r="S257" s="22">
        <v>0</v>
      </c>
      <c r="T257" s="22"/>
      <c r="U257" s="22"/>
      <c r="V257" s="22"/>
      <c r="W257" s="22"/>
      <c r="X257" s="22">
        <v>0</v>
      </c>
      <c r="Y257" s="22">
        <v>0</v>
      </c>
    </row>
    <row r="258" spans="1:25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/>
      <c r="F258" s="22"/>
      <c r="G258" s="22">
        <v>0</v>
      </c>
      <c r="H258" s="22"/>
      <c r="I258" s="22">
        <v>0</v>
      </c>
      <c r="J258" s="22"/>
      <c r="K258" s="22"/>
      <c r="L258" s="22"/>
      <c r="M258" s="22"/>
      <c r="N258" s="22"/>
      <c r="O258" s="22"/>
      <c r="P258" s="22"/>
      <c r="Q258" s="22"/>
      <c r="R258" s="22"/>
      <c r="S258" s="22">
        <v>0</v>
      </c>
      <c r="T258" s="22"/>
      <c r="U258" s="22"/>
      <c r="V258" s="22"/>
      <c r="W258" s="22"/>
      <c r="X258" s="22">
        <v>0</v>
      </c>
      <c r="Y258" s="22">
        <v>0</v>
      </c>
    </row>
    <row r="259" spans="1:25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/>
      <c r="F259" s="22"/>
      <c r="G259" s="22">
        <v>0</v>
      </c>
      <c r="H259" s="22"/>
      <c r="I259" s="22">
        <v>0</v>
      </c>
      <c r="J259" s="22"/>
      <c r="K259" s="22"/>
      <c r="L259" s="22"/>
      <c r="M259" s="22"/>
      <c r="N259" s="22"/>
      <c r="O259" s="22"/>
      <c r="P259" s="22"/>
      <c r="Q259" s="22"/>
      <c r="R259" s="22"/>
      <c r="S259" s="22">
        <v>0</v>
      </c>
      <c r="T259" s="22"/>
      <c r="U259" s="22"/>
      <c r="V259" s="22"/>
      <c r="W259" s="22"/>
      <c r="X259" s="22">
        <v>0</v>
      </c>
      <c r="Y259" s="22">
        <v>0</v>
      </c>
    </row>
    <row r="260" spans="1:25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/>
      <c r="F260" s="22"/>
      <c r="G260" s="22">
        <v>0</v>
      </c>
      <c r="H260" s="22"/>
      <c r="I260" s="22">
        <v>0</v>
      </c>
      <c r="J260" s="22"/>
      <c r="K260" s="22"/>
      <c r="L260" s="22"/>
      <c r="M260" s="22"/>
      <c r="N260" s="22"/>
      <c r="O260" s="22"/>
      <c r="P260" s="22"/>
      <c r="Q260" s="22"/>
      <c r="R260" s="22"/>
      <c r="S260" s="22">
        <v>0</v>
      </c>
      <c r="T260" s="22"/>
      <c r="U260" s="22"/>
      <c r="V260" s="22"/>
      <c r="W260" s="22"/>
      <c r="X260" s="22">
        <v>0</v>
      </c>
      <c r="Y260" s="22">
        <v>0</v>
      </c>
    </row>
    <row r="261" spans="1:25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/>
      <c r="F261" s="22"/>
      <c r="G261" s="22">
        <v>0</v>
      </c>
      <c r="H261" s="22"/>
      <c r="I261" s="22">
        <v>0</v>
      </c>
      <c r="J261" s="22"/>
      <c r="K261" s="22"/>
      <c r="L261" s="22"/>
      <c r="M261" s="22"/>
      <c r="N261" s="22"/>
      <c r="O261" s="22"/>
      <c r="P261" s="22"/>
      <c r="Q261" s="22"/>
      <c r="R261" s="22"/>
      <c r="S261" s="22">
        <v>0</v>
      </c>
      <c r="T261" s="22"/>
      <c r="U261" s="22"/>
      <c r="V261" s="22"/>
      <c r="W261" s="22"/>
      <c r="X261" s="22">
        <v>0</v>
      </c>
      <c r="Y261" s="22">
        <v>0</v>
      </c>
    </row>
    <row r="262" spans="1:25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/>
      <c r="F262" s="22"/>
      <c r="G262" s="22">
        <v>0</v>
      </c>
      <c r="H262" s="22"/>
      <c r="I262" s="22">
        <v>0</v>
      </c>
      <c r="J262" s="22"/>
      <c r="K262" s="22"/>
      <c r="L262" s="22"/>
      <c r="M262" s="22"/>
      <c r="N262" s="22"/>
      <c r="O262" s="22"/>
      <c r="P262" s="22"/>
      <c r="Q262" s="22"/>
      <c r="R262" s="22"/>
      <c r="S262" s="22">
        <v>0</v>
      </c>
      <c r="T262" s="22"/>
      <c r="U262" s="22"/>
      <c r="V262" s="22"/>
      <c r="W262" s="22"/>
      <c r="X262" s="22">
        <v>0</v>
      </c>
      <c r="Y262" s="22">
        <v>0</v>
      </c>
    </row>
    <row r="263" spans="1:25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/>
      <c r="F263" s="22"/>
      <c r="G263" s="22">
        <v>0</v>
      </c>
      <c r="H263" s="22"/>
      <c r="I263" s="22">
        <v>0</v>
      </c>
      <c r="J263" s="22"/>
      <c r="K263" s="22"/>
      <c r="L263" s="22"/>
      <c r="M263" s="22"/>
      <c r="N263" s="22"/>
      <c r="O263" s="22"/>
      <c r="P263" s="22"/>
      <c r="Q263" s="22"/>
      <c r="R263" s="22"/>
      <c r="S263" s="22">
        <v>0</v>
      </c>
      <c r="T263" s="22"/>
      <c r="U263" s="22"/>
      <c r="V263" s="22"/>
      <c r="W263" s="22"/>
      <c r="X263" s="22">
        <v>0</v>
      </c>
      <c r="Y263" s="22">
        <v>0</v>
      </c>
    </row>
    <row r="264" spans="1:25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/>
      <c r="F264" s="22"/>
      <c r="G264" s="22">
        <v>0</v>
      </c>
      <c r="H264" s="22"/>
      <c r="I264" s="22">
        <v>0</v>
      </c>
      <c r="J264" s="22"/>
      <c r="K264" s="22"/>
      <c r="L264" s="22"/>
      <c r="M264" s="22"/>
      <c r="N264" s="22"/>
      <c r="O264" s="22"/>
      <c r="P264" s="22"/>
      <c r="Q264" s="22"/>
      <c r="R264" s="22"/>
      <c r="S264" s="22">
        <v>0</v>
      </c>
      <c r="T264" s="22"/>
      <c r="U264" s="22"/>
      <c r="V264" s="22"/>
      <c r="W264" s="22"/>
      <c r="X264" s="22">
        <v>0</v>
      </c>
      <c r="Y264" s="22">
        <v>0</v>
      </c>
    </row>
    <row r="265" spans="1:25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/>
      <c r="F265" s="22"/>
      <c r="G265" s="22">
        <v>0</v>
      </c>
      <c r="H265" s="22"/>
      <c r="I265" s="22">
        <v>0</v>
      </c>
      <c r="J265" s="22"/>
      <c r="K265" s="22"/>
      <c r="L265" s="22"/>
      <c r="M265" s="22"/>
      <c r="N265" s="22"/>
      <c r="O265" s="22"/>
      <c r="P265" s="22"/>
      <c r="Q265" s="22"/>
      <c r="R265" s="22"/>
      <c r="S265" s="22">
        <v>0</v>
      </c>
      <c r="T265" s="22"/>
      <c r="U265" s="22"/>
      <c r="V265" s="22"/>
      <c r="W265" s="22"/>
      <c r="X265" s="22">
        <v>0</v>
      </c>
      <c r="Y265" s="22">
        <v>0</v>
      </c>
    </row>
    <row r="266" spans="1:25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/>
      <c r="F266" s="22"/>
      <c r="G266" s="22">
        <v>0</v>
      </c>
      <c r="H266" s="22"/>
      <c r="I266" s="22">
        <v>0</v>
      </c>
      <c r="J266" s="22"/>
      <c r="K266" s="22"/>
      <c r="L266" s="22"/>
      <c r="M266" s="22"/>
      <c r="N266" s="22"/>
      <c r="O266" s="22"/>
      <c r="P266" s="22"/>
      <c r="Q266" s="22"/>
      <c r="R266" s="22"/>
      <c r="S266" s="22">
        <v>0</v>
      </c>
      <c r="T266" s="22"/>
      <c r="U266" s="22"/>
      <c r="V266" s="22"/>
      <c r="W266" s="22"/>
      <c r="X266" s="22">
        <v>0</v>
      </c>
      <c r="Y266" s="22">
        <v>0</v>
      </c>
    </row>
    <row r="267" spans="1:25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/>
      <c r="F267" s="22"/>
      <c r="G267" s="22">
        <v>0</v>
      </c>
      <c r="H267" s="22"/>
      <c r="I267" s="22">
        <v>0</v>
      </c>
      <c r="J267" s="22"/>
      <c r="K267" s="22"/>
      <c r="L267" s="22"/>
      <c r="M267" s="22"/>
      <c r="N267" s="22"/>
      <c r="O267" s="22"/>
      <c r="P267" s="22"/>
      <c r="Q267" s="22"/>
      <c r="R267" s="22"/>
      <c r="S267" s="22">
        <v>0</v>
      </c>
      <c r="T267" s="22"/>
      <c r="U267" s="22"/>
      <c r="V267" s="22"/>
      <c r="W267" s="22"/>
      <c r="X267" s="22">
        <v>0</v>
      </c>
      <c r="Y267" s="22">
        <v>0</v>
      </c>
    </row>
    <row r="268" spans="1:25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/>
      <c r="F268" s="22"/>
      <c r="G268" s="22">
        <v>0</v>
      </c>
      <c r="H268" s="22"/>
      <c r="I268" s="22">
        <v>0</v>
      </c>
      <c r="J268" s="22"/>
      <c r="K268" s="22"/>
      <c r="L268" s="22"/>
      <c r="M268" s="22"/>
      <c r="N268" s="22"/>
      <c r="O268" s="22"/>
      <c r="P268" s="22"/>
      <c r="Q268" s="22"/>
      <c r="R268" s="22"/>
      <c r="S268" s="22">
        <v>0</v>
      </c>
      <c r="T268" s="22"/>
      <c r="U268" s="22"/>
      <c r="V268" s="22"/>
      <c r="W268" s="22"/>
      <c r="X268" s="22">
        <v>0</v>
      </c>
      <c r="Y268" s="22">
        <v>0</v>
      </c>
    </row>
    <row r="269" spans="1:25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/>
      <c r="F269" s="22"/>
      <c r="G269" s="22">
        <v>0</v>
      </c>
      <c r="H269" s="22"/>
      <c r="I269" s="22">
        <v>0</v>
      </c>
      <c r="J269" s="22"/>
      <c r="K269" s="22"/>
      <c r="L269" s="22"/>
      <c r="M269" s="22"/>
      <c r="N269" s="22"/>
      <c r="O269" s="22"/>
      <c r="P269" s="22"/>
      <c r="Q269" s="22"/>
      <c r="R269" s="22"/>
      <c r="S269" s="22">
        <v>0</v>
      </c>
      <c r="T269" s="22"/>
      <c r="U269" s="22"/>
      <c r="V269" s="22"/>
      <c r="W269" s="22"/>
      <c r="X269" s="22">
        <v>0</v>
      </c>
      <c r="Y269" s="22">
        <v>0</v>
      </c>
    </row>
    <row r="270" spans="1:25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/>
      <c r="F270" s="22"/>
      <c r="G270" s="22">
        <v>0</v>
      </c>
      <c r="H270" s="22"/>
      <c r="I270" s="22">
        <v>0</v>
      </c>
      <c r="J270" s="22"/>
      <c r="K270" s="22"/>
      <c r="L270" s="22"/>
      <c r="M270" s="22"/>
      <c r="N270" s="22"/>
      <c r="O270" s="22"/>
      <c r="P270" s="22"/>
      <c r="Q270" s="22"/>
      <c r="R270" s="22"/>
      <c r="S270" s="22">
        <v>0</v>
      </c>
      <c r="T270" s="22"/>
      <c r="U270" s="22"/>
      <c r="V270" s="22"/>
      <c r="W270" s="22"/>
      <c r="X270" s="22">
        <v>0</v>
      </c>
      <c r="Y270" s="22">
        <v>0</v>
      </c>
    </row>
    <row r="271" spans="1:25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/>
      <c r="F271" s="22"/>
      <c r="G271" s="22">
        <v>0</v>
      </c>
      <c r="H271" s="22"/>
      <c r="I271" s="22">
        <v>0</v>
      </c>
      <c r="J271" s="22"/>
      <c r="K271" s="22"/>
      <c r="L271" s="22"/>
      <c r="M271" s="22"/>
      <c r="N271" s="22"/>
      <c r="O271" s="22"/>
      <c r="P271" s="22"/>
      <c r="Q271" s="22"/>
      <c r="R271" s="22"/>
      <c r="S271" s="22">
        <v>0</v>
      </c>
      <c r="T271" s="22"/>
      <c r="U271" s="22"/>
      <c r="V271" s="22"/>
      <c r="W271" s="22"/>
      <c r="X271" s="22">
        <v>0</v>
      </c>
      <c r="Y271" s="22">
        <v>0</v>
      </c>
    </row>
    <row r="272" spans="1:25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/>
      <c r="F272" s="22"/>
      <c r="G272" s="22">
        <v>0</v>
      </c>
      <c r="H272" s="22"/>
      <c r="I272" s="22">
        <v>0</v>
      </c>
      <c r="J272" s="22"/>
      <c r="K272" s="22"/>
      <c r="L272" s="22"/>
      <c r="M272" s="22"/>
      <c r="N272" s="22"/>
      <c r="O272" s="22"/>
      <c r="P272" s="22"/>
      <c r="Q272" s="22"/>
      <c r="R272" s="22"/>
      <c r="S272" s="22">
        <v>0</v>
      </c>
      <c r="T272" s="22"/>
      <c r="U272" s="22"/>
      <c r="V272" s="22"/>
      <c r="W272" s="22"/>
      <c r="X272" s="22">
        <v>0</v>
      </c>
      <c r="Y272" s="22">
        <v>0</v>
      </c>
    </row>
    <row r="273" spans="1:25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/>
      <c r="F273" s="22"/>
      <c r="G273" s="22">
        <v>0</v>
      </c>
      <c r="H273" s="22"/>
      <c r="I273" s="22">
        <v>0</v>
      </c>
      <c r="J273" s="22"/>
      <c r="K273" s="22"/>
      <c r="L273" s="22"/>
      <c r="M273" s="22"/>
      <c r="N273" s="22"/>
      <c r="O273" s="22"/>
      <c r="P273" s="22"/>
      <c r="Q273" s="22"/>
      <c r="R273" s="22"/>
      <c r="S273" s="22">
        <v>0</v>
      </c>
      <c r="T273" s="22"/>
      <c r="U273" s="22"/>
      <c r="V273" s="22"/>
      <c r="W273" s="22"/>
      <c r="X273" s="22">
        <v>0</v>
      </c>
      <c r="Y273" s="22">
        <v>0</v>
      </c>
    </row>
    <row r="274" spans="1:25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/>
      <c r="F274" s="22"/>
      <c r="G274" s="22">
        <v>0</v>
      </c>
      <c r="H274" s="22"/>
      <c r="I274" s="22">
        <v>0</v>
      </c>
      <c r="J274" s="22"/>
      <c r="K274" s="22"/>
      <c r="L274" s="22"/>
      <c r="M274" s="22"/>
      <c r="N274" s="22"/>
      <c r="O274" s="22"/>
      <c r="P274" s="22"/>
      <c r="Q274" s="22"/>
      <c r="R274" s="22"/>
      <c r="S274" s="22">
        <v>0</v>
      </c>
      <c r="T274" s="22"/>
      <c r="U274" s="22"/>
      <c r="V274" s="22"/>
      <c r="W274" s="22"/>
      <c r="X274" s="22">
        <v>0</v>
      </c>
      <c r="Y274" s="22">
        <v>0</v>
      </c>
    </row>
    <row r="275" spans="1:25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/>
      <c r="F275" s="22"/>
      <c r="G275" s="22">
        <v>0</v>
      </c>
      <c r="H275" s="22"/>
      <c r="I275" s="22">
        <v>0</v>
      </c>
      <c r="J275" s="22"/>
      <c r="K275" s="22"/>
      <c r="L275" s="22"/>
      <c r="M275" s="22"/>
      <c r="N275" s="22"/>
      <c r="O275" s="22"/>
      <c r="P275" s="22"/>
      <c r="Q275" s="22"/>
      <c r="R275" s="22"/>
      <c r="S275" s="22">
        <v>0</v>
      </c>
      <c r="T275" s="22"/>
      <c r="U275" s="22"/>
      <c r="V275" s="22"/>
      <c r="W275" s="22"/>
      <c r="X275" s="22">
        <v>0</v>
      </c>
      <c r="Y275" s="22">
        <v>0</v>
      </c>
    </row>
    <row r="276" spans="1:25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/>
      <c r="F276" s="22"/>
      <c r="G276" s="22">
        <v>0</v>
      </c>
      <c r="H276" s="22"/>
      <c r="I276" s="22">
        <v>0</v>
      </c>
      <c r="J276" s="22"/>
      <c r="K276" s="22"/>
      <c r="L276" s="22"/>
      <c r="M276" s="22"/>
      <c r="N276" s="22"/>
      <c r="O276" s="22"/>
      <c r="P276" s="22"/>
      <c r="Q276" s="22"/>
      <c r="R276" s="22"/>
      <c r="S276" s="22">
        <v>0</v>
      </c>
      <c r="T276" s="22"/>
      <c r="U276" s="22"/>
      <c r="V276" s="22"/>
      <c r="W276" s="22"/>
      <c r="X276" s="22">
        <v>0</v>
      </c>
      <c r="Y276" s="22">
        <v>0</v>
      </c>
    </row>
    <row r="277" spans="1:25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/>
      <c r="F277" s="22"/>
      <c r="G277" s="22">
        <v>0</v>
      </c>
      <c r="H277" s="22"/>
      <c r="I277" s="22">
        <v>0</v>
      </c>
      <c r="J277" s="22"/>
      <c r="K277" s="22"/>
      <c r="L277" s="22"/>
      <c r="M277" s="22"/>
      <c r="N277" s="22"/>
      <c r="O277" s="22"/>
      <c r="P277" s="22"/>
      <c r="Q277" s="22"/>
      <c r="R277" s="22"/>
      <c r="S277" s="22">
        <v>0</v>
      </c>
      <c r="T277" s="22"/>
      <c r="U277" s="22"/>
      <c r="V277" s="22"/>
      <c r="W277" s="22"/>
      <c r="X277" s="22">
        <v>0</v>
      </c>
      <c r="Y277" s="22">
        <v>0</v>
      </c>
    </row>
    <row r="278" spans="1:25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/>
      <c r="F278" s="22"/>
      <c r="G278" s="22">
        <v>0</v>
      </c>
      <c r="H278" s="22"/>
      <c r="I278" s="22">
        <v>0</v>
      </c>
      <c r="J278" s="22"/>
      <c r="K278" s="22"/>
      <c r="L278" s="22"/>
      <c r="M278" s="22"/>
      <c r="N278" s="22"/>
      <c r="O278" s="22"/>
      <c r="P278" s="22"/>
      <c r="Q278" s="22"/>
      <c r="R278" s="22"/>
      <c r="S278" s="22">
        <v>0</v>
      </c>
      <c r="T278" s="22"/>
      <c r="U278" s="22"/>
      <c r="V278" s="22"/>
      <c r="W278" s="22"/>
      <c r="X278" s="22">
        <v>0</v>
      </c>
      <c r="Y278" s="22">
        <v>0</v>
      </c>
    </row>
    <row r="279" spans="1:25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/>
      <c r="F279" s="22"/>
      <c r="G279" s="22">
        <v>0</v>
      </c>
      <c r="H279" s="22"/>
      <c r="I279" s="22">
        <v>0</v>
      </c>
      <c r="J279" s="22"/>
      <c r="K279" s="22"/>
      <c r="L279" s="22"/>
      <c r="M279" s="22"/>
      <c r="N279" s="22"/>
      <c r="O279" s="22"/>
      <c r="P279" s="22"/>
      <c r="Q279" s="22"/>
      <c r="R279" s="22"/>
      <c r="S279" s="22">
        <v>0</v>
      </c>
      <c r="T279" s="22"/>
      <c r="U279" s="22"/>
      <c r="V279" s="22"/>
      <c r="W279" s="22"/>
      <c r="X279" s="22">
        <v>0</v>
      </c>
      <c r="Y279" s="22">
        <v>0</v>
      </c>
    </row>
    <row r="280" spans="1:25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/>
      <c r="F280" s="22"/>
      <c r="G280" s="22">
        <v>0</v>
      </c>
      <c r="H280" s="22"/>
      <c r="I280" s="22">
        <v>0</v>
      </c>
      <c r="J280" s="22"/>
      <c r="K280" s="22"/>
      <c r="L280" s="22"/>
      <c r="M280" s="22"/>
      <c r="N280" s="22"/>
      <c r="O280" s="22"/>
      <c r="P280" s="22"/>
      <c r="Q280" s="22"/>
      <c r="R280" s="22"/>
      <c r="S280" s="22">
        <v>0</v>
      </c>
      <c r="T280" s="22"/>
      <c r="U280" s="22"/>
      <c r="V280" s="22"/>
      <c r="W280" s="22"/>
      <c r="X280" s="22">
        <v>0</v>
      </c>
      <c r="Y280" s="22">
        <v>0</v>
      </c>
    </row>
    <row r="281" spans="1:25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/>
      <c r="F281" s="22"/>
      <c r="G281" s="22">
        <v>0</v>
      </c>
      <c r="H281" s="22"/>
      <c r="I281" s="22">
        <v>0</v>
      </c>
      <c r="J281" s="22"/>
      <c r="K281" s="22"/>
      <c r="L281" s="22"/>
      <c r="M281" s="22"/>
      <c r="N281" s="22"/>
      <c r="O281" s="22"/>
      <c r="P281" s="22"/>
      <c r="Q281" s="22"/>
      <c r="R281" s="22"/>
      <c r="S281" s="22">
        <v>0</v>
      </c>
      <c r="T281" s="22"/>
      <c r="U281" s="22"/>
      <c r="V281" s="22"/>
      <c r="W281" s="22"/>
      <c r="X281" s="22">
        <v>0</v>
      </c>
      <c r="Y281" s="22">
        <v>0</v>
      </c>
    </row>
    <row r="282" spans="1:25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/>
      <c r="F282" s="22"/>
      <c r="G282" s="22">
        <v>0</v>
      </c>
      <c r="H282" s="22"/>
      <c r="I282" s="22">
        <v>0</v>
      </c>
      <c r="J282" s="22"/>
      <c r="K282" s="22"/>
      <c r="L282" s="22"/>
      <c r="M282" s="22"/>
      <c r="N282" s="22"/>
      <c r="O282" s="22"/>
      <c r="P282" s="22"/>
      <c r="Q282" s="22"/>
      <c r="R282" s="22"/>
      <c r="S282" s="22">
        <v>0</v>
      </c>
      <c r="T282" s="22"/>
      <c r="U282" s="22"/>
      <c r="V282" s="22"/>
      <c r="W282" s="22"/>
      <c r="X282" s="22">
        <v>0</v>
      </c>
      <c r="Y282" s="22">
        <v>0</v>
      </c>
    </row>
    <row r="283" spans="1:25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/>
      <c r="F283" s="22"/>
      <c r="G283" s="22">
        <v>0</v>
      </c>
      <c r="H283" s="22"/>
      <c r="I283" s="22">
        <v>0</v>
      </c>
      <c r="J283" s="22"/>
      <c r="K283" s="22"/>
      <c r="L283" s="22"/>
      <c r="M283" s="22"/>
      <c r="N283" s="22"/>
      <c r="O283" s="22"/>
      <c r="P283" s="22"/>
      <c r="Q283" s="22"/>
      <c r="R283" s="22"/>
      <c r="S283" s="22">
        <v>0</v>
      </c>
      <c r="T283" s="22"/>
      <c r="U283" s="22"/>
      <c r="V283" s="22"/>
      <c r="W283" s="22"/>
      <c r="X283" s="22">
        <v>0</v>
      </c>
      <c r="Y283" s="22">
        <v>0</v>
      </c>
    </row>
    <row r="284" spans="1:25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/>
      <c r="F284" s="22"/>
      <c r="G284" s="22">
        <v>0</v>
      </c>
      <c r="H284" s="22"/>
      <c r="I284" s="22">
        <v>0</v>
      </c>
      <c r="J284" s="22"/>
      <c r="K284" s="22"/>
      <c r="L284" s="22"/>
      <c r="M284" s="22"/>
      <c r="N284" s="22"/>
      <c r="O284" s="22"/>
      <c r="P284" s="22"/>
      <c r="Q284" s="22"/>
      <c r="R284" s="22"/>
      <c r="S284" s="22">
        <v>0</v>
      </c>
      <c r="T284" s="22"/>
      <c r="U284" s="22"/>
      <c r="V284" s="22"/>
      <c r="W284" s="22"/>
      <c r="X284" s="22">
        <v>0</v>
      </c>
      <c r="Y284" s="22">
        <v>0</v>
      </c>
    </row>
    <row r="285" spans="1:25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/>
      <c r="F285" s="22"/>
      <c r="G285" s="22">
        <v>0</v>
      </c>
      <c r="H285" s="22"/>
      <c r="I285" s="22">
        <v>0</v>
      </c>
      <c r="J285" s="22"/>
      <c r="K285" s="22"/>
      <c r="L285" s="22"/>
      <c r="M285" s="22"/>
      <c r="N285" s="22"/>
      <c r="O285" s="22"/>
      <c r="P285" s="22"/>
      <c r="Q285" s="22"/>
      <c r="R285" s="22"/>
      <c r="S285" s="22">
        <v>0</v>
      </c>
      <c r="T285" s="22"/>
      <c r="U285" s="22"/>
      <c r="V285" s="22"/>
      <c r="W285" s="22"/>
      <c r="X285" s="22">
        <v>0</v>
      </c>
      <c r="Y285" s="22">
        <v>0</v>
      </c>
    </row>
    <row r="286" spans="1:25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/>
      <c r="F286" s="22"/>
      <c r="G286" s="22">
        <v>0</v>
      </c>
      <c r="H286" s="22"/>
      <c r="I286" s="22">
        <v>0</v>
      </c>
      <c r="J286" s="22"/>
      <c r="K286" s="22"/>
      <c r="L286" s="22"/>
      <c r="M286" s="22"/>
      <c r="N286" s="22"/>
      <c r="O286" s="22"/>
      <c r="P286" s="22"/>
      <c r="Q286" s="22"/>
      <c r="R286" s="22"/>
      <c r="S286" s="22">
        <v>0</v>
      </c>
      <c r="T286" s="22"/>
      <c r="U286" s="22"/>
      <c r="V286" s="22"/>
      <c r="W286" s="22"/>
      <c r="X286" s="22">
        <v>0</v>
      </c>
      <c r="Y286" s="22">
        <v>0</v>
      </c>
    </row>
    <row r="287" spans="1:25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/>
      <c r="F287" s="22"/>
      <c r="G287" s="22">
        <v>0</v>
      </c>
      <c r="H287" s="22"/>
      <c r="I287" s="22">
        <v>0</v>
      </c>
      <c r="J287" s="22"/>
      <c r="K287" s="22"/>
      <c r="L287" s="22"/>
      <c r="M287" s="22"/>
      <c r="N287" s="22"/>
      <c r="O287" s="22"/>
      <c r="P287" s="22"/>
      <c r="Q287" s="22"/>
      <c r="R287" s="22"/>
      <c r="S287" s="22">
        <v>0</v>
      </c>
      <c r="T287" s="22"/>
      <c r="U287" s="22"/>
      <c r="V287" s="22"/>
      <c r="W287" s="22"/>
      <c r="X287" s="22">
        <v>0</v>
      </c>
      <c r="Y287" s="22">
        <v>0</v>
      </c>
    </row>
    <row r="288" spans="1:25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/>
      <c r="F288" s="22"/>
      <c r="G288" s="22">
        <v>0</v>
      </c>
      <c r="H288" s="22"/>
      <c r="I288" s="22">
        <v>0</v>
      </c>
      <c r="J288" s="22"/>
      <c r="K288" s="22"/>
      <c r="L288" s="22"/>
      <c r="M288" s="22"/>
      <c r="N288" s="22"/>
      <c r="O288" s="22"/>
      <c r="P288" s="22"/>
      <c r="Q288" s="22"/>
      <c r="R288" s="22"/>
      <c r="S288" s="22">
        <v>0</v>
      </c>
      <c r="T288" s="22"/>
      <c r="U288" s="22"/>
      <c r="V288" s="22"/>
      <c r="W288" s="22"/>
      <c r="X288" s="22">
        <v>0</v>
      </c>
      <c r="Y288" s="22">
        <v>0</v>
      </c>
    </row>
    <row r="289" spans="1:25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/>
      <c r="F289" s="22"/>
      <c r="G289" s="22">
        <v>0</v>
      </c>
      <c r="H289" s="22"/>
      <c r="I289" s="22">
        <v>0</v>
      </c>
      <c r="J289" s="22"/>
      <c r="K289" s="22"/>
      <c r="L289" s="22"/>
      <c r="M289" s="22"/>
      <c r="N289" s="22"/>
      <c r="O289" s="22"/>
      <c r="P289" s="22"/>
      <c r="Q289" s="22"/>
      <c r="R289" s="22"/>
      <c r="S289" s="22">
        <v>0</v>
      </c>
      <c r="T289" s="22"/>
      <c r="U289" s="22"/>
      <c r="V289" s="22"/>
      <c r="W289" s="22"/>
      <c r="X289" s="22">
        <v>0</v>
      </c>
      <c r="Y289" s="22">
        <v>0</v>
      </c>
    </row>
    <row r="290" spans="1:25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/>
      <c r="F290" s="22"/>
      <c r="G290" s="22">
        <v>0</v>
      </c>
      <c r="H290" s="22"/>
      <c r="I290" s="22">
        <v>0</v>
      </c>
      <c r="J290" s="22"/>
      <c r="K290" s="22"/>
      <c r="L290" s="22"/>
      <c r="M290" s="22"/>
      <c r="N290" s="22"/>
      <c r="O290" s="22"/>
      <c r="P290" s="22"/>
      <c r="Q290" s="22"/>
      <c r="R290" s="22"/>
      <c r="S290" s="22">
        <v>0</v>
      </c>
      <c r="T290" s="22"/>
      <c r="U290" s="22"/>
      <c r="V290" s="22"/>
      <c r="W290" s="22"/>
      <c r="X290" s="22">
        <v>0</v>
      </c>
      <c r="Y290" s="22">
        <v>0</v>
      </c>
    </row>
    <row r="291" spans="1:25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/>
      <c r="F291" s="22"/>
      <c r="G291" s="22">
        <v>0</v>
      </c>
      <c r="H291" s="22"/>
      <c r="I291" s="22">
        <v>0</v>
      </c>
      <c r="J291" s="22"/>
      <c r="K291" s="22"/>
      <c r="L291" s="22"/>
      <c r="M291" s="22"/>
      <c r="N291" s="22"/>
      <c r="O291" s="22"/>
      <c r="P291" s="22"/>
      <c r="Q291" s="22"/>
      <c r="R291" s="22"/>
      <c r="S291" s="22">
        <v>0</v>
      </c>
      <c r="T291" s="22"/>
      <c r="U291" s="22"/>
      <c r="V291" s="22"/>
      <c r="W291" s="22"/>
      <c r="X291" s="22">
        <v>0</v>
      </c>
      <c r="Y291" s="22">
        <v>0</v>
      </c>
    </row>
    <row r="292" spans="1:25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/>
      <c r="F292" s="22"/>
      <c r="G292" s="22">
        <v>0</v>
      </c>
      <c r="H292" s="22"/>
      <c r="I292" s="22">
        <v>0</v>
      </c>
      <c r="J292" s="22"/>
      <c r="K292" s="22"/>
      <c r="L292" s="22"/>
      <c r="M292" s="22"/>
      <c r="N292" s="22"/>
      <c r="O292" s="22"/>
      <c r="P292" s="22"/>
      <c r="Q292" s="22"/>
      <c r="R292" s="22"/>
      <c r="S292" s="22">
        <v>0</v>
      </c>
      <c r="T292" s="22"/>
      <c r="U292" s="22"/>
      <c r="V292" s="22"/>
      <c r="W292" s="22">
        <v>0</v>
      </c>
      <c r="X292" s="22">
        <v>0</v>
      </c>
      <c r="Y292" s="22">
        <v>0</v>
      </c>
    </row>
    <row r="293" spans="1:25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/>
      <c r="F293" s="22"/>
      <c r="G293" s="22">
        <v>0</v>
      </c>
      <c r="H293" s="22"/>
      <c r="I293" s="22">
        <v>0</v>
      </c>
      <c r="J293" s="22"/>
      <c r="K293" s="22"/>
      <c r="L293" s="22"/>
      <c r="M293" s="22"/>
      <c r="N293" s="22"/>
      <c r="O293" s="22"/>
      <c r="P293" s="22"/>
      <c r="Q293" s="22"/>
      <c r="R293" s="22"/>
      <c r="S293" s="22">
        <v>0</v>
      </c>
      <c r="T293" s="22"/>
      <c r="U293" s="22"/>
      <c r="V293" s="22"/>
      <c r="W293" s="22"/>
      <c r="X293" s="22">
        <v>0</v>
      </c>
      <c r="Y293" s="22">
        <v>0</v>
      </c>
    </row>
    <row r="294" spans="1:25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/>
      <c r="F294" s="22"/>
      <c r="G294" s="22">
        <v>0</v>
      </c>
      <c r="H294" s="22"/>
      <c r="I294" s="22">
        <v>0</v>
      </c>
      <c r="J294" s="22"/>
      <c r="K294" s="22"/>
      <c r="L294" s="22"/>
      <c r="M294" s="22"/>
      <c r="N294" s="22"/>
      <c r="O294" s="22"/>
      <c r="P294" s="22"/>
      <c r="Q294" s="22"/>
      <c r="R294" s="22"/>
      <c r="S294" s="22">
        <v>0</v>
      </c>
      <c r="T294" s="22"/>
      <c r="U294" s="22"/>
      <c r="V294" s="22"/>
      <c r="W294" s="22"/>
      <c r="X294" s="22">
        <v>0</v>
      </c>
      <c r="Y294" s="22">
        <v>0</v>
      </c>
    </row>
    <row r="295" spans="1:25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/>
      <c r="F295" s="22"/>
      <c r="G295" s="22">
        <v>0</v>
      </c>
      <c r="H295" s="22"/>
      <c r="I295" s="22">
        <v>0</v>
      </c>
      <c r="J295" s="22"/>
      <c r="K295" s="22"/>
      <c r="L295" s="22"/>
      <c r="M295" s="22"/>
      <c r="N295" s="22"/>
      <c r="O295" s="22"/>
      <c r="P295" s="22"/>
      <c r="Q295" s="22"/>
      <c r="R295" s="22"/>
      <c r="S295" s="22">
        <v>0</v>
      </c>
      <c r="T295" s="22"/>
      <c r="U295" s="22"/>
      <c r="V295" s="22"/>
      <c r="W295" s="22"/>
      <c r="X295" s="22">
        <v>0</v>
      </c>
      <c r="Y295" s="22">
        <v>0</v>
      </c>
    </row>
    <row r="296" spans="1:25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/>
      <c r="F296" s="22"/>
      <c r="G296" s="22">
        <v>0</v>
      </c>
      <c r="H296" s="22"/>
      <c r="I296" s="22">
        <v>0</v>
      </c>
      <c r="J296" s="22"/>
      <c r="K296" s="22"/>
      <c r="L296" s="22"/>
      <c r="M296" s="22"/>
      <c r="N296" s="22"/>
      <c r="O296" s="22"/>
      <c r="P296" s="22"/>
      <c r="Q296" s="22"/>
      <c r="R296" s="22"/>
      <c r="S296" s="22">
        <v>0</v>
      </c>
      <c r="T296" s="22"/>
      <c r="U296" s="22"/>
      <c r="V296" s="22"/>
      <c r="W296" s="22"/>
      <c r="X296" s="22">
        <v>0</v>
      </c>
      <c r="Y296" s="22">
        <v>0</v>
      </c>
    </row>
    <row r="297" spans="1:25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/>
      <c r="F297" s="22"/>
      <c r="G297" s="22">
        <v>0</v>
      </c>
      <c r="H297" s="22"/>
      <c r="I297" s="22">
        <v>0</v>
      </c>
      <c r="J297" s="22"/>
      <c r="K297" s="22"/>
      <c r="L297" s="22"/>
      <c r="M297" s="22"/>
      <c r="N297" s="22"/>
      <c r="O297" s="22"/>
      <c r="P297" s="22"/>
      <c r="Q297" s="22"/>
      <c r="R297" s="22"/>
      <c r="S297" s="22">
        <v>0</v>
      </c>
      <c r="T297" s="22"/>
      <c r="U297" s="22"/>
      <c r="V297" s="22"/>
      <c r="W297" s="22"/>
      <c r="X297" s="22">
        <v>0</v>
      </c>
      <c r="Y297" s="22">
        <v>0</v>
      </c>
    </row>
    <row r="298" spans="1:25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/>
      <c r="F298" s="22"/>
      <c r="G298" s="22">
        <v>0</v>
      </c>
      <c r="H298" s="22"/>
      <c r="I298" s="22">
        <v>0</v>
      </c>
      <c r="J298" s="22"/>
      <c r="K298" s="22"/>
      <c r="L298" s="22"/>
      <c r="M298" s="22"/>
      <c r="N298" s="22"/>
      <c r="O298" s="22"/>
      <c r="P298" s="22"/>
      <c r="Q298" s="22"/>
      <c r="R298" s="22"/>
      <c r="S298" s="22">
        <v>0</v>
      </c>
      <c r="T298" s="22"/>
      <c r="U298" s="22"/>
      <c r="V298" s="22"/>
      <c r="W298" s="22"/>
      <c r="X298" s="22">
        <v>0</v>
      </c>
      <c r="Y298" s="22">
        <v>0</v>
      </c>
    </row>
    <row r="299" spans="1:25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/>
      <c r="F299" s="22"/>
      <c r="G299" s="22">
        <v>0</v>
      </c>
      <c r="H299" s="22"/>
      <c r="I299" s="22">
        <v>0</v>
      </c>
      <c r="J299" s="22"/>
      <c r="K299" s="22"/>
      <c r="L299" s="22"/>
      <c r="M299" s="22"/>
      <c r="N299" s="22"/>
      <c r="O299" s="22"/>
      <c r="P299" s="22"/>
      <c r="Q299" s="22"/>
      <c r="R299" s="22"/>
      <c r="S299" s="22">
        <v>0</v>
      </c>
      <c r="T299" s="22"/>
      <c r="U299" s="22"/>
      <c r="V299" s="22"/>
      <c r="W299" s="22"/>
      <c r="X299" s="22">
        <v>0</v>
      </c>
      <c r="Y299" s="22">
        <v>0</v>
      </c>
    </row>
    <row r="300" spans="1:25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/>
      <c r="F300" s="22"/>
      <c r="G300" s="22">
        <v>0</v>
      </c>
      <c r="H300" s="22"/>
      <c r="I300" s="22">
        <v>0</v>
      </c>
      <c r="J300" s="22"/>
      <c r="K300" s="22"/>
      <c r="L300" s="22"/>
      <c r="M300" s="22"/>
      <c r="N300" s="22"/>
      <c r="O300" s="22"/>
      <c r="P300" s="22"/>
      <c r="Q300" s="22"/>
      <c r="R300" s="22"/>
      <c r="S300" s="22">
        <v>0</v>
      </c>
      <c r="T300" s="22"/>
      <c r="U300" s="22"/>
      <c r="V300" s="22"/>
      <c r="W300" s="22"/>
      <c r="X300" s="22">
        <v>0</v>
      </c>
      <c r="Y300" s="22">
        <v>0</v>
      </c>
    </row>
    <row r="301" spans="1:25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/>
      <c r="F301" s="22"/>
      <c r="G301" s="22">
        <v>0</v>
      </c>
      <c r="H301" s="22"/>
      <c r="I301" s="22">
        <v>0</v>
      </c>
      <c r="J301" s="22"/>
      <c r="K301" s="22"/>
      <c r="L301" s="22"/>
      <c r="M301" s="22"/>
      <c r="N301" s="22"/>
      <c r="O301" s="22"/>
      <c r="P301" s="22"/>
      <c r="Q301" s="22"/>
      <c r="R301" s="22"/>
      <c r="S301" s="22">
        <v>0</v>
      </c>
      <c r="T301" s="22"/>
      <c r="U301" s="22"/>
      <c r="V301" s="22"/>
      <c r="W301" s="22"/>
      <c r="X301" s="22">
        <v>0</v>
      </c>
      <c r="Y301" s="22">
        <v>0</v>
      </c>
    </row>
    <row r="302" spans="1:25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/>
      <c r="F302" s="22"/>
      <c r="G302" s="22">
        <v>0</v>
      </c>
      <c r="H302" s="22"/>
      <c r="I302" s="22">
        <v>0</v>
      </c>
      <c r="J302" s="22"/>
      <c r="K302" s="22"/>
      <c r="L302" s="22"/>
      <c r="M302" s="22"/>
      <c r="N302" s="22"/>
      <c r="O302" s="22"/>
      <c r="P302" s="22"/>
      <c r="Q302" s="22"/>
      <c r="R302" s="22"/>
      <c r="S302" s="22">
        <v>0</v>
      </c>
      <c r="T302" s="22"/>
      <c r="U302" s="22"/>
      <c r="V302" s="22"/>
      <c r="W302" s="22"/>
      <c r="X302" s="22">
        <v>0</v>
      </c>
      <c r="Y302" s="22">
        <v>0</v>
      </c>
    </row>
    <row r="303" spans="1:25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/>
      <c r="F303" s="22"/>
      <c r="G303" s="22">
        <v>0</v>
      </c>
      <c r="H303" s="22"/>
      <c r="I303" s="22">
        <v>0</v>
      </c>
      <c r="J303" s="22"/>
      <c r="K303" s="22"/>
      <c r="L303" s="22"/>
      <c r="M303" s="22"/>
      <c r="N303" s="22"/>
      <c r="O303" s="22"/>
      <c r="P303" s="22"/>
      <c r="Q303" s="22"/>
      <c r="R303" s="22"/>
      <c r="S303" s="22">
        <v>0</v>
      </c>
      <c r="T303" s="22"/>
      <c r="U303" s="22"/>
      <c r="V303" s="22"/>
      <c r="W303" s="22"/>
      <c r="X303" s="22">
        <v>0</v>
      </c>
      <c r="Y303" s="22">
        <v>0</v>
      </c>
    </row>
    <row r="304" spans="1:25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/>
      <c r="F304" s="22"/>
      <c r="G304" s="22">
        <v>0</v>
      </c>
      <c r="H304" s="22"/>
      <c r="I304" s="22">
        <v>0</v>
      </c>
      <c r="J304" s="22"/>
      <c r="K304" s="22"/>
      <c r="L304" s="22"/>
      <c r="M304" s="22"/>
      <c r="N304" s="22"/>
      <c r="O304" s="22"/>
      <c r="P304" s="22"/>
      <c r="Q304" s="22"/>
      <c r="R304" s="22"/>
      <c r="S304" s="22">
        <v>0</v>
      </c>
      <c r="T304" s="22"/>
      <c r="U304" s="22"/>
      <c r="V304" s="22"/>
      <c r="W304" s="22"/>
      <c r="X304" s="22">
        <v>0</v>
      </c>
      <c r="Y304" s="22">
        <v>0</v>
      </c>
    </row>
    <row r="305" spans="1:25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/>
      <c r="F305" s="22"/>
      <c r="G305" s="22">
        <v>0</v>
      </c>
      <c r="H305" s="22"/>
      <c r="I305" s="22">
        <v>0</v>
      </c>
      <c r="J305" s="22"/>
      <c r="K305" s="22"/>
      <c r="L305" s="22"/>
      <c r="M305" s="22"/>
      <c r="N305" s="22"/>
      <c r="O305" s="22"/>
      <c r="P305" s="22"/>
      <c r="Q305" s="22"/>
      <c r="R305" s="22"/>
      <c r="S305" s="22">
        <v>0</v>
      </c>
      <c r="T305" s="22"/>
      <c r="U305" s="22"/>
      <c r="V305" s="22"/>
      <c r="W305" s="22"/>
      <c r="X305" s="22">
        <v>0</v>
      </c>
      <c r="Y305" s="22">
        <v>0</v>
      </c>
    </row>
    <row r="306" spans="1:25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/>
      <c r="F306" s="22"/>
      <c r="G306" s="22">
        <v>0</v>
      </c>
      <c r="H306" s="22"/>
      <c r="I306" s="22">
        <v>0</v>
      </c>
      <c r="J306" s="22"/>
      <c r="K306" s="22"/>
      <c r="L306" s="22"/>
      <c r="M306" s="22"/>
      <c r="N306" s="22"/>
      <c r="O306" s="22"/>
      <c r="P306" s="22"/>
      <c r="Q306" s="22"/>
      <c r="R306" s="22"/>
      <c r="S306" s="22">
        <v>0</v>
      </c>
      <c r="T306" s="22"/>
      <c r="U306" s="22"/>
      <c r="V306" s="22"/>
      <c r="W306" s="22"/>
      <c r="X306" s="22">
        <v>0</v>
      </c>
      <c r="Y306" s="22">
        <v>0</v>
      </c>
    </row>
    <row r="307" spans="1:25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/>
      <c r="F307" s="22"/>
      <c r="G307" s="22">
        <v>0</v>
      </c>
      <c r="H307" s="22"/>
      <c r="I307" s="22">
        <v>0</v>
      </c>
      <c r="J307" s="22"/>
      <c r="K307" s="22"/>
      <c r="L307" s="22"/>
      <c r="M307" s="22"/>
      <c r="N307" s="22"/>
      <c r="O307" s="22"/>
      <c r="P307" s="22"/>
      <c r="Q307" s="22"/>
      <c r="R307" s="22"/>
      <c r="S307" s="22">
        <v>0</v>
      </c>
      <c r="T307" s="22"/>
      <c r="U307" s="22"/>
      <c r="V307" s="22"/>
      <c r="W307" s="22"/>
      <c r="X307" s="22">
        <v>0</v>
      </c>
      <c r="Y307" s="22">
        <v>0</v>
      </c>
    </row>
    <row r="308" spans="1:25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/>
      <c r="F308" s="22"/>
      <c r="G308" s="22">
        <v>0</v>
      </c>
      <c r="H308" s="22"/>
      <c r="I308" s="22">
        <v>0</v>
      </c>
      <c r="J308" s="22"/>
      <c r="K308" s="22"/>
      <c r="L308" s="22"/>
      <c r="M308" s="22"/>
      <c r="N308" s="22"/>
      <c r="O308" s="22"/>
      <c r="P308" s="22"/>
      <c r="Q308" s="22"/>
      <c r="R308" s="22"/>
      <c r="S308" s="22">
        <v>0</v>
      </c>
      <c r="T308" s="22"/>
      <c r="U308" s="22"/>
      <c r="V308" s="22"/>
      <c r="W308" s="22"/>
      <c r="X308" s="22">
        <v>0</v>
      </c>
      <c r="Y308" s="22">
        <v>0</v>
      </c>
    </row>
    <row r="309" spans="1:25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/>
      <c r="F309" s="22"/>
      <c r="G309" s="22">
        <v>0</v>
      </c>
      <c r="H309" s="22"/>
      <c r="I309" s="22">
        <v>0</v>
      </c>
      <c r="J309" s="22"/>
      <c r="K309" s="22"/>
      <c r="L309" s="22"/>
      <c r="M309" s="22"/>
      <c r="N309" s="22"/>
      <c r="O309" s="22"/>
      <c r="P309" s="22"/>
      <c r="Q309" s="22"/>
      <c r="R309" s="22"/>
      <c r="S309" s="22">
        <v>0</v>
      </c>
      <c r="T309" s="22"/>
      <c r="U309" s="22"/>
      <c r="V309" s="22"/>
      <c r="W309" s="22"/>
      <c r="X309" s="22">
        <v>0</v>
      </c>
      <c r="Y309" s="22">
        <v>0</v>
      </c>
    </row>
    <row r="310" spans="1:25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/>
      <c r="F310" s="22"/>
      <c r="G310" s="22">
        <v>0</v>
      </c>
      <c r="H310" s="22"/>
      <c r="I310" s="22">
        <v>0</v>
      </c>
      <c r="J310" s="22"/>
      <c r="K310" s="22"/>
      <c r="L310" s="22"/>
      <c r="M310" s="22"/>
      <c r="N310" s="22"/>
      <c r="O310" s="22"/>
      <c r="P310" s="22"/>
      <c r="Q310" s="22"/>
      <c r="R310" s="22"/>
      <c r="S310" s="22">
        <v>0</v>
      </c>
      <c r="T310" s="22"/>
      <c r="U310" s="22"/>
      <c r="V310" s="22"/>
      <c r="W310" s="22"/>
      <c r="X310" s="22">
        <v>0</v>
      </c>
      <c r="Y310" s="22">
        <v>0</v>
      </c>
    </row>
    <row r="311" spans="1:25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/>
      <c r="F311" s="22"/>
      <c r="G311" s="22">
        <v>0</v>
      </c>
      <c r="H311" s="22"/>
      <c r="I311" s="22">
        <v>0</v>
      </c>
      <c r="J311" s="22"/>
      <c r="K311" s="22"/>
      <c r="L311" s="22"/>
      <c r="M311" s="22"/>
      <c r="N311" s="22"/>
      <c r="O311" s="22"/>
      <c r="P311" s="22"/>
      <c r="Q311" s="22"/>
      <c r="R311" s="22"/>
      <c r="S311" s="22">
        <v>0</v>
      </c>
      <c r="T311" s="22"/>
      <c r="U311" s="22"/>
      <c r="V311" s="22"/>
      <c r="W311" s="22"/>
      <c r="X311" s="22">
        <v>0</v>
      </c>
      <c r="Y311" s="22">
        <v>0</v>
      </c>
    </row>
    <row r="312" spans="1:25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/>
      <c r="F312" s="22"/>
      <c r="G312" s="22">
        <v>0</v>
      </c>
      <c r="H312" s="22"/>
      <c r="I312" s="22">
        <v>0</v>
      </c>
      <c r="J312" s="22"/>
      <c r="K312" s="22"/>
      <c r="L312" s="22"/>
      <c r="M312" s="22"/>
      <c r="N312" s="22"/>
      <c r="O312" s="22"/>
      <c r="P312" s="22"/>
      <c r="Q312" s="22"/>
      <c r="R312" s="22"/>
      <c r="S312" s="22">
        <v>0</v>
      </c>
      <c r="T312" s="22"/>
      <c r="U312" s="22"/>
      <c r="V312" s="22"/>
      <c r="W312" s="22"/>
      <c r="X312" s="22">
        <v>0</v>
      </c>
      <c r="Y312" s="22">
        <v>0</v>
      </c>
    </row>
    <row r="313" spans="1:25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/>
      <c r="F313" s="22"/>
      <c r="G313" s="22">
        <v>0</v>
      </c>
      <c r="H313" s="22"/>
      <c r="I313" s="22">
        <v>0</v>
      </c>
      <c r="J313" s="22"/>
      <c r="K313" s="22"/>
      <c r="L313" s="22"/>
      <c r="M313" s="22"/>
      <c r="N313" s="22"/>
      <c r="O313" s="22"/>
      <c r="P313" s="22"/>
      <c r="Q313" s="22"/>
      <c r="R313" s="22"/>
      <c r="S313" s="22">
        <v>0</v>
      </c>
      <c r="T313" s="22"/>
      <c r="U313" s="22"/>
      <c r="V313" s="22"/>
      <c r="W313" s="22"/>
      <c r="X313" s="22">
        <v>0</v>
      </c>
      <c r="Y313" s="22">
        <v>0</v>
      </c>
    </row>
    <row r="314" spans="1:25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/>
      <c r="F314" s="22"/>
      <c r="G314" s="22">
        <v>0</v>
      </c>
      <c r="H314" s="22"/>
      <c r="I314" s="22">
        <v>0</v>
      </c>
      <c r="J314" s="22"/>
      <c r="K314" s="22"/>
      <c r="L314" s="22"/>
      <c r="M314" s="22"/>
      <c r="N314" s="22"/>
      <c r="O314" s="22"/>
      <c r="P314" s="22"/>
      <c r="Q314" s="22"/>
      <c r="R314" s="22"/>
      <c r="S314" s="22">
        <v>0</v>
      </c>
      <c r="T314" s="22"/>
      <c r="U314" s="22"/>
      <c r="V314" s="22"/>
      <c r="W314" s="22"/>
      <c r="X314" s="22">
        <v>0</v>
      </c>
      <c r="Y314" s="22">
        <v>0</v>
      </c>
    </row>
    <row r="315" spans="1:25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/>
      <c r="F315" s="22"/>
      <c r="G315" s="22">
        <v>0</v>
      </c>
      <c r="H315" s="22"/>
      <c r="I315" s="22">
        <v>0</v>
      </c>
      <c r="J315" s="22"/>
      <c r="K315" s="22"/>
      <c r="L315" s="22"/>
      <c r="M315" s="22"/>
      <c r="N315" s="22"/>
      <c r="O315" s="22"/>
      <c r="P315" s="22"/>
      <c r="Q315" s="22"/>
      <c r="R315" s="22"/>
      <c r="S315" s="22">
        <v>0</v>
      </c>
      <c r="T315" s="22"/>
      <c r="U315" s="22"/>
      <c r="V315" s="22"/>
      <c r="W315" s="22"/>
      <c r="X315" s="22">
        <v>0</v>
      </c>
      <c r="Y315" s="22">
        <v>0</v>
      </c>
    </row>
    <row r="316" spans="1:25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/>
      <c r="F316" s="22"/>
      <c r="G316" s="22">
        <v>0</v>
      </c>
      <c r="H316" s="22"/>
      <c r="I316" s="22">
        <v>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>
        <v>0</v>
      </c>
      <c r="T316" s="22"/>
      <c r="U316" s="22"/>
      <c r="V316" s="22"/>
      <c r="W316" s="22"/>
      <c r="X316" s="22">
        <v>0</v>
      </c>
      <c r="Y316" s="22">
        <v>0</v>
      </c>
    </row>
    <row r="317" spans="1:25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/>
      <c r="F317" s="22"/>
      <c r="G317" s="22">
        <v>0</v>
      </c>
      <c r="H317" s="22"/>
      <c r="I317" s="22">
        <v>0</v>
      </c>
      <c r="J317" s="22"/>
      <c r="K317" s="22"/>
      <c r="L317" s="22"/>
      <c r="M317" s="22"/>
      <c r="N317" s="22"/>
      <c r="O317" s="22"/>
      <c r="P317" s="22"/>
      <c r="Q317" s="22"/>
      <c r="R317" s="22"/>
      <c r="S317" s="22">
        <v>0</v>
      </c>
      <c r="T317" s="22"/>
      <c r="U317" s="22"/>
      <c r="V317" s="22"/>
      <c r="W317" s="22"/>
      <c r="X317" s="22">
        <v>0</v>
      </c>
      <c r="Y317" s="22">
        <v>0</v>
      </c>
    </row>
    <row r="318" spans="1:25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/>
      <c r="F318" s="22"/>
      <c r="G318" s="22">
        <v>0</v>
      </c>
      <c r="H318" s="22"/>
      <c r="I318" s="22">
        <v>0</v>
      </c>
      <c r="J318" s="22"/>
      <c r="K318" s="22"/>
      <c r="L318" s="22"/>
      <c r="M318" s="22"/>
      <c r="N318" s="22"/>
      <c r="O318" s="22"/>
      <c r="P318" s="22"/>
      <c r="Q318" s="22"/>
      <c r="R318" s="22"/>
      <c r="S318" s="22">
        <v>0</v>
      </c>
      <c r="T318" s="22"/>
      <c r="U318" s="22"/>
      <c r="V318" s="22"/>
      <c r="W318" s="22"/>
      <c r="X318" s="22">
        <v>0</v>
      </c>
      <c r="Y318" s="22">
        <v>0</v>
      </c>
    </row>
    <row r="319" spans="1:25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/>
      <c r="F319" s="22"/>
      <c r="G319" s="22">
        <v>0</v>
      </c>
      <c r="H319" s="22"/>
      <c r="I319" s="22">
        <v>0</v>
      </c>
      <c r="J319" s="22"/>
      <c r="K319" s="22"/>
      <c r="L319" s="22"/>
      <c r="M319" s="22"/>
      <c r="N319" s="22"/>
      <c r="O319" s="22"/>
      <c r="P319" s="22"/>
      <c r="Q319" s="22"/>
      <c r="R319" s="22"/>
      <c r="S319" s="22">
        <v>0</v>
      </c>
      <c r="T319" s="22"/>
      <c r="U319" s="22"/>
      <c r="V319" s="22"/>
      <c r="W319" s="22"/>
      <c r="X319" s="22">
        <v>0</v>
      </c>
      <c r="Y319" s="22">
        <v>0</v>
      </c>
    </row>
    <row r="320" spans="1:25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/>
      <c r="F320" s="22"/>
      <c r="G320" s="22">
        <v>0</v>
      </c>
      <c r="H320" s="22"/>
      <c r="I320" s="22">
        <v>0</v>
      </c>
      <c r="J320" s="22"/>
      <c r="K320" s="22"/>
      <c r="L320" s="22"/>
      <c r="M320" s="22"/>
      <c r="N320" s="22"/>
      <c r="O320" s="22"/>
      <c r="P320" s="22"/>
      <c r="Q320" s="22"/>
      <c r="R320" s="22"/>
      <c r="S320" s="22">
        <v>0</v>
      </c>
      <c r="T320" s="22"/>
      <c r="U320" s="22"/>
      <c r="V320" s="22"/>
      <c r="W320" s="22"/>
      <c r="X320" s="22">
        <v>0</v>
      </c>
      <c r="Y320" s="22">
        <v>0</v>
      </c>
    </row>
    <row r="321" spans="1:25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/>
      <c r="F321" s="22"/>
      <c r="G321" s="22">
        <v>0</v>
      </c>
      <c r="H321" s="22"/>
      <c r="I321" s="22">
        <v>0</v>
      </c>
      <c r="J321" s="22"/>
      <c r="K321" s="22"/>
      <c r="L321" s="22"/>
      <c r="M321" s="22"/>
      <c r="N321" s="22"/>
      <c r="O321" s="22"/>
      <c r="P321" s="22"/>
      <c r="Q321" s="22"/>
      <c r="R321" s="22"/>
      <c r="S321" s="22">
        <v>0</v>
      </c>
      <c r="T321" s="22"/>
      <c r="U321" s="22"/>
      <c r="V321" s="22"/>
      <c r="W321" s="22"/>
      <c r="X321" s="22">
        <v>0</v>
      </c>
      <c r="Y321" s="22">
        <v>0</v>
      </c>
    </row>
    <row r="322" spans="1:25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/>
      <c r="F322" s="22"/>
      <c r="G322" s="22">
        <v>0</v>
      </c>
      <c r="H322" s="22"/>
      <c r="I322" s="22">
        <v>0</v>
      </c>
      <c r="J322" s="22"/>
      <c r="K322" s="22"/>
      <c r="L322" s="22"/>
      <c r="M322" s="22"/>
      <c r="N322" s="22"/>
      <c r="O322" s="22"/>
      <c r="P322" s="22"/>
      <c r="Q322" s="22"/>
      <c r="R322" s="22"/>
      <c r="S322" s="22">
        <v>0</v>
      </c>
      <c r="T322" s="22"/>
      <c r="U322" s="22"/>
      <c r="V322" s="22"/>
      <c r="W322" s="22"/>
      <c r="X322" s="22">
        <v>0</v>
      </c>
      <c r="Y322" s="22">
        <v>0</v>
      </c>
    </row>
    <row r="323" spans="1:25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/>
      <c r="F323" s="22"/>
      <c r="G323" s="22">
        <v>0</v>
      </c>
      <c r="H323" s="22"/>
      <c r="I323" s="22">
        <v>0</v>
      </c>
      <c r="J323" s="22"/>
      <c r="K323" s="22"/>
      <c r="L323" s="22"/>
      <c r="M323" s="22"/>
      <c r="N323" s="22"/>
      <c r="O323" s="22"/>
      <c r="P323" s="22"/>
      <c r="Q323" s="22"/>
      <c r="R323" s="22"/>
      <c r="S323" s="22">
        <v>0</v>
      </c>
      <c r="T323" s="22"/>
      <c r="U323" s="22"/>
      <c r="V323" s="22"/>
      <c r="W323" s="22"/>
      <c r="X323" s="22">
        <v>0</v>
      </c>
      <c r="Y323" s="22">
        <v>0</v>
      </c>
    </row>
    <row r="324" spans="1:25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/>
      <c r="F324" s="22"/>
      <c r="G324" s="22">
        <v>0</v>
      </c>
      <c r="H324" s="22"/>
      <c r="I324" s="22">
        <v>0</v>
      </c>
      <c r="J324" s="22"/>
      <c r="K324" s="22"/>
      <c r="L324" s="22"/>
      <c r="M324" s="22"/>
      <c r="N324" s="22"/>
      <c r="O324" s="22"/>
      <c r="P324" s="22"/>
      <c r="Q324" s="22"/>
      <c r="R324" s="22"/>
      <c r="S324" s="22">
        <v>0</v>
      </c>
      <c r="T324" s="22"/>
      <c r="U324" s="22"/>
      <c r="V324" s="22"/>
      <c r="W324" s="22"/>
      <c r="X324" s="22">
        <v>0</v>
      </c>
      <c r="Y324" s="22">
        <v>0</v>
      </c>
    </row>
    <row r="325" spans="1:25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/>
      <c r="F325" s="22"/>
      <c r="G325" s="22">
        <v>0</v>
      </c>
      <c r="H325" s="22"/>
      <c r="I325" s="22">
        <v>0</v>
      </c>
      <c r="J325" s="22"/>
      <c r="K325" s="22"/>
      <c r="L325" s="22"/>
      <c r="M325" s="22"/>
      <c r="N325" s="22"/>
      <c r="O325" s="22"/>
      <c r="P325" s="22"/>
      <c r="Q325" s="22"/>
      <c r="R325" s="22"/>
      <c r="S325" s="22">
        <v>0</v>
      </c>
      <c r="T325" s="22"/>
      <c r="U325" s="22"/>
      <c r="V325" s="22"/>
      <c r="W325" s="22"/>
      <c r="X325" s="22">
        <v>0</v>
      </c>
      <c r="Y325" s="22">
        <v>0</v>
      </c>
    </row>
    <row r="326" spans="1:25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/>
      <c r="F326" s="22"/>
      <c r="G326" s="22">
        <v>0</v>
      </c>
      <c r="H326" s="22"/>
      <c r="I326" s="22">
        <v>0</v>
      </c>
      <c r="J326" s="22"/>
      <c r="K326" s="22"/>
      <c r="L326" s="22"/>
      <c r="M326" s="22"/>
      <c r="N326" s="22"/>
      <c r="O326" s="22"/>
      <c r="P326" s="22"/>
      <c r="Q326" s="22"/>
      <c r="R326" s="22"/>
      <c r="S326" s="22">
        <v>0</v>
      </c>
      <c r="T326" s="22"/>
      <c r="U326" s="22"/>
      <c r="V326" s="22"/>
      <c r="W326" s="22"/>
      <c r="X326" s="22">
        <v>0</v>
      </c>
      <c r="Y326" s="22">
        <v>0</v>
      </c>
    </row>
    <row r="327" spans="1:25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/>
      <c r="F327" s="22"/>
      <c r="G327" s="22">
        <v>0</v>
      </c>
      <c r="H327" s="22"/>
      <c r="I327" s="22">
        <v>0</v>
      </c>
      <c r="J327" s="22"/>
      <c r="K327" s="22"/>
      <c r="L327" s="22"/>
      <c r="M327" s="22"/>
      <c r="N327" s="22"/>
      <c r="O327" s="22"/>
      <c r="P327" s="22"/>
      <c r="Q327" s="22"/>
      <c r="R327" s="22"/>
      <c r="S327" s="22">
        <v>0</v>
      </c>
      <c r="T327" s="22"/>
      <c r="U327" s="22"/>
      <c r="V327" s="22"/>
      <c r="W327" s="22"/>
      <c r="X327" s="22">
        <v>0</v>
      </c>
      <c r="Y327" s="22">
        <v>0</v>
      </c>
    </row>
    <row r="328" spans="1:25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/>
      <c r="F328" s="22"/>
      <c r="G328" s="22">
        <v>0</v>
      </c>
      <c r="H328" s="22"/>
      <c r="I328" s="22">
        <v>0</v>
      </c>
      <c r="J328" s="22"/>
      <c r="K328" s="22"/>
      <c r="L328" s="22"/>
      <c r="M328" s="22"/>
      <c r="N328" s="22"/>
      <c r="O328" s="22"/>
      <c r="P328" s="22"/>
      <c r="Q328" s="22"/>
      <c r="R328" s="22"/>
      <c r="S328" s="22">
        <v>0</v>
      </c>
      <c r="T328" s="22"/>
      <c r="U328" s="22"/>
      <c r="V328" s="22"/>
      <c r="W328" s="22"/>
      <c r="X328" s="22">
        <v>0</v>
      </c>
      <c r="Y328" s="22">
        <v>0</v>
      </c>
    </row>
    <row r="329" spans="1:25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/>
      <c r="F329" s="22"/>
      <c r="G329" s="22">
        <v>0</v>
      </c>
      <c r="H329" s="22"/>
      <c r="I329" s="22">
        <v>0</v>
      </c>
      <c r="J329" s="22"/>
      <c r="K329" s="22"/>
      <c r="L329" s="22"/>
      <c r="M329" s="22"/>
      <c r="N329" s="22"/>
      <c r="O329" s="22"/>
      <c r="P329" s="22"/>
      <c r="Q329" s="22"/>
      <c r="R329" s="22"/>
      <c r="S329" s="22">
        <v>0</v>
      </c>
      <c r="T329" s="22"/>
      <c r="U329" s="22"/>
      <c r="V329" s="22"/>
      <c r="W329" s="22">
        <v>0</v>
      </c>
      <c r="X329" s="22">
        <v>0</v>
      </c>
      <c r="Y329" s="22">
        <v>0</v>
      </c>
    </row>
    <row r="330" spans="1:25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/>
      <c r="F330" s="22"/>
      <c r="G330" s="22">
        <v>0</v>
      </c>
      <c r="H330" s="22"/>
      <c r="I330" s="22">
        <v>0</v>
      </c>
      <c r="J330" s="22"/>
      <c r="K330" s="22"/>
      <c r="L330" s="22"/>
      <c r="M330" s="22"/>
      <c r="N330" s="22"/>
      <c r="O330" s="22"/>
      <c r="P330" s="22"/>
      <c r="Q330" s="22"/>
      <c r="R330" s="22"/>
      <c r="S330" s="22">
        <v>0</v>
      </c>
      <c r="T330" s="22"/>
      <c r="U330" s="22"/>
      <c r="V330" s="22"/>
      <c r="W330" s="22"/>
      <c r="X330" s="22">
        <v>0</v>
      </c>
      <c r="Y330" s="22">
        <v>0</v>
      </c>
    </row>
    <row r="331" spans="1:25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/>
      <c r="F331" s="22"/>
      <c r="G331" s="22">
        <v>0</v>
      </c>
      <c r="H331" s="22"/>
      <c r="I331" s="22">
        <v>0</v>
      </c>
      <c r="J331" s="22"/>
      <c r="K331" s="22"/>
      <c r="L331" s="22"/>
      <c r="M331" s="22"/>
      <c r="N331" s="22"/>
      <c r="O331" s="22"/>
      <c r="P331" s="22"/>
      <c r="Q331" s="22"/>
      <c r="R331" s="22"/>
      <c r="S331" s="22">
        <v>0</v>
      </c>
      <c r="T331" s="22"/>
      <c r="U331" s="22"/>
      <c r="V331" s="22"/>
      <c r="W331" s="22"/>
      <c r="X331" s="22">
        <v>0</v>
      </c>
      <c r="Y331" s="22">
        <v>0</v>
      </c>
    </row>
    <row r="332" spans="1:25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/>
      <c r="F332" s="22"/>
      <c r="G332" s="22">
        <v>0</v>
      </c>
      <c r="H332" s="22"/>
      <c r="I332" s="22">
        <v>0</v>
      </c>
      <c r="J332" s="22"/>
      <c r="K332" s="22"/>
      <c r="L332" s="22"/>
      <c r="M332" s="22"/>
      <c r="N332" s="22"/>
      <c r="O332" s="22"/>
      <c r="P332" s="22"/>
      <c r="Q332" s="22"/>
      <c r="R332" s="22"/>
      <c r="S332" s="22">
        <v>0</v>
      </c>
      <c r="T332" s="22"/>
      <c r="U332" s="22"/>
      <c r="V332" s="22"/>
      <c r="W332" s="22">
        <v>0</v>
      </c>
      <c r="X332" s="22">
        <v>0</v>
      </c>
      <c r="Y332" s="22">
        <v>0</v>
      </c>
    </row>
    <row r="333" spans="1:25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/>
      <c r="F333" s="22"/>
      <c r="G333" s="22">
        <v>0</v>
      </c>
      <c r="H333" s="22"/>
      <c r="I333" s="22">
        <v>0</v>
      </c>
      <c r="J333" s="22"/>
      <c r="K333" s="22"/>
      <c r="L333" s="22"/>
      <c r="M333" s="22"/>
      <c r="N333" s="22"/>
      <c r="O333" s="22"/>
      <c r="P333" s="22"/>
      <c r="Q333" s="22"/>
      <c r="R333" s="22"/>
      <c r="S333" s="22">
        <v>0</v>
      </c>
      <c r="T333" s="22"/>
      <c r="U333" s="22"/>
      <c r="V333" s="22"/>
      <c r="W333" s="22"/>
      <c r="X333" s="22">
        <v>0</v>
      </c>
      <c r="Y333" s="22">
        <v>0</v>
      </c>
    </row>
    <row r="334" spans="1:25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/>
      <c r="F334" s="22"/>
      <c r="G334" s="22">
        <v>0</v>
      </c>
      <c r="H334" s="22"/>
      <c r="I334" s="22">
        <v>0</v>
      </c>
      <c r="J334" s="22"/>
      <c r="K334" s="22"/>
      <c r="L334" s="22"/>
      <c r="M334" s="22"/>
      <c r="N334" s="22"/>
      <c r="O334" s="22"/>
      <c r="P334" s="22"/>
      <c r="Q334" s="22"/>
      <c r="R334" s="22"/>
      <c r="S334" s="22">
        <v>0</v>
      </c>
      <c r="T334" s="22"/>
      <c r="U334" s="22"/>
      <c r="V334" s="22"/>
      <c r="W334" s="22"/>
      <c r="X334" s="22">
        <v>0</v>
      </c>
      <c r="Y334" s="22">
        <v>0</v>
      </c>
    </row>
    <row r="335" spans="1:25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/>
      <c r="F335" s="22"/>
      <c r="G335" s="22">
        <v>0</v>
      </c>
      <c r="H335" s="22"/>
      <c r="I335" s="22">
        <v>0</v>
      </c>
      <c r="J335" s="22"/>
      <c r="K335" s="22"/>
      <c r="L335" s="22"/>
      <c r="M335" s="22"/>
      <c r="N335" s="22"/>
      <c r="O335" s="22"/>
      <c r="P335" s="22"/>
      <c r="Q335" s="22"/>
      <c r="R335" s="22"/>
      <c r="S335" s="22">
        <v>0</v>
      </c>
      <c r="T335" s="22"/>
      <c r="U335" s="22"/>
      <c r="V335" s="22"/>
      <c r="W335" s="22"/>
      <c r="X335" s="22">
        <v>0</v>
      </c>
      <c r="Y335" s="22">
        <v>0</v>
      </c>
    </row>
    <row r="336" spans="1:25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/>
      <c r="F336" s="22"/>
      <c r="G336" s="22">
        <v>0</v>
      </c>
      <c r="H336" s="22"/>
      <c r="I336" s="22">
        <v>0</v>
      </c>
      <c r="J336" s="22"/>
      <c r="K336" s="22"/>
      <c r="L336" s="22"/>
      <c r="M336" s="22"/>
      <c r="N336" s="22"/>
      <c r="O336" s="22"/>
      <c r="P336" s="22"/>
      <c r="Q336" s="22"/>
      <c r="R336" s="22"/>
      <c r="S336" s="22">
        <v>0</v>
      </c>
      <c r="T336" s="22"/>
      <c r="U336" s="22"/>
      <c r="V336" s="22"/>
      <c r="W336" s="22"/>
      <c r="X336" s="22">
        <v>0</v>
      </c>
      <c r="Y336" s="22">
        <v>0</v>
      </c>
    </row>
    <row r="337" spans="1:25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/>
      <c r="F337" s="22"/>
      <c r="G337" s="22">
        <v>0</v>
      </c>
      <c r="H337" s="22"/>
      <c r="I337" s="22">
        <v>0</v>
      </c>
      <c r="J337" s="22"/>
      <c r="K337" s="22"/>
      <c r="L337" s="22"/>
      <c r="M337" s="22"/>
      <c r="N337" s="22"/>
      <c r="O337" s="22"/>
      <c r="P337" s="22"/>
      <c r="Q337" s="22"/>
      <c r="R337" s="22"/>
      <c r="S337" s="22">
        <v>0</v>
      </c>
      <c r="T337" s="22"/>
      <c r="U337" s="22"/>
      <c r="V337" s="22"/>
      <c r="W337" s="22"/>
      <c r="X337" s="22">
        <v>0</v>
      </c>
      <c r="Y337" s="22">
        <v>0</v>
      </c>
    </row>
    <row r="338" spans="1:25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/>
      <c r="F338" s="22"/>
      <c r="G338" s="22">
        <v>0</v>
      </c>
      <c r="H338" s="22"/>
      <c r="I338" s="22">
        <v>0</v>
      </c>
      <c r="J338" s="22"/>
      <c r="K338" s="22"/>
      <c r="L338" s="22"/>
      <c r="M338" s="22"/>
      <c r="N338" s="22"/>
      <c r="O338" s="22"/>
      <c r="P338" s="22"/>
      <c r="Q338" s="22"/>
      <c r="R338" s="22"/>
      <c r="S338" s="22">
        <v>0</v>
      </c>
      <c r="T338" s="22"/>
      <c r="U338" s="22"/>
      <c r="V338" s="22"/>
      <c r="W338" s="22"/>
      <c r="X338" s="22">
        <v>0</v>
      </c>
      <c r="Y338" s="22">
        <v>0</v>
      </c>
    </row>
    <row r="339" spans="1:25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/>
      <c r="F339" s="22"/>
      <c r="G339" s="22">
        <v>0</v>
      </c>
      <c r="H339" s="22"/>
      <c r="I339" s="22">
        <v>0</v>
      </c>
      <c r="J339" s="22"/>
      <c r="K339" s="22"/>
      <c r="L339" s="22"/>
      <c r="M339" s="22"/>
      <c r="N339" s="22"/>
      <c r="O339" s="22"/>
      <c r="P339" s="22"/>
      <c r="Q339" s="22"/>
      <c r="R339" s="22"/>
      <c r="S339" s="22">
        <v>0</v>
      </c>
      <c r="T339" s="22"/>
      <c r="U339" s="22"/>
      <c r="V339" s="22"/>
      <c r="W339" s="22"/>
      <c r="X339" s="22">
        <v>0</v>
      </c>
      <c r="Y339" s="22">
        <v>0</v>
      </c>
    </row>
    <row r="340" spans="1:25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/>
      <c r="F340" s="22"/>
      <c r="G340" s="22">
        <v>0</v>
      </c>
      <c r="H340" s="22"/>
      <c r="I340" s="22">
        <v>0</v>
      </c>
      <c r="J340" s="22"/>
      <c r="K340" s="22"/>
      <c r="L340" s="22"/>
      <c r="M340" s="22"/>
      <c r="N340" s="22"/>
      <c r="O340" s="22"/>
      <c r="P340" s="22"/>
      <c r="Q340" s="22"/>
      <c r="R340" s="22"/>
      <c r="S340" s="22">
        <v>0</v>
      </c>
      <c r="T340" s="22"/>
      <c r="U340" s="22"/>
      <c r="V340" s="22"/>
      <c r="W340" s="22"/>
      <c r="X340" s="22">
        <v>0</v>
      </c>
      <c r="Y340" s="22">
        <v>0</v>
      </c>
    </row>
    <row r="341" spans="1:25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/>
      <c r="F341" s="22"/>
      <c r="G341" s="22">
        <v>0</v>
      </c>
      <c r="H341" s="22"/>
      <c r="I341" s="22">
        <v>0</v>
      </c>
      <c r="J341" s="22"/>
      <c r="K341" s="22"/>
      <c r="L341" s="22"/>
      <c r="M341" s="22"/>
      <c r="N341" s="22"/>
      <c r="O341" s="22"/>
      <c r="P341" s="22"/>
      <c r="Q341" s="22"/>
      <c r="R341" s="22"/>
      <c r="S341" s="22">
        <v>0</v>
      </c>
      <c r="T341" s="22"/>
      <c r="U341" s="22"/>
      <c r="V341" s="22"/>
      <c r="W341" s="22"/>
      <c r="X341" s="22">
        <v>0</v>
      </c>
      <c r="Y341" s="22">
        <v>0</v>
      </c>
    </row>
    <row r="342" spans="1:25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/>
      <c r="F342" s="22"/>
      <c r="G342" s="22">
        <v>0</v>
      </c>
      <c r="H342" s="22"/>
      <c r="I342" s="22">
        <v>0</v>
      </c>
      <c r="J342" s="22"/>
      <c r="K342" s="22"/>
      <c r="L342" s="22"/>
      <c r="M342" s="22"/>
      <c r="N342" s="22"/>
      <c r="O342" s="22"/>
      <c r="P342" s="22"/>
      <c r="Q342" s="22"/>
      <c r="R342" s="22"/>
      <c r="S342" s="22">
        <v>0</v>
      </c>
      <c r="T342" s="22"/>
      <c r="U342" s="22"/>
      <c r="V342" s="22"/>
      <c r="W342" s="22">
        <v>0</v>
      </c>
      <c r="X342" s="22">
        <v>0</v>
      </c>
      <c r="Y342" s="22">
        <v>0</v>
      </c>
    </row>
    <row r="343" spans="1:25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/>
      <c r="F343" s="22"/>
      <c r="G343" s="22">
        <v>0</v>
      </c>
      <c r="H343" s="22"/>
      <c r="I343" s="22">
        <v>0</v>
      </c>
      <c r="J343" s="22"/>
      <c r="K343" s="22"/>
      <c r="L343" s="22"/>
      <c r="M343" s="22"/>
      <c r="N343" s="22"/>
      <c r="O343" s="22"/>
      <c r="P343" s="22"/>
      <c r="Q343" s="22"/>
      <c r="R343" s="22"/>
      <c r="S343" s="22">
        <v>0</v>
      </c>
      <c r="T343" s="22"/>
      <c r="U343" s="22"/>
      <c r="V343" s="22"/>
      <c r="W343" s="22"/>
      <c r="X343" s="22">
        <v>0</v>
      </c>
      <c r="Y343" s="22">
        <v>0</v>
      </c>
    </row>
    <row r="344" spans="1:25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/>
      <c r="F344" s="22"/>
      <c r="G344" s="22">
        <v>0</v>
      </c>
      <c r="H344" s="22"/>
      <c r="I344" s="22">
        <v>0</v>
      </c>
      <c r="J344" s="22"/>
      <c r="K344" s="22"/>
      <c r="L344" s="22"/>
      <c r="M344" s="22"/>
      <c r="N344" s="22"/>
      <c r="O344" s="22"/>
      <c r="P344" s="22"/>
      <c r="Q344" s="22"/>
      <c r="R344" s="22"/>
      <c r="S344" s="22">
        <v>0</v>
      </c>
      <c r="T344" s="22"/>
      <c r="U344" s="22"/>
      <c r="V344" s="22"/>
      <c r="W344" s="22"/>
      <c r="X344" s="22">
        <v>0</v>
      </c>
      <c r="Y344" s="22">
        <v>0</v>
      </c>
    </row>
    <row r="345" spans="1:25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/>
      <c r="F345" s="22"/>
      <c r="G345" s="22">
        <v>0</v>
      </c>
      <c r="H345" s="22"/>
      <c r="I345" s="22">
        <v>0</v>
      </c>
      <c r="J345" s="22"/>
      <c r="K345" s="22"/>
      <c r="L345" s="22"/>
      <c r="M345" s="22"/>
      <c r="N345" s="22"/>
      <c r="O345" s="22"/>
      <c r="P345" s="22"/>
      <c r="Q345" s="22"/>
      <c r="R345" s="22"/>
      <c r="S345" s="22">
        <v>0</v>
      </c>
      <c r="T345" s="22"/>
      <c r="U345" s="22"/>
      <c r="V345" s="22"/>
      <c r="W345" s="22"/>
      <c r="X345" s="22">
        <v>0</v>
      </c>
      <c r="Y345" s="22">
        <v>0</v>
      </c>
    </row>
    <row r="346" spans="1:25" x14ac:dyDescent="0.25">
      <c r="A346" s="22" t="s">
        <v>122</v>
      </c>
      <c r="B346" s="22" t="s">
        <v>1127</v>
      </c>
      <c r="C346" s="22" t="s">
        <v>1128</v>
      </c>
      <c r="D346" s="22" t="s">
        <v>1129</v>
      </c>
      <c r="E346" s="22"/>
      <c r="F346" s="22"/>
      <c r="G346" s="22">
        <v>0</v>
      </c>
      <c r="H346" s="22"/>
      <c r="I346" s="22">
        <v>0</v>
      </c>
      <c r="J346" s="22"/>
      <c r="K346" s="22"/>
      <c r="L346" s="22"/>
      <c r="M346" s="22"/>
      <c r="N346" s="22"/>
      <c r="O346" s="22"/>
      <c r="P346" s="22"/>
      <c r="Q346" s="22"/>
      <c r="R346" s="22"/>
      <c r="S346" s="22">
        <v>0</v>
      </c>
      <c r="T346" s="22"/>
      <c r="U346" s="22"/>
      <c r="V346" s="22"/>
      <c r="W346" s="22"/>
      <c r="X346" s="22">
        <v>0</v>
      </c>
      <c r="Y346" s="22">
        <v>0</v>
      </c>
    </row>
    <row r="347" spans="1:25" x14ac:dyDescent="0.25">
      <c r="A347" s="22" t="s">
        <v>122</v>
      </c>
      <c r="B347" s="22" t="s">
        <v>1127</v>
      </c>
      <c r="C347" s="22" t="s">
        <v>1130</v>
      </c>
      <c r="D347" s="22" t="s">
        <v>1131</v>
      </c>
      <c r="E347" s="22"/>
      <c r="F347" s="22"/>
      <c r="G347" s="22">
        <v>0</v>
      </c>
      <c r="H347" s="22"/>
      <c r="I347" s="22">
        <v>0</v>
      </c>
      <c r="J347" s="22"/>
      <c r="K347" s="22"/>
      <c r="L347" s="22"/>
      <c r="M347" s="22"/>
      <c r="N347" s="22"/>
      <c r="O347" s="22"/>
      <c r="P347" s="22"/>
      <c r="Q347" s="22"/>
      <c r="R347" s="22"/>
      <c r="S347" s="22">
        <v>0</v>
      </c>
      <c r="T347" s="22"/>
      <c r="U347" s="22"/>
      <c r="V347" s="22"/>
      <c r="W347" s="22"/>
      <c r="X347" s="22">
        <v>0</v>
      </c>
      <c r="Y347" s="22">
        <v>0</v>
      </c>
    </row>
    <row r="348" spans="1:25" x14ac:dyDescent="0.25">
      <c r="A348" s="22"/>
      <c r="B348" s="22"/>
      <c r="C348" s="22"/>
      <c r="D348" s="22" t="s">
        <v>1367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891CD-1794-4B7A-B32A-64938A27E37D}">
  <dimension ref="A1:W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1328</v>
      </c>
      <c r="D1" s="20" t="s">
        <v>1368</v>
      </c>
    </row>
    <row r="2" spans="1:2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1330</v>
      </c>
      <c r="F2" s="21" t="s">
        <v>1331</v>
      </c>
      <c r="G2" s="21" t="s">
        <v>1116</v>
      </c>
      <c r="H2" s="21" t="s">
        <v>1332</v>
      </c>
      <c r="I2" s="21" t="s">
        <v>1333</v>
      </c>
      <c r="J2" s="21" t="s">
        <v>1188</v>
      </c>
      <c r="K2" s="21" t="s">
        <v>1334</v>
      </c>
      <c r="L2" s="21" t="s">
        <v>1335</v>
      </c>
      <c r="M2" s="21" t="s">
        <v>1336</v>
      </c>
      <c r="N2" s="21" t="s">
        <v>1337</v>
      </c>
      <c r="O2" s="21" t="s">
        <v>1295</v>
      </c>
      <c r="P2" s="21" t="s">
        <v>1338</v>
      </c>
      <c r="Q2" s="21" t="s">
        <v>1337</v>
      </c>
      <c r="R2" s="21" t="s">
        <v>1295</v>
      </c>
      <c r="S2" s="21" t="s">
        <v>1339</v>
      </c>
      <c r="T2" s="21" t="s">
        <v>1340</v>
      </c>
      <c r="U2" s="21" t="s">
        <v>1341</v>
      </c>
      <c r="V2" s="21" t="s">
        <v>1342</v>
      </c>
      <c r="W2" s="21" t="s">
        <v>1343</v>
      </c>
    </row>
    <row r="3" spans="1:23" x14ac:dyDescent="0.25">
      <c r="A3" s="21"/>
      <c r="B3" s="21"/>
      <c r="C3" s="21"/>
      <c r="D3" s="21" t="s">
        <v>88</v>
      </c>
      <c r="E3" s="21" t="s">
        <v>1346</v>
      </c>
      <c r="F3" s="21" t="s">
        <v>1347</v>
      </c>
      <c r="G3" s="21" t="s">
        <v>1348</v>
      </c>
      <c r="H3" s="21" t="s">
        <v>1349</v>
      </c>
      <c r="I3" s="21" t="s">
        <v>1350</v>
      </c>
      <c r="J3" s="21" t="s">
        <v>1351</v>
      </c>
      <c r="K3" s="21" t="s">
        <v>1352</v>
      </c>
      <c r="L3" s="21" t="s">
        <v>1353</v>
      </c>
      <c r="M3" s="21" t="s">
        <v>1354</v>
      </c>
      <c r="N3" s="21" t="s">
        <v>1355</v>
      </c>
      <c r="O3" s="21" t="s">
        <v>1356</v>
      </c>
      <c r="P3" s="21" t="s">
        <v>1357</v>
      </c>
      <c r="Q3" s="21" t="s">
        <v>1358</v>
      </c>
      <c r="R3" s="21" t="s">
        <v>1359</v>
      </c>
      <c r="S3" s="21" t="s">
        <v>1360</v>
      </c>
      <c r="T3" s="21" t="s">
        <v>1361</v>
      </c>
      <c r="U3" s="21" t="s">
        <v>1362</v>
      </c>
      <c r="V3" s="21" t="s">
        <v>1363</v>
      </c>
      <c r="W3" s="21" t="s">
        <v>1364</v>
      </c>
    </row>
    <row r="4" spans="1:23" x14ac:dyDescent="0.25">
      <c r="A4" s="23" t="s">
        <v>122</v>
      </c>
      <c r="B4" s="23" t="s">
        <v>123</v>
      </c>
      <c r="C4" s="23" t="s">
        <v>124</v>
      </c>
      <c r="D4" s="23" t="s">
        <v>125</v>
      </c>
      <c r="E4" s="23"/>
      <c r="F4" s="23">
        <v>4.0933999999999999</v>
      </c>
      <c r="G4" s="23">
        <v>0</v>
      </c>
      <c r="H4" s="23">
        <v>7.9821999999999997</v>
      </c>
      <c r="I4" s="23">
        <v>0</v>
      </c>
      <c r="J4" s="23"/>
      <c r="K4" s="23"/>
      <c r="L4" s="23"/>
      <c r="M4" s="23"/>
      <c r="N4" s="23">
        <v>2.4403000000000001</v>
      </c>
      <c r="O4" s="23">
        <v>3.6597</v>
      </c>
      <c r="P4" s="23"/>
      <c r="Q4" s="23">
        <v>2.4403000000000001</v>
      </c>
      <c r="R4" s="23">
        <v>3.6597</v>
      </c>
      <c r="S4" s="23">
        <v>0</v>
      </c>
      <c r="T4" s="23">
        <v>3.7600000000000001E-2</v>
      </c>
      <c r="U4" s="23"/>
      <c r="V4" s="23"/>
      <c r="W4" s="23">
        <v>0</v>
      </c>
    </row>
    <row r="5" spans="1:23" x14ac:dyDescent="0.25">
      <c r="A5" s="23" t="s">
        <v>122</v>
      </c>
      <c r="B5" s="23" t="s">
        <v>123</v>
      </c>
      <c r="C5" s="23" t="s">
        <v>126</v>
      </c>
      <c r="D5" s="23" t="s">
        <v>127</v>
      </c>
      <c r="E5" s="23"/>
      <c r="F5" s="23">
        <v>7.7793999999999999</v>
      </c>
      <c r="G5" s="23">
        <v>0</v>
      </c>
      <c r="H5" s="23">
        <v>12.2966</v>
      </c>
      <c r="I5" s="23">
        <v>0</v>
      </c>
      <c r="J5" s="23"/>
      <c r="K5" s="23"/>
      <c r="L5" s="23"/>
      <c r="M5" s="23"/>
      <c r="N5" s="23">
        <v>2.3325999999999998</v>
      </c>
      <c r="O5" s="23">
        <v>3.5064000000000002</v>
      </c>
      <c r="P5" s="23"/>
      <c r="Q5" s="23">
        <v>0.25340000000000001</v>
      </c>
      <c r="R5" s="23">
        <v>0.27210000000000001</v>
      </c>
      <c r="S5" s="23">
        <v>0</v>
      </c>
      <c r="T5" s="23">
        <v>0.21870000000000001</v>
      </c>
      <c r="U5" s="23"/>
      <c r="V5" s="23"/>
      <c r="W5" s="23">
        <v>0</v>
      </c>
    </row>
    <row r="6" spans="1:23" x14ac:dyDescent="0.25">
      <c r="A6" s="23" t="s">
        <v>122</v>
      </c>
      <c r="B6" s="23" t="s">
        <v>123</v>
      </c>
      <c r="C6" s="23" t="s">
        <v>128</v>
      </c>
      <c r="D6" s="23" t="s">
        <v>129</v>
      </c>
      <c r="E6" s="23"/>
      <c r="F6" s="23">
        <v>3.9632999999999998</v>
      </c>
      <c r="G6" s="23">
        <v>0</v>
      </c>
      <c r="H6" s="23">
        <v>13.8819</v>
      </c>
      <c r="I6" s="23">
        <v>0</v>
      </c>
      <c r="J6" s="23"/>
      <c r="K6" s="23"/>
      <c r="L6" s="23"/>
      <c r="M6" s="23"/>
      <c r="N6" s="23">
        <v>2.5375000000000001</v>
      </c>
      <c r="O6" s="23">
        <v>3.8626</v>
      </c>
      <c r="P6" s="23"/>
      <c r="Q6" s="23">
        <v>2.5375000000000001</v>
      </c>
      <c r="R6" s="23">
        <v>3.8626</v>
      </c>
      <c r="S6" s="23">
        <v>0</v>
      </c>
      <c r="T6" s="23">
        <v>0</v>
      </c>
      <c r="U6" s="23"/>
      <c r="V6" s="23"/>
      <c r="W6" s="23">
        <v>0</v>
      </c>
    </row>
    <row r="7" spans="1:23" x14ac:dyDescent="0.25">
      <c r="A7" s="23" t="s">
        <v>122</v>
      </c>
      <c r="B7" s="23" t="s">
        <v>123</v>
      </c>
      <c r="C7" s="23" t="s">
        <v>130</v>
      </c>
      <c r="D7" s="23" t="s">
        <v>131</v>
      </c>
      <c r="E7" s="23"/>
      <c r="F7" s="23">
        <v>7.5739999999999998</v>
      </c>
      <c r="G7" s="23">
        <v>0</v>
      </c>
      <c r="H7" s="23">
        <v>12.363200000000001</v>
      </c>
      <c r="I7" s="23">
        <v>0</v>
      </c>
      <c r="J7" s="23"/>
      <c r="K7" s="23"/>
      <c r="L7" s="23"/>
      <c r="M7" s="23"/>
      <c r="N7" s="23">
        <v>2.3517999999999999</v>
      </c>
      <c r="O7" s="23">
        <v>3.6724999999999999</v>
      </c>
      <c r="P7" s="23"/>
      <c r="Q7" s="23">
        <v>2.3517999999999999</v>
      </c>
      <c r="R7" s="23">
        <v>3.6724999999999999</v>
      </c>
      <c r="S7" s="23">
        <v>0</v>
      </c>
      <c r="T7" s="23">
        <v>8.8999999999999999E-3</v>
      </c>
      <c r="U7" s="23"/>
      <c r="V7" s="23"/>
      <c r="W7" s="23">
        <v>0</v>
      </c>
    </row>
    <row r="8" spans="1:23" x14ac:dyDescent="0.25">
      <c r="A8" s="23" t="s">
        <v>122</v>
      </c>
      <c r="B8" s="23" t="s">
        <v>123</v>
      </c>
      <c r="C8" s="23" t="s">
        <v>132</v>
      </c>
      <c r="D8" s="23" t="s">
        <v>133</v>
      </c>
      <c r="E8" s="23"/>
      <c r="F8" s="23">
        <v>5.3941340000000002</v>
      </c>
      <c r="G8" s="23">
        <v>0</v>
      </c>
      <c r="H8" s="23">
        <v>7.7579339999999997</v>
      </c>
      <c r="I8" s="23">
        <v>0</v>
      </c>
      <c r="J8" s="23"/>
      <c r="K8" s="23"/>
      <c r="L8" s="23"/>
      <c r="M8" s="23"/>
      <c r="N8" s="23">
        <v>2.5618850000000002</v>
      </c>
      <c r="O8" s="23">
        <v>3.4298690000000001</v>
      </c>
      <c r="P8" s="23"/>
      <c r="Q8" s="23">
        <v>2.5619000000000001</v>
      </c>
      <c r="R8" s="23">
        <v>3.4298690000000001</v>
      </c>
      <c r="S8" s="23">
        <v>0</v>
      </c>
      <c r="T8" s="23">
        <v>0</v>
      </c>
      <c r="U8" s="23"/>
      <c r="V8" s="23"/>
      <c r="W8" s="23">
        <v>0</v>
      </c>
    </row>
    <row r="9" spans="1:23" x14ac:dyDescent="0.25">
      <c r="A9" s="23" t="s">
        <v>122</v>
      </c>
      <c r="B9" s="23" t="s">
        <v>123</v>
      </c>
      <c r="C9" s="23" t="s">
        <v>134</v>
      </c>
      <c r="D9" s="23" t="s">
        <v>135</v>
      </c>
      <c r="E9" s="23"/>
      <c r="F9" s="23">
        <v>6.7634999999999996</v>
      </c>
      <c r="G9" s="23">
        <v>0</v>
      </c>
      <c r="H9" s="23">
        <v>11.6995</v>
      </c>
      <c r="I9" s="23">
        <v>0</v>
      </c>
      <c r="J9" s="23"/>
      <c r="K9" s="23"/>
      <c r="L9" s="23"/>
      <c r="M9" s="23"/>
      <c r="N9" s="23">
        <v>2.7404999999999999</v>
      </c>
      <c r="O9" s="23">
        <v>3.8647999999999998</v>
      </c>
      <c r="P9" s="23"/>
      <c r="Q9" s="23">
        <v>2.7404999999999999</v>
      </c>
      <c r="R9" s="23">
        <v>3.8647999999999998</v>
      </c>
      <c r="S9" s="23">
        <v>0</v>
      </c>
      <c r="T9" s="23">
        <v>8.3299999999999999E-2</v>
      </c>
      <c r="U9" s="23"/>
      <c r="V9" s="23"/>
      <c r="W9" s="23">
        <v>0</v>
      </c>
    </row>
    <row r="10" spans="1:23" x14ac:dyDescent="0.25">
      <c r="A10" s="23" t="s">
        <v>122</v>
      </c>
      <c r="B10" s="23" t="s">
        <v>123</v>
      </c>
      <c r="C10" s="23" t="s">
        <v>136</v>
      </c>
      <c r="D10" s="23" t="s">
        <v>137</v>
      </c>
      <c r="E10" s="23"/>
      <c r="F10" s="23">
        <v>6.0065999999999997</v>
      </c>
      <c r="G10" s="23">
        <v>0</v>
      </c>
      <c r="H10" s="23">
        <v>16.856100000000001</v>
      </c>
      <c r="I10" s="23">
        <v>0</v>
      </c>
      <c r="J10" s="23"/>
      <c r="K10" s="23"/>
      <c r="L10" s="23"/>
      <c r="M10" s="23"/>
      <c r="N10" s="23">
        <v>2.4550000000000001</v>
      </c>
      <c r="O10" s="23">
        <v>3.8342999999999998</v>
      </c>
      <c r="P10" s="23"/>
      <c r="Q10" s="23">
        <v>2.4550000000000001</v>
      </c>
      <c r="R10" s="23">
        <v>3.8342999999999998</v>
      </c>
      <c r="S10" s="23">
        <v>0</v>
      </c>
      <c r="T10" s="23">
        <v>0</v>
      </c>
      <c r="U10" s="23"/>
      <c r="V10" s="23"/>
      <c r="W10" s="23">
        <v>4.7100000000000003E-2</v>
      </c>
    </row>
    <row r="11" spans="1:23" x14ac:dyDescent="0.25">
      <c r="A11" s="23" t="s">
        <v>122</v>
      </c>
      <c r="B11" s="23" t="s">
        <v>123</v>
      </c>
      <c r="C11" s="23" t="s">
        <v>138</v>
      </c>
      <c r="D11" s="23" t="s">
        <v>139</v>
      </c>
      <c r="E11" s="23"/>
      <c r="F11" s="23">
        <v>4.9984200000000003</v>
      </c>
      <c r="G11" s="23">
        <v>0</v>
      </c>
      <c r="H11" s="23">
        <v>8.9054500000000001</v>
      </c>
      <c r="I11" s="23">
        <v>0</v>
      </c>
      <c r="J11" s="23"/>
      <c r="K11" s="23"/>
      <c r="L11" s="23"/>
      <c r="M11" s="23"/>
      <c r="N11" s="23">
        <v>2.5756999999999999</v>
      </c>
      <c r="O11" s="23">
        <v>3.5781000000000001</v>
      </c>
      <c r="P11" s="23"/>
      <c r="Q11" s="23">
        <v>2.5756999999999999</v>
      </c>
      <c r="R11" s="23">
        <v>3.5781000000000001</v>
      </c>
      <c r="S11" s="23">
        <v>0</v>
      </c>
      <c r="T11" s="23">
        <v>5.7140000000000003E-2</v>
      </c>
      <c r="U11" s="23"/>
      <c r="V11" s="23"/>
      <c r="W11" s="23">
        <v>0</v>
      </c>
    </row>
    <row r="12" spans="1:23" x14ac:dyDescent="0.25">
      <c r="A12" s="23" t="s">
        <v>122</v>
      </c>
      <c r="B12" s="23" t="s">
        <v>123</v>
      </c>
      <c r="C12" s="23" t="s">
        <v>140</v>
      </c>
      <c r="D12" s="23" t="s">
        <v>141</v>
      </c>
      <c r="E12" s="23"/>
      <c r="F12" s="23">
        <v>9.9550000000000001</v>
      </c>
      <c r="G12" s="23">
        <v>0</v>
      </c>
      <c r="H12" s="23">
        <v>15.484999999999999</v>
      </c>
      <c r="I12" s="23">
        <v>0</v>
      </c>
      <c r="J12" s="23"/>
      <c r="K12" s="23"/>
      <c r="L12" s="23"/>
      <c r="M12" s="23"/>
      <c r="N12" s="23">
        <v>2.7038000000000002</v>
      </c>
      <c r="O12" s="23">
        <v>3.7098</v>
      </c>
      <c r="P12" s="23"/>
      <c r="Q12" s="23">
        <v>2.7038000000000002</v>
      </c>
      <c r="R12" s="23">
        <v>3.7098</v>
      </c>
      <c r="S12" s="23">
        <v>0</v>
      </c>
      <c r="T12" s="23">
        <v>4.4499999999999998E-2</v>
      </c>
      <c r="U12" s="23"/>
      <c r="V12" s="23"/>
      <c r="W12" s="23">
        <v>0</v>
      </c>
    </row>
    <row r="13" spans="1:23" x14ac:dyDescent="0.25">
      <c r="A13" s="23" t="s">
        <v>122</v>
      </c>
      <c r="B13" s="23" t="s">
        <v>123</v>
      </c>
      <c r="C13" s="23" t="s">
        <v>142</v>
      </c>
      <c r="D13" s="23" t="s">
        <v>143</v>
      </c>
      <c r="E13" s="23"/>
      <c r="F13" s="23">
        <v>7.5033000000000003</v>
      </c>
      <c r="G13" s="23">
        <v>0</v>
      </c>
      <c r="H13" s="23">
        <v>8.5264000000000006</v>
      </c>
      <c r="I13" s="23">
        <v>0</v>
      </c>
      <c r="J13" s="23"/>
      <c r="K13" s="23"/>
      <c r="L13" s="23"/>
      <c r="M13" s="23"/>
      <c r="N13" s="23">
        <v>2.48</v>
      </c>
      <c r="O13" s="23">
        <v>3.64</v>
      </c>
      <c r="P13" s="23"/>
      <c r="Q13" s="23">
        <v>2.48</v>
      </c>
      <c r="R13" s="23">
        <v>3.64</v>
      </c>
      <c r="S13" s="23">
        <v>0</v>
      </c>
      <c r="T13" s="23">
        <v>6.4500000000000002E-2</v>
      </c>
      <c r="U13" s="23"/>
      <c r="V13" s="23"/>
      <c r="W13" s="23">
        <v>0</v>
      </c>
    </row>
    <row r="14" spans="1:23" x14ac:dyDescent="0.25">
      <c r="A14" s="23" t="s">
        <v>122</v>
      </c>
      <c r="B14" s="23" t="s">
        <v>123</v>
      </c>
      <c r="C14" s="23" t="s">
        <v>144</v>
      </c>
      <c r="D14" s="23" t="s">
        <v>145</v>
      </c>
      <c r="E14" s="23"/>
      <c r="F14" s="23">
        <v>6.78</v>
      </c>
      <c r="G14" s="23">
        <v>0</v>
      </c>
      <c r="H14" s="23">
        <v>8.06</v>
      </c>
      <c r="I14" s="23">
        <v>0</v>
      </c>
      <c r="J14" s="23"/>
      <c r="K14" s="23"/>
      <c r="L14" s="23"/>
      <c r="M14" s="23"/>
      <c r="N14" s="23">
        <v>2.6589999999999998</v>
      </c>
      <c r="O14" s="23">
        <v>3.569</v>
      </c>
      <c r="P14" s="23"/>
      <c r="Q14" s="23">
        <v>2.6589999999999998</v>
      </c>
      <c r="R14" s="23">
        <v>3.569</v>
      </c>
      <c r="S14" s="23">
        <v>0</v>
      </c>
      <c r="T14" s="23">
        <v>1.7000000000000001E-2</v>
      </c>
      <c r="U14" s="23"/>
      <c r="V14" s="23"/>
      <c r="W14" s="23">
        <v>1.2999999999999999E-2</v>
      </c>
    </row>
    <row r="15" spans="1:23" x14ac:dyDescent="0.25">
      <c r="A15" s="23" t="s">
        <v>122</v>
      </c>
      <c r="B15" s="23" t="s">
        <v>123</v>
      </c>
      <c r="C15" s="23" t="s">
        <v>146</v>
      </c>
      <c r="D15" s="23" t="s">
        <v>147</v>
      </c>
      <c r="E15" s="23"/>
      <c r="F15" s="23">
        <v>8.0253999999999994</v>
      </c>
      <c r="G15" s="23">
        <v>0</v>
      </c>
      <c r="H15" s="23">
        <v>19.1846</v>
      </c>
      <c r="I15" s="23">
        <v>0</v>
      </c>
      <c r="J15" s="23"/>
      <c r="K15" s="23"/>
      <c r="L15" s="23"/>
      <c r="M15" s="23"/>
      <c r="N15" s="23">
        <v>2.4102999999999999</v>
      </c>
      <c r="O15" s="23">
        <v>3.4969999999999999</v>
      </c>
      <c r="P15" s="23"/>
      <c r="Q15" s="23">
        <v>2.4102999999999999</v>
      </c>
      <c r="R15" s="23">
        <v>3.4969999999999999</v>
      </c>
      <c r="S15" s="23">
        <v>0</v>
      </c>
      <c r="T15" s="23">
        <v>0.12540000000000001</v>
      </c>
      <c r="U15" s="23"/>
      <c r="V15" s="23"/>
      <c r="W15" s="23">
        <v>0</v>
      </c>
    </row>
    <row r="16" spans="1:23" x14ac:dyDescent="0.25">
      <c r="A16" s="23" t="s">
        <v>122</v>
      </c>
      <c r="B16" s="23" t="s">
        <v>123</v>
      </c>
      <c r="C16" s="23" t="s">
        <v>148</v>
      </c>
      <c r="D16" s="23" t="s">
        <v>149</v>
      </c>
      <c r="E16" s="23"/>
      <c r="F16" s="23">
        <v>5.2895000000000003</v>
      </c>
      <c r="G16" s="23">
        <v>0</v>
      </c>
      <c r="H16" s="23">
        <v>8.4632000000000005</v>
      </c>
      <c r="I16" s="23">
        <v>0</v>
      </c>
      <c r="J16" s="23"/>
      <c r="K16" s="23"/>
      <c r="L16" s="23"/>
      <c r="M16" s="23"/>
      <c r="N16" s="23">
        <v>0</v>
      </c>
      <c r="O16" s="23">
        <v>0</v>
      </c>
      <c r="P16" s="23"/>
      <c r="Q16" s="23">
        <v>3.3944000000000001</v>
      </c>
      <c r="R16" s="23">
        <v>4.5815000000000001</v>
      </c>
      <c r="S16" s="23">
        <v>0</v>
      </c>
      <c r="T16" s="23">
        <v>0</v>
      </c>
      <c r="U16" s="23"/>
      <c r="V16" s="23"/>
      <c r="W16" s="23">
        <v>0</v>
      </c>
    </row>
    <row r="17" spans="1:23" x14ac:dyDescent="0.25">
      <c r="A17" s="23" t="s">
        <v>122</v>
      </c>
      <c r="B17" s="23" t="s">
        <v>123</v>
      </c>
      <c r="C17" s="23" t="s">
        <v>150</v>
      </c>
      <c r="D17" s="23" t="s">
        <v>151</v>
      </c>
      <c r="E17" s="23"/>
      <c r="F17" s="23">
        <v>6.4138999999999999</v>
      </c>
      <c r="G17" s="23">
        <v>0</v>
      </c>
      <c r="H17" s="23">
        <v>15.027100000000001</v>
      </c>
      <c r="I17" s="23">
        <v>0</v>
      </c>
      <c r="J17" s="23"/>
      <c r="K17" s="23"/>
      <c r="L17" s="23"/>
      <c r="M17" s="23"/>
      <c r="N17" s="23">
        <v>2.4788999999999999</v>
      </c>
      <c r="O17" s="23">
        <v>3.8473999999999999</v>
      </c>
      <c r="P17" s="23"/>
      <c r="Q17" s="23">
        <v>2.4788999999999999</v>
      </c>
      <c r="R17" s="23">
        <v>3.8473999999999999</v>
      </c>
      <c r="S17" s="23">
        <v>0</v>
      </c>
      <c r="T17" s="23">
        <v>9.9900000000000003E-2</v>
      </c>
      <c r="U17" s="23"/>
      <c r="V17" s="23"/>
      <c r="W17" s="23">
        <v>3.0000000000000001E-3</v>
      </c>
    </row>
    <row r="18" spans="1:23" x14ac:dyDescent="0.25">
      <c r="A18" s="23" t="s">
        <v>122</v>
      </c>
      <c r="B18" s="23" t="s">
        <v>123</v>
      </c>
      <c r="C18" s="23" t="s">
        <v>152</v>
      </c>
      <c r="D18" s="23" t="s">
        <v>153</v>
      </c>
      <c r="E18" s="23"/>
      <c r="F18" s="23">
        <v>6.3517999999999999</v>
      </c>
      <c r="G18" s="23">
        <v>0</v>
      </c>
      <c r="H18" s="23">
        <v>13.457000000000001</v>
      </c>
      <c r="I18" s="23">
        <v>0</v>
      </c>
      <c r="J18" s="23"/>
      <c r="K18" s="23"/>
      <c r="L18" s="23"/>
      <c r="M18" s="23"/>
      <c r="N18" s="23">
        <v>2.5884999999999998</v>
      </c>
      <c r="O18" s="23">
        <v>3.7298</v>
      </c>
      <c r="P18" s="23"/>
      <c r="Q18" s="23">
        <v>2.5884999999999998</v>
      </c>
      <c r="R18" s="23">
        <v>3.7298</v>
      </c>
      <c r="S18" s="23">
        <v>0</v>
      </c>
      <c r="T18" s="23">
        <v>2.5600000000000001E-2</v>
      </c>
      <c r="U18" s="23"/>
      <c r="V18" s="23"/>
      <c r="W18" s="23">
        <v>0</v>
      </c>
    </row>
    <row r="19" spans="1:23" x14ac:dyDescent="0.25">
      <c r="A19" s="23" t="s">
        <v>122</v>
      </c>
      <c r="B19" s="23" t="s">
        <v>123</v>
      </c>
      <c r="C19" s="23" t="s">
        <v>154</v>
      </c>
      <c r="D19" s="23" t="s">
        <v>155</v>
      </c>
      <c r="E19" s="23"/>
      <c r="F19" s="23">
        <v>5.5651999999999999</v>
      </c>
      <c r="G19" s="23">
        <v>0</v>
      </c>
      <c r="H19" s="23">
        <v>8.4885999999999999</v>
      </c>
      <c r="I19" s="23">
        <v>0</v>
      </c>
      <c r="J19" s="23"/>
      <c r="K19" s="23"/>
      <c r="L19" s="23"/>
      <c r="M19" s="23"/>
      <c r="N19" s="23">
        <v>2.5318999999999998</v>
      </c>
      <c r="O19" s="23">
        <v>3.6922000000000001</v>
      </c>
      <c r="P19" s="23"/>
      <c r="Q19" s="23">
        <v>2.5318999999999998</v>
      </c>
      <c r="R19" s="23">
        <v>3.6922000000000001</v>
      </c>
      <c r="S19" s="23">
        <v>0</v>
      </c>
      <c r="T19" s="23">
        <v>4.4600000000000001E-2</v>
      </c>
      <c r="U19" s="23"/>
      <c r="V19" s="23"/>
      <c r="W19" s="23">
        <v>0</v>
      </c>
    </row>
    <row r="20" spans="1:23" x14ac:dyDescent="0.25">
      <c r="A20" s="23" t="s">
        <v>122</v>
      </c>
      <c r="B20" s="23" t="s">
        <v>123</v>
      </c>
      <c r="C20" s="23" t="s">
        <v>156</v>
      </c>
      <c r="D20" s="23" t="s">
        <v>157</v>
      </c>
      <c r="E20" s="23"/>
      <c r="F20" s="23">
        <v>7.8442999999999996</v>
      </c>
      <c r="G20" s="23">
        <v>0</v>
      </c>
      <c r="H20" s="23">
        <v>10.769</v>
      </c>
      <c r="I20" s="23">
        <v>0</v>
      </c>
      <c r="J20" s="23"/>
      <c r="K20" s="23"/>
      <c r="L20" s="23"/>
      <c r="M20" s="23"/>
      <c r="N20" s="23">
        <v>2.4943</v>
      </c>
      <c r="O20" s="23">
        <v>3.5406</v>
      </c>
      <c r="P20" s="23"/>
      <c r="Q20" s="23">
        <v>2.4943</v>
      </c>
      <c r="R20" s="23">
        <v>3.5406</v>
      </c>
      <c r="S20" s="23">
        <v>0</v>
      </c>
      <c r="T20" s="23">
        <v>0.09</v>
      </c>
      <c r="U20" s="23"/>
      <c r="V20" s="23"/>
      <c r="W20" s="23">
        <v>0</v>
      </c>
    </row>
    <row r="21" spans="1:23" x14ac:dyDescent="0.25">
      <c r="A21" s="23" t="s">
        <v>122</v>
      </c>
      <c r="B21" s="23" t="s">
        <v>123</v>
      </c>
      <c r="C21" s="23" t="s">
        <v>158</v>
      </c>
      <c r="D21" s="23" t="s">
        <v>159</v>
      </c>
      <c r="E21" s="23"/>
      <c r="F21" s="23">
        <v>9.0885999999999996</v>
      </c>
      <c r="G21" s="23">
        <v>0</v>
      </c>
      <c r="H21" s="23">
        <v>19.493400000000001</v>
      </c>
      <c r="I21" s="23">
        <v>0</v>
      </c>
      <c r="J21" s="23"/>
      <c r="K21" s="23"/>
      <c r="L21" s="23"/>
      <c r="M21" s="23"/>
      <c r="N21" s="23">
        <v>2.4735</v>
      </c>
      <c r="O21" s="23">
        <v>3.3933</v>
      </c>
      <c r="P21" s="23"/>
      <c r="Q21" s="23">
        <v>0</v>
      </c>
      <c r="R21" s="23">
        <v>0</v>
      </c>
      <c r="S21" s="23">
        <v>0</v>
      </c>
      <c r="T21" s="23">
        <v>0.1943</v>
      </c>
      <c r="U21" s="23"/>
      <c r="V21" s="23"/>
      <c r="W21" s="23">
        <v>0</v>
      </c>
    </row>
    <row r="22" spans="1:23" x14ac:dyDescent="0.25">
      <c r="A22" s="23" t="s">
        <v>122</v>
      </c>
      <c r="B22" s="23" t="s">
        <v>160</v>
      </c>
      <c r="C22" s="23" t="s">
        <v>161</v>
      </c>
      <c r="D22" s="23" t="s">
        <v>162</v>
      </c>
      <c r="E22" s="23"/>
      <c r="F22" s="23">
        <v>6.5035999999999996</v>
      </c>
      <c r="G22" s="23">
        <v>0</v>
      </c>
      <c r="H22" s="23">
        <v>11.090400000000001</v>
      </c>
      <c r="I22" s="23">
        <v>0</v>
      </c>
      <c r="J22" s="23"/>
      <c r="K22" s="23"/>
      <c r="L22" s="23"/>
      <c r="M22" s="23"/>
      <c r="N22" s="23">
        <v>2.5304199999999999</v>
      </c>
      <c r="O22" s="23">
        <v>3.8987500000000002</v>
      </c>
      <c r="P22" s="23"/>
      <c r="Q22" s="23">
        <v>0</v>
      </c>
      <c r="R22" s="23">
        <v>0</v>
      </c>
      <c r="S22" s="23">
        <v>0</v>
      </c>
      <c r="T22" s="23">
        <v>0.35660399999999998</v>
      </c>
      <c r="U22" s="23"/>
      <c r="V22" s="23"/>
      <c r="W22" s="23">
        <v>7.46E-2</v>
      </c>
    </row>
    <row r="23" spans="1:23" x14ac:dyDescent="0.25">
      <c r="A23" s="23" t="s">
        <v>122</v>
      </c>
      <c r="B23" s="23" t="s">
        <v>160</v>
      </c>
      <c r="C23" s="23" t="s">
        <v>163</v>
      </c>
      <c r="D23" s="23" t="s">
        <v>164</v>
      </c>
      <c r="E23" s="23"/>
      <c r="F23" s="23">
        <v>2.4129999999999998</v>
      </c>
      <c r="G23" s="23">
        <v>0</v>
      </c>
      <c r="H23" s="23">
        <v>12.307</v>
      </c>
      <c r="I23" s="23">
        <v>0</v>
      </c>
      <c r="J23" s="23"/>
      <c r="K23" s="23"/>
      <c r="L23" s="23"/>
      <c r="M23" s="23"/>
      <c r="N23" s="23">
        <v>2.468</v>
      </c>
      <c r="O23" s="23">
        <v>3.6040000000000001</v>
      </c>
      <c r="P23" s="23"/>
      <c r="Q23" s="23">
        <v>0</v>
      </c>
      <c r="R23" s="23">
        <v>0</v>
      </c>
      <c r="S23" s="23">
        <v>0</v>
      </c>
      <c r="T23" s="23">
        <v>0.36899999999999999</v>
      </c>
      <c r="U23" s="23"/>
      <c r="V23" s="23"/>
      <c r="W23" s="23">
        <v>0</v>
      </c>
    </row>
    <row r="24" spans="1:23" x14ac:dyDescent="0.25">
      <c r="A24" s="23" t="s">
        <v>122</v>
      </c>
      <c r="B24" s="23" t="s">
        <v>160</v>
      </c>
      <c r="C24" s="23" t="s">
        <v>165</v>
      </c>
      <c r="D24" s="23" t="s">
        <v>166</v>
      </c>
      <c r="E24" s="23"/>
      <c r="F24" s="23">
        <v>7.2830000000000004</v>
      </c>
      <c r="G24" s="23">
        <v>0</v>
      </c>
      <c r="H24" s="23">
        <v>11.903</v>
      </c>
      <c r="I24" s="23">
        <v>0</v>
      </c>
      <c r="J24" s="23"/>
      <c r="K24" s="23"/>
      <c r="L24" s="23"/>
      <c r="M24" s="23"/>
      <c r="N24" s="23">
        <v>2.4306999999999999</v>
      </c>
      <c r="O24" s="23">
        <v>4.2432999999999996</v>
      </c>
      <c r="P24" s="23"/>
      <c r="Q24" s="23">
        <v>2.4306000000000001</v>
      </c>
      <c r="R24" s="23">
        <v>4.2432999999999996</v>
      </c>
      <c r="S24" s="23">
        <v>0</v>
      </c>
      <c r="T24" s="23">
        <v>0.2016</v>
      </c>
      <c r="U24" s="23"/>
      <c r="V24" s="23"/>
      <c r="W24" s="23">
        <v>0</v>
      </c>
    </row>
    <row r="25" spans="1:23" x14ac:dyDescent="0.25">
      <c r="A25" s="23" t="s">
        <v>122</v>
      </c>
      <c r="B25" s="23" t="s">
        <v>160</v>
      </c>
      <c r="C25" s="23" t="s">
        <v>167</v>
      </c>
      <c r="D25" s="23" t="s">
        <v>168</v>
      </c>
      <c r="E25" s="23"/>
      <c r="F25" s="23">
        <v>4.3041999999999998</v>
      </c>
      <c r="G25" s="23">
        <v>0</v>
      </c>
      <c r="H25" s="23">
        <v>8.6257999999999999</v>
      </c>
      <c r="I25" s="23">
        <v>0</v>
      </c>
      <c r="J25" s="23"/>
      <c r="K25" s="23"/>
      <c r="L25" s="23"/>
      <c r="M25" s="23"/>
      <c r="N25" s="23">
        <v>2.5520999999999998</v>
      </c>
      <c r="O25" s="23">
        <v>3.6295999999999999</v>
      </c>
      <c r="P25" s="23"/>
      <c r="Q25" s="23">
        <v>2.5520999999999998</v>
      </c>
      <c r="R25" s="23">
        <v>3.6295999999999999</v>
      </c>
      <c r="S25" s="23">
        <v>0</v>
      </c>
      <c r="T25" s="23">
        <v>8.8999999999999996E-2</v>
      </c>
      <c r="U25" s="23"/>
      <c r="V25" s="23"/>
      <c r="W25" s="23">
        <v>0</v>
      </c>
    </row>
    <row r="26" spans="1:23" x14ac:dyDescent="0.25">
      <c r="A26" s="23" t="s">
        <v>122</v>
      </c>
      <c r="B26" s="23" t="s">
        <v>160</v>
      </c>
      <c r="C26" s="23" t="s">
        <v>169</v>
      </c>
      <c r="D26" s="23" t="s">
        <v>170</v>
      </c>
      <c r="E26" s="23"/>
      <c r="F26" s="23">
        <v>0.95020000000000004</v>
      </c>
      <c r="G26" s="23">
        <v>0</v>
      </c>
      <c r="H26" s="23">
        <v>17.0443</v>
      </c>
      <c r="I26" s="23">
        <v>0</v>
      </c>
      <c r="J26" s="23"/>
      <c r="K26" s="23"/>
      <c r="L26" s="23"/>
      <c r="M26" s="23"/>
      <c r="N26" s="23">
        <v>2.9266999999999999</v>
      </c>
      <c r="O26" s="23">
        <v>3.8369</v>
      </c>
      <c r="P26" s="23"/>
      <c r="Q26" s="23">
        <v>2.9266999999999999</v>
      </c>
      <c r="R26" s="23">
        <v>3.8369</v>
      </c>
      <c r="S26" s="23">
        <v>0</v>
      </c>
      <c r="T26" s="23">
        <v>3.1E-2</v>
      </c>
      <c r="U26" s="23"/>
      <c r="V26" s="23"/>
      <c r="W26" s="23">
        <v>0</v>
      </c>
    </row>
    <row r="27" spans="1:23" x14ac:dyDescent="0.25">
      <c r="A27" s="23" t="s">
        <v>122</v>
      </c>
      <c r="B27" s="23" t="s">
        <v>171</v>
      </c>
      <c r="C27" s="23" t="s">
        <v>172</v>
      </c>
      <c r="D27" s="23" t="s">
        <v>173</v>
      </c>
      <c r="E27" s="23"/>
      <c r="F27" s="23">
        <v>4.4939999999999998</v>
      </c>
      <c r="G27" s="23">
        <v>0</v>
      </c>
      <c r="H27" s="23">
        <v>18.791599999999999</v>
      </c>
      <c r="I27" s="23">
        <v>0</v>
      </c>
      <c r="J27" s="23"/>
      <c r="K27" s="23"/>
      <c r="L27" s="23"/>
      <c r="M27" s="23"/>
      <c r="N27" s="23">
        <v>2.4447000000000001</v>
      </c>
      <c r="O27" s="23">
        <v>4.1981000000000002</v>
      </c>
      <c r="P27" s="23"/>
      <c r="Q27" s="23">
        <v>0</v>
      </c>
      <c r="R27" s="23">
        <v>0</v>
      </c>
      <c r="S27" s="23">
        <v>0</v>
      </c>
      <c r="T27" s="23">
        <v>0.29799999999999999</v>
      </c>
      <c r="U27" s="23"/>
      <c r="V27" s="23"/>
      <c r="W27" s="23">
        <v>0</v>
      </c>
    </row>
    <row r="28" spans="1:23" x14ac:dyDescent="0.25">
      <c r="A28" s="23" t="s">
        <v>122</v>
      </c>
      <c r="B28" s="23" t="s">
        <v>171</v>
      </c>
      <c r="C28" s="23" t="s">
        <v>174</v>
      </c>
      <c r="D28" s="23" t="s">
        <v>175</v>
      </c>
      <c r="E28" s="23"/>
      <c r="F28" s="23">
        <v>3.93</v>
      </c>
      <c r="G28" s="23">
        <v>0</v>
      </c>
      <c r="H28" s="23">
        <v>13.15</v>
      </c>
      <c r="I28" s="23">
        <v>0</v>
      </c>
      <c r="J28" s="23"/>
      <c r="K28" s="23"/>
      <c r="L28" s="23"/>
      <c r="M28" s="23"/>
      <c r="N28" s="23">
        <v>2.5579999999999998</v>
      </c>
      <c r="O28" s="23">
        <v>3.9990000000000001</v>
      </c>
      <c r="P28" s="23"/>
      <c r="Q28" s="23">
        <v>0</v>
      </c>
      <c r="R28" s="23">
        <v>0</v>
      </c>
      <c r="S28" s="23">
        <v>0</v>
      </c>
      <c r="T28" s="23">
        <v>2.7199999999999998E-2</v>
      </c>
      <c r="U28" s="23"/>
      <c r="V28" s="23"/>
      <c r="W28" s="23">
        <v>0</v>
      </c>
    </row>
    <row r="29" spans="1:23" x14ac:dyDescent="0.25">
      <c r="A29" s="23" t="s">
        <v>122</v>
      </c>
      <c r="B29" s="23" t="s">
        <v>171</v>
      </c>
      <c r="C29" s="23" t="s">
        <v>176</v>
      </c>
      <c r="D29" s="23" t="s">
        <v>177</v>
      </c>
      <c r="E29" s="23"/>
      <c r="F29" s="23">
        <v>5.9020000000000001</v>
      </c>
      <c r="G29" s="23">
        <v>0</v>
      </c>
      <c r="H29" s="23">
        <v>17.101199999999999</v>
      </c>
      <c r="I29" s="23">
        <v>0</v>
      </c>
      <c r="J29" s="23"/>
      <c r="K29" s="23"/>
      <c r="L29" s="23"/>
      <c r="M29" s="23"/>
      <c r="N29" s="23">
        <v>2.4883999999999999</v>
      </c>
      <c r="O29" s="23">
        <v>4.0010000000000003</v>
      </c>
      <c r="P29" s="23"/>
      <c r="Q29" s="23">
        <v>2.4883999999999999</v>
      </c>
      <c r="R29" s="23">
        <v>4.0010000000000003</v>
      </c>
      <c r="S29" s="23">
        <v>0</v>
      </c>
      <c r="T29" s="23">
        <v>0.1105</v>
      </c>
      <c r="U29" s="23"/>
      <c r="V29" s="23"/>
      <c r="W29" s="23">
        <v>0</v>
      </c>
    </row>
    <row r="30" spans="1:23" x14ac:dyDescent="0.25">
      <c r="A30" s="23" t="s">
        <v>122</v>
      </c>
      <c r="B30" s="23" t="s">
        <v>171</v>
      </c>
      <c r="C30" s="23" t="s">
        <v>178</v>
      </c>
      <c r="D30" s="23" t="s">
        <v>179</v>
      </c>
      <c r="E30" s="23"/>
      <c r="F30" s="23">
        <v>4.2971000000000004</v>
      </c>
      <c r="G30" s="23">
        <v>0</v>
      </c>
      <c r="H30" s="23">
        <v>17.570699999999999</v>
      </c>
      <c r="I30" s="23">
        <v>0</v>
      </c>
      <c r="J30" s="23"/>
      <c r="K30" s="23"/>
      <c r="L30" s="23"/>
      <c r="M30" s="23"/>
      <c r="N30" s="23">
        <v>2.4582000000000002</v>
      </c>
      <c r="O30" s="23">
        <v>3.7526000000000002</v>
      </c>
      <c r="P30" s="23"/>
      <c r="Q30" s="23">
        <v>0</v>
      </c>
      <c r="R30" s="23">
        <v>0</v>
      </c>
      <c r="S30" s="23">
        <v>0</v>
      </c>
      <c r="T30" s="23">
        <v>0.14549999999999999</v>
      </c>
      <c r="U30" s="23"/>
      <c r="V30" s="23"/>
      <c r="W30" s="23">
        <v>0</v>
      </c>
    </row>
    <row r="31" spans="1:23" x14ac:dyDescent="0.25">
      <c r="A31" s="23" t="s">
        <v>122</v>
      </c>
      <c r="B31" s="23" t="s">
        <v>171</v>
      </c>
      <c r="C31" s="23" t="s">
        <v>180</v>
      </c>
      <c r="D31" s="23" t="s">
        <v>181</v>
      </c>
      <c r="E31" s="23"/>
      <c r="F31" s="23">
        <v>4.25</v>
      </c>
      <c r="G31" s="23">
        <v>0</v>
      </c>
      <c r="H31" s="23">
        <v>14.5</v>
      </c>
      <c r="I31" s="23">
        <v>0</v>
      </c>
      <c r="J31" s="23"/>
      <c r="K31" s="23"/>
      <c r="L31" s="23"/>
      <c r="M31" s="23"/>
      <c r="N31" s="23">
        <v>2.3959000000000001</v>
      </c>
      <c r="O31" s="23">
        <v>4.4656000000000002</v>
      </c>
      <c r="P31" s="23"/>
      <c r="Q31" s="23">
        <v>2.3959000000000001</v>
      </c>
      <c r="R31" s="23">
        <v>4.4656000000000002</v>
      </c>
      <c r="S31" s="23">
        <v>0</v>
      </c>
      <c r="T31" s="23">
        <v>1.661E-2</v>
      </c>
      <c r="U31" s="23"/>
      <c r="V31" s="23"/>
      <c r="W31" s="23">
        <v>0</v>
      </c>
    </row>
    <row r="32" spans="1:23" x14ac:dyDescent="0.25">
      <c r="A32" s="23" t="s">
        <v>122</v>
      </c>
      <c r="B32" s="23" t="s">
        <v>171</v>
      </c>
      <c r="C32" s="23" t="s">
        <v>182</v>
      </c>
      <c r="D32" s="23" t="s">
        <v>183</v>
      </c>
      <c r="E32" s="23"/>
      <c r="F32" s="23">
        <v>1.9488449999999999</v>
      </c>
      <c r="G32" s="23">
        <v>0</v>
      </c>
      <c r="H32" s="23">
        <v>7.2429319999999997</v>
      </c>
      <c r="I32" s="23">
        <v>0</v>
      </c>
      <c r="J32" s="23"/>
      <c r="K32" s="23"/>
      <c r="L32" s="23"/>
      <c r="M32" s="23"/>
      <c r="N32" s="23">
        <v>2.4014769999999999</v>
      </c>
      <c r="O32" s="23">
        <v>7.1715840000000002</v>
      </c>
      <c r="P32" s="23"/>
      <c r="Q32" s="23">
        <v>2.3315860000000002</v>
      </c>
      <c r="R32" s="23">
        <v>7.1347999999999995E-2</v>
      </c>
      <c r="S32" s="23">
        <v>0</v>
      </c>
      <c r="T32" s="23">
        <v>0.15060799999999999</v>
      </c>
      <c r="U32" s="23"/>
      <c r="V32" s="23"/>
      <c r="W32" s="23">
        <v>6.9890999999999995E-2</v>
      </c>
    </row>
    <row r="33" spans="1:23" x14ac:dyDescent="0.25">
      <c r="A33" s="23" t="s">
        <v>122</v>
      </c>
      <c r="B33" s="23" t="s">
        <v>171</v>
      </c>
      <c r="C33" s="23" t="s">
        <v>184</v>
      </c>
      <c r="D33" s="23" t="s">
        <v>185</v>
      </c>
      <c r="E33" s="23"/>
      <c r="F33" s="23">
        <v>10.223000000000001</v>
      </c>
      <c r="G33" s="23">
        <v>0</v>
      </c>
      <c r="H33" s="23">
        <v>17.483000000000001</v>
      </c>
      <c r="I33" s="23">
        <v>0</v>
      </c>
      <c r="J33" s="23"/>
      <c r="K33" s="23"/>
      <c r="L33" s="23"/>
      <c r="M33" s="23"/>
      <c r="N33" s="23">
        <v>2.4796999999999998</v>
      </c>
      <c r="O33" s="23">
        <v>4.1139000000000001</v>
      </c>
      <c r="P33" s="23"/>
      <c r="Q33" s="23">
        <v>0</v>
      </c>
      <c r="R33" s="23">
        <v>0</v>
      </c>
      <c r="S33" s="23">
        <v>0</v>
      </c>
      <c r="T33" s="23">
        <v>4.3900000000000002E-2</v>
      </c>
      <c r="U33" s="23"/>
      <c r="V33" s="23"/>
      <c r="W33" s="23">
        <v>0</v>
      </c>
    </row>
    <row r="34" spans="1:23" x14ac:dyDescent="0.25">
      <c r="A34" s="23" t="s">
        <v>122</v>
      </c>
      <c r="B34" s="23" t="s">
        <v>171</v>
      </c>
      <c r="C34" s="23" t="s">
        <v>186</v>
      </c>
      <c r="D34" s="23" t="s">
        <v>187</v>
      </c>
      <c r="E34" s="23"/>
      <c r="F34" s="23">
        <v>2.7663000000000002</v>
      </c>
      <c r="G34" s="23">
        <v>0</v>
      </c>
      <c r="H34" s="23">
        <v>15.5</v>
      </c>
      <c r="I34" s="23">
        <v>0</v>
      </c>
      <c r="J34" s="23"/>
      <c r="K34" s="23"/>
      <c r="L34" s="23"/>
      <c r="M34" s="23"/>
      <c r="N34" s="23">
        <v>2.7246000000000001</v>
      </c>
      <c r="O34" s="23">
        <v>4.1897000000000002</v>
      </c>
      <c r="P34" s="23"/>
      <c r="Q34" s="23">
        <v>2.7246000000000001</v>
      </c>
      <c r="R34" s="23">
        <v>4.1897000000000002</v>
      </c>
      <c r="S34" s="23">
        <v>0</v>
      </c>
      <c r="T34" s="23">
        <v>8.3849999999999994E-2</v>
      </c>
      <c r="U34" s="23"/>
      <c r="V34" s="23"/>
      <c r="W34" s="23">
        <v>0</v>
      </c>
    </row>
    <row r="35" spans="1:23" x14ac:dyDescent="0.25">
      <c r="A35" s="23" t="s">
        <v>122</v>
      </c>
      <c r="B35" s="23" t="s">
        <v>171</v>
      </c>
      <c r="C35" s="23" t="s">
        <v>188</v>
      </c>
      <c r="D35" s="23" t="s">
        <v>189</v>
      </c>
      <c r="E35" s="23"/>
      <c r="F35" s="23">
        <v>2.0019999999999998</v>
      </c>
      <c r="G35" s="23">
        <v>0</v>
      </c>
      <c r="H35" s="23">
        <v>9.0459999999999994</v>
      </c>
      <c r="I35" s="23">
        <v>0</v>
      </c>
      <c r="J35" s="23"/>
      <c r="K35" s="23"/>
      <c r="L35" s="23"/>
      <c r="M35" s="23"/>
      <c r="N35" s="23">
        <v>2.419</v>
      </c>
      <c r="O35" s="23">
        <v>4.2480000000000002</v>
      </c>
      <c r="P35" s="23"/>
      <c r="Q35" s="23">
        <v>2.419</v>
      </c>
      <c r="R35" s="23">
        <v>4.2480000000000002</v>
      </c>
      <c r="S35" s="23">
        <v>0</v>
      </c>
      <c r="T35" s="23">
        <v>0.20799999999999999</v>
      </c>
      <c r="U35" s="23"/>
      <c r="V35" s="23"/>
      <c r="W35" s="23">
        <v>0</v>
      </c>
    </row>
    <row r="36" spans="1:23" x14ac:dyDescent="0.25">
      <c r="A36" s="23" t="s">
        <v>122</v>
      </c>
      <c r="B36" s="23" t="s">
        <v>171</v>
      </c>
      <c r="C36" s="23" t="s">
        <v>190</v>
      </c>
      <c r="D36" s="23" t="s">
        <v>191</v>
      </c>
      <c r="E36" s="23"/>
      <c r="F36" s="23">
        <v>3.0840000000000001</v>
      </c>
      <c r="G36" s="23">
        <v>0</v>
      </c>
      <c r="H36" s="23">
        <v>13.8012</v>
      </c>
      <c r="I36" s="23">
        <v>0</v>
      </c>
      <c r="J36" s="23"/>
      <c r="K36" s="23"/>
      <c r="L36" s="23"/>
      <c r="M36" s="23"/>
      <c r="N36" s="23">
        <v>2.4152</v>
      </c>
      <c r="O36" s="23">
        <v>3.69</v>
      </c>
      <c r="P36" s="23"/>
      <c r="Q36" s="23">
        <v>0</v>
      </c>
      <c r="R36" s="23">
        <v>0</v>
      </c>
      <c r="S36" s="23">
        <v>0</v>
      </c>
      <c r="T36" s="23">
        <v>0</v>
      </c>
      <c r="U36" s="23"/>
      <c r="V36" s="23"/>
      <c r="W36" s="23">
        <v>0</v>
      </c>
    </row>
    <row r="37" spans="1:23" x14ac:dyDescent="0.25">
      <c r="A37" s="23" t="s">
        <v>122</v>
      </c>
      <c r="B37" s="23" t="s">
        <v>171</v>
      </c>
      <c r="C37" s="23" t="s">
        <v>192</v>
      </c>
      <c r="D37" s="23" t="s">
        <v>193</v>
      </c>
      <c r="E37" s="23"/>
      <c r="F37" s="23">
        <v>4.2416999999999998</v>
      </c>
      <c r="G37" s="23">
        <v>0</v>
      </c>
      <c r="H37" s="23">
        <v>15.9457</v>
      </c>
      <c r="I37" s="23">
        <v>0</v>
      </c>
      <c r="J37" s="23"/>
      <c r="K37" s="23"/>
      <c r="L37" s="23"/>
      <c r="M37" s="23"/>
      <c r="N37" s="23">
        <v>2.4855999999999998</v>
      </c>
      <c r="O37" s="23">
        <v>3.8925000000000001</v>
      </c>
      <c r="P37" s="23"/>
      <c r="Q37" s="23">
        <v>0</v>
      </c>
      <c r="R37" s="23">
        <v>0</v>
      </c>
      <c r="S37" s="23">
        <v>0</v>
      </c>
      <c r="T37" s="23">
        <v>0.21340000000000001</v>
      </c>
      <c r="U37" s="23"/>
      <c r="V37" s="23"/>
      <c r="W37" s="23">
        <v>0</v>
      </c>
    </row>
    <row r="38" spans="1:23" x14ac:dyDescent="0.25">
      <c r="A38" s="23" t="s">
        <v>122</v>
      </c>
      <c r="B38" s="23" t="s">
        <v>171</v>
      </c>
      <c r="C38" s="23" t="s">
        <v>194</v>
      </c>
      <c r="D38" s="23" t="s">
        <v>195</v>
      </c>
      <c r="E38" s="23"/>
      <c r="F38" s="23">
        <v>1.3022100000000001</v>
      </c>
      <c r="G38" s="23">
        <v>0</v>
      </c>
      <c r="H38" s="23">
        <v>14.645899999999999</v>
      </c>
      <c r="I38" s="23">
        <v>0</v>
      </c>
      <c r="J38" s="23"/>
      <c r="K38" s="23"/>
      <c r="L38" s="23"/>
      <c r="M38" s="23"/>
      <c r="N38" s="23">
        <v>2.7911999999999999</v>
      </c>
      <c r="O38" s="23">
        <v>4.2624000000000004</v>
      </c>
      <c r="P38" s="23"/>
      <c r="Q38" s="23">
        <v>2.7911999999999999</v>
      </c>
      <c r="R38" s="23">
        <v>0</v>
      </c>
      <c r="S38" s="23">
        <v>0</v>
      </c>
      <c r="T38" s="23">
        <v>0.43702999999999997</v>
      </c>
      <c r="U38" s="23"/>
      <c r="V38" s="23"/>
      <c r="W38" s="23">
        <v>0</v>
      </c>
    </row>
    <row r="39" spans="1:23" x14ac:dyDescent="0.25">
      <c r="A39" s="23" t="s">
        <v>122</v>
      </c>
      <c r="B39" s="23" t="s">
        <v>171</v>
      </c>
      <c r="C39" s="23" t="s">
        <v>196</v>
      </c>
      <c r="D39" s="23" t="s">
        <v>197</v>
      </c>
      <c r="E39" s="23"/>
      <c r="F39" s="23">
        <v>2.5868000000000002</v>
      </c>
      <c r="G39" s="23">
        <v>0</v>
      </c>
      <c r="H39" s="23">
        <v>7.5416999999999996</v>
      </c>
      <c r="I39" s="23">
        <v>0</v>
      </c>
      <c r="J39" s="23"/>
      <c r="K39" s="23"/>
      <c r="L39" s="23"/>
      <c r="M39" s="23"/>
      <c r="N39" s="23">
        <v>2.6631999999999998</v>
      </c>
      <c r="O39" s="23">
        <v>3.9782999999999999</v>
      </c>
      <c r="P39" s="23"/>
      <c r="Q39" s="23">
        <v>2.6631999999999998</v>
      </c>
      <c r="R39" s="23">
        <v>3.9782999999999999</v>
      </c>
      <c r="S39" s="23">
        <v>0</v>
      </c>
      <c r="T39" s="23">
        <v>8.3199999999999996E-2</v>
      </c>
      <c r="U39" s="23"/>
      <c r="V39" s="23"/>
      <c r="W39" s="23">
        <v>1.3599999999999999E-2</v>
      </c>
    </row>
    <row r="40" spans="1:23" x14ac:dyDescent="0.25">
      <c r="A40" s="23" t="s">
        <v>122</v>
      </c>
      <c r="B40" s="23" t="s">
        <v>171</v>
      </c>
      <c r="C40" s="23" t="s">
        <v>198</v>
      </c>
      <c r="D40" s="23" t="s">
        <v>199</v>
      </c>
      <c r="E40" s="23"/>
      <c r="F40" s="23">
        <v>2.883</v>
      </c>
      <c r="G40" s="23">
        <v>0</v>
      </c>
      <c r="H40" s="23">
        <v>5.1604999999999999</v>
      </c>
      <c r="I40" s="23">
        <v>0</v>
      </c>
      <c r="J40" s="23"/>
      <c r="K40" s="23"/>
      <c r="L40" s="23"/>
      <c r="M40" s="23"/>
      <c r="N40" s="23">
        <v>2.4289000000000001</v>
      </c>
      <c r="O40" s="23">
        <v>4.0799000000000003</v>
      </c>
      <c r="P40" s="23"/>
      <c r="Q40" s="23">
        <v>2.4289000000000001</v>
      </c>
      <c r="R40" s="23">
        <v>4.0799000000000003</v>
      </c>
      <c r="S40" s="23">
        <v>0</v>
      </c>
      <c r="T40" s="23">
        <v>0.1024</v>
      </c>
      <c r="U40" s="23"/>
      <c r="V40" s="23"/>
      <c r="W40" s="23">
        <v>0</v>
      </c>
    </row>
    <row r="41" spans="1:23" x14ac:dyDescent="0.25">
      <c r="A41" s="23" t="s">
        <v>122</v>
      </c>
      <c r="B41" s="23" t="s">
        <v>171</v>
      </c>
      <c r="C41" s="23" t="s">
        <v>200</v>
      </c>
      <c r="D41" s="23" t="s">
        <v>201</v>
      </c>
      <c r="E41" s="23"/>
      <c r="F41" s="23">
        <v>8</v>
      </c>
      <c r="G41" s="23">
        <v>0</v>
      </c>
      <c r="H41" s="23">
        <v>20</v>
      </c>
      <c r="I41" s="23">
        <v>0</v>
      </c>
      <c r="J41" s="23"/>
      <c r="K41" s="23"/>
      <c r="L41" s="23"/>
      <c r="M41" s="23"/>
      <c r="N41" s="23">
        <v>2.6230000000000002</v>
      </c>
      <c r="O41" s="23">
        <v>4.1955</v>
      </c>
      <c r="P41" s="23"/>
      <c r="Q41" s="23">
        <v>2.6230000000000002</v>
      </c>
      <c r="R41" s="23">
        <v>4.1955</v>
      </c>
      <c r="S41" s="23">
        <v>0</v>
      </c>
      <c r="T41" s="23">
        <v>0.39410000000000001</v>
      </c>
      <c r="U41" s="23"/>
      <c r="V41" s="23"/>
      <c r="W41" s="23">
        <v>0</v>
      </c>
    </row>
    <row r="42" spans="1:23" x14ac:dyDescent="0.25">
      <c r="A42" s="23" t="s">
        <v>122</v>
      </c>
      <c r="B42" s="23" t="s">
        <v>171</v>
      </c>
      <c r="C42" s="23" t="s">
        <v>202</v>
      </c>
      <c r="D42" s="23" t="s">
        <v>203</v>
      </c>
      <c r="E42" s="23"/>
      <c r="F42" s="23">
        <v>4.6932999999999998</v>
      </c>
      <c r="G42" s="23">
        <v>0</v>
      </c>
      <c r="H42" s="23">
        <v>16.3872</v>
      </c>
      <c r="I42" s="23">
        <v>0</v>
      </c>
      <c r="J42" s="23"/>
      <c r="K42" s="23"/>
      <c r="L42" s="23"/>
      <c r="M42" s="23"/>
      <c r="N42" s="23">
        <v>2.4767999999999999</v>
      </c>
      <c r="O42" s="23">
        <v>4.0648999999999997</v>
      </c>
      <c r="P42" s="23"/>
      <c r="Q42" s="23">
        <v>2.4767999999999999</v>
      </c>
      <c r="R42" s="23">
        <v>4.0648999999999997</v>
      </c>
      <c r="S42" s="23">
        <v>0</v>
      </c>
      <c r="T42" s="23">
        <v>0.156</v>
      </c>
      <c r="U42" s="23"/>
      <c r="V42" s="23"/>
      <c r="W42" s="23">
        <v>0</v>
      </c>
    </row>
    <row r="43" spans="1:23" x14ac:dyDescent="0.25">
      <c r="A43" s="23" t="s">
        <v>122</v>
      </c>
      <c r="B43" s="23" t="s">
        <v>171</v>
      </c>
      <c r="C43" s="23" t="s">
        <v>204</v>
      </c>
      <c r="D43" s="23" t="s">
        <v>205</v>
      </c>
      <c r="E43" s="23"/>
      <c r="F43" s="23">
        <v>3.4611000000000001</v>
      </c>
      <c r="G43" s="23">
        <v>0</v>
      </c>
      <c r="H43" s="23">
        <v>7.8741000000000003</v>
      </c>
      <c r="I43" s="23">
        <v>0</v>
      </c>
      <c r="J43" s="23"/>
      <c r="K43" s="23"/>
      <c r="L43" s="23"/>
      <c r="M43" s="23"/>
      <c r="N43" s="23">
        <v>2.4803000000000002</v>
      </c>
      <c r="O43" s="23">
        <v>3.9944999999999999</v>
      </c>
      <c r="P43" s="23"/>
      <c r="Q43" s="23">
        <v>2.4803000000000002</v>
      </c>
      <c r="R43" s="23">
        <v>3.9944999999999999</v>
      </c>
      <c r="S43" s="23">
        <v>0</v>
      </c>
      <c r="T43" s="23">
        <v>0.12670000000000001</v>
      </c>
      <c r="U43" s="23"/>
      <c r="V43" s="23"/>
      <c r="W43" s="23">
        <v>0</v>
      </c>
    </row>
    <row r="44" spans="1:23" x14ac:dyDescent="0.25">
      <c r="A44" s="23" t="s">
        <v>122</v>
      </c>
      <c r="B44" s="23" t="s">
        <v>171</v>
      </c>
      <c r="C44" s="23" t="s">
        <v>206</v>
      </c>
      <c r="D44" s="23" t="s">
        <v>207</v>
      </c>
      <c r="E44" s="23"/>
      <c r="F44" s="23">
        <v>10.95</v>
      </c>
      <c r="G44" s="23">
        <v>0</v>
      </c>
      <c r="H44" s="23">
        <v>10.199999999999999</v>
      </c>
      <c r="I44" s="23">
        <v>0</v>
      </c>
      <c r="J44" s="23"/>
      <c r="K44" s="23"/>
      <c r="L44" s="23"/>
      <c r="M44" s="23"/>
      <c r="N44" s="23">
        <v>2.3933</v>
      </c>
      <c r="O44" s="23">
        <v>2.3933</v>
      </c>
      <c r="P44" s="23"/>
      <c r="Q44" s="23">
        <v>2.3933</v>
      </c>
      <c r="R44" s="23">
        <v>2.3933</v>
      </c>
      <c r="S44" s="23">
        <v>0</v>
      </c>
      <c r="T44" s="23">
        <v>0.23043</v>
      </c>
      <c r="U44" s="23"/>
      <c r="V44" s="23"/>
      <c r="W44" s="23">
        <v>0</v>
      </c>
    </row>
    <row r="45" spans="1:23" x14ac:dyDescent="0.25">
      <c r="A45" s="23" t="s">
        <v>122</v>
      </c>
      <c r="B45" s="23" t="s">
        <v>171</v>
      </c>
      <c r="C45" s="23" t="s">
        <v>208</v>
      </c>
      <c r="D45" s="23" t="s">
        <v>209</v>
      </c>
      <c r="E45" s="23"/>
      <c r="F45" s="23">
        <v>3.9201000000000001</v>
      </c>
      <c r="G45" s="23">
        <v>0</v>
      </c>
      <c r="H45" s="23">
        <v>13.065</v>
      </c>
      <c r="I45" s="23">
        <v>0</v>
      </c>
      <c r="J45" s="23"/>
      <c r="K45" s="23"/>
      <c r="L45" s="23"/>
      <c r="M45" s="23"/>
      <c r="N45" s="23">
        <v>2.5249999999999999</v>
      </c>
      <c r="O45" s="23">
        <v>3.9437000000000002</v>
      </c>
      <c r="P45" s="23"/>
      <c r="Q45" s="23">
        <v>2.5249999999999999</v>
      </c>
      <c r="R45" s="23">
        <v>3.9437000000000002</v>
      </c>
      <c r="S45" s="23">
        <v>0</v>
      </c>
      <c r="T45" s="23">
        <v>4.3299999999999998E-2</v>
      </c>
      <c r="U45" s="23"/>
      <c r="V45" s="23"/>
      <c r="W45" s="23">
        <v>0</v>
      </c>
    </row>
    <row r="46" spans="1:23" x14ac:dyDescent="0.25">
      <c r="A46" s="23" t="s">
        <v>122</v>
      </c>
      <c r="B46" s="23" t="s">
        <v>171</v>
      </c>
      <c r="C46" s="23" t="s">
        <v>210</v>
      </c>
      <c r="D46" s="23" t="s">
        <v>211</v>
      </c>
      <c r="E46" s="23"/>
      <c r="F46" s="23">
        <v>2.7</v>
      </c>
      <c r="G46" s="23">
        <v>0</v>
      </c>
      <c r="H46" s="23">
        <v>7.8280000000000003</v>
      </c>
      <c r="I46" s="23">
        <v>0</v>
      </c>
      <c r="J46" s="23"/>
      <c r="K46" s="23"/>
      <c r="L46" s="23"/>
      <c r="M46" s="23"/>
      <c r="N46" s="23">
        <v>2.3976000000000002</v>
      </c>
      <c r="O46" s="23">
        <v>4.2183000000000002</v>
      </c>
      <c r="P46" s="23"/>
      <c r="Q46" s="23">
        <v>2.3976000000000002</v>
      </c>
      <c r="R46" s="23">
        <v>4.2183000000000002</v>
      </c>
      <c r="S46" s="23">
        <v>0</v>
      </c>
      <c r="T46" s="23">
        <v>0.11210000000000001</v>
      </c>
      <c r="U46" s="23"/>
      <c r="V46" s="23"/>
      <c r="W46" s="23">
        <v>1.6199999999999999E-2</v>
      </c>
    </row>
    <row r="47" spans="1:23" x14ac:dyDescent="0.25">
      <c r="A47" s="23" t="s">
        <v>122</v>
      </c>
      <c r="B47" s="23" t="s">
        <v>171</v>
      </c>
      <c r="C47" s="23" t="s">
        <v>212</v>
      </c>
      <c r="D47" s="23" t="s">
        <v>213</v>
      </c>
      <c r="E47" s="23"/>
      <c r="F47" s="23">
        <v>2.8037999999999998</v>
      </c>
      <c r="G47" s="23">
        <v>0</v>
      </c>
      <c r="H47" s="23">
        <v>14.018000000000001</v>
      </c>
      <c r="I47" s="23">
        <v>0</v>
      </c>
      <c r="J47" s="23"/>
      <c r="K47" s="23"/>
      <c r="L47" s="23"/>
      <c r="M47" s="23"/>
      <c r="N47" s="23">
        <v>2.5659999999999998</v>
      </c>
      <c r="O47" s="23">
        <v>4.2224000000000004</v>
      </c>
      <c r="P47" s="23"/>
      <c r="Q47" s="23">
        <v>2.5666000000000002</v>
      </c>
      <c r="R47" s="23">
        <v>4.2224000000000004</v>
      </c>
      <c r="S47" s="23">
        <v>0</v>
      </c>
      <c r="T47" s="23">
        <v>1.9300000000000001E-2</v>
      </c>
      <c r="U47" s="23"/>
      <c r="V47" s="23"/>
      <c r="W47" s="23">
        <v>0</v>
      </c>
    </row>
    <row r="48" spans="1:23" x14ac:dyDescent="0.25">
      <c r="A48" s="23" t="s">
        <v>122</v>
      </c>
      <c r="B48" s="23" t="s">
        <v>171</v>
      </c>
      <c r="C48" s="23" t="s">
        <v>214</v>
      </c>
      <c r="D48" s="23" t="s">
        <v>215</v>
      </c>
      <c r="E48" s="23"/>
      <c r="F48" s="23">
        <v>2.5259</v>
      </c>
      <c r="G48" s="23">
        <v>0</v>
      </c>
      <c r="H48" s="23">
        <v>18.558499999999999</v>
      </c>
      <c r="I48" s="23">
        <v>0</v>
      </c>
      <c r="J48" s="23"/>
      <c r="K48" s="23"/>
      <c r="L48" s="23"/>
      <c r="M48" s="23"/>
      <c r="N48" s="23">
        <v>2.6284999999999998</v>
      </c>
      <c r="O48" s="23">
        <v>3.9620000000000002</v>
      </c>
      <c r="P48" s="23"/>
      <c r="Q48" s="23">
        <v>2.6284999999999998</v>
      </c>
      <c r="R48" s="23">
        <v>3.9620000000000002</v>
      </c>
      <c r="S48" s="23">
        <v>0</v>
      </c>
      <c r="T48" s="23">
        <v>0.23710000000000001</v>
      </c>
      <c r="U48" s="23"/>
      <c r="V48" s="23"/>
      <c r="W48" s="23">
        <v>0</v>
      </c>
    </row>
    <row r="49" spans="1:23" x14ac:dyDescent="0.25">
      <c r="A49" s="23" t="s">
        <v>122</v>
      </c>
      <c r="B49" s="23" t="s">
        <v>171</v>
      </c>
      <c r="C49" s="23" t="s">
        <v>216</v>
      </c>
      <c r="D49" s="23" t="s">
        <v>217</v>
      </c>
      <c r="E49" s="23"/>
      <c r="F49" s="23">
        <v>4.3890000000000002</v>
      </c>
      <c r="G49" s="23">
        <v>0</v>
      </c>
      <c r="H49" s="23">
        <v>18.690999999999999</v>
      </c>
      <c r="I49" s="23">
        <v>0</v>
      </c>
      <c r="J49" s="23"/>
      <c r="K49" s="23"/>
      <c r="L49" s="23"/>
      <c r="M49" s="23"/>
      <c r="N49" s="23">
        <v>2.5760000000000001</v>
      </c>
      <c r="O49" s="23">
        <v>4.1020000000000003</v>
      </c>
      <c r="P49" s="23"/>
      <c r="Q49" s="23">
        <v>0</v>
      </c>
      <c r="R49" s="23">
        <v>0</v>
      </c>
      <c r="S49" s="23">
        <v>0</v>
      </c>
      <c r="T49" s="23">
        <v>0.217</v>
      </c>
      <c r="U49" s="23"/>
      <c r="V49" s="23"/>
      <c r="W49" s="23">
        <v>0</v>
      </c>
    </row>
    <row r="50" spans="1:23" x14ac:dyDescent="0.25">
      <c r="A50" s="23" t="s">
        <v>122</v>
      </c>
      <c r="B50" s="23" t="s">
        <v>171</v>
      </c>
      <c r="C50" s="23" t="s">
        <v>218</v>
      </c>
      <c r="D50" s="23" t="s">
        <v>219</v>
      </c>
      <c r="E50" s="23"/>
      <c r="F50" s="23">
        <v>2.4460000000000002</v>
      </c>
      <c r="G50" s="23">
        <v>0</v>
      </c>
      <c r="H50" s="23">
        <v>5.0030000000000001</v>
      </c>
      <c r="I50" s="23">
        <v>0</v>
      </c>
      <c r="J50" s="23"/>
      <c r="K50" s="23"/>
      <c r="L50" s="23"/>
      <c r="M50" s="23"/>
      <c r="N50" s="23">
        <v>2.5019999999999998</v>
      </c>
      <c r="O50" s="23">
        <v>3.859</v>
      </c>
      <c r="P50" s="23"/>
      <c r="Q50" s="23">
        <v>0</v>
      </c>
      <c r="R50" s="23">
        <v>0</v>
      </c>
      <c r="S50" s="23">
        <v>0</v>
      </c>
      <c r="T50" s="23">
        <v>6.4299999999999996E-2</v>
      </c>
      <c r="U50" s="23"/>
      <c r="V50" s="23"/>
      <c r="W50" s="23">
        <v>0</v>
      </c>
    </row>
    <row r="51" spans="1:23" x14ac:dyDescent="0.25">
      <c r="A51" s="23" t="s">
        <v>122</v>
      </c>
      <c r="B51" s="23" t="s">
        <v>171</v>
      </c>
      <c r="C51" s="23" t="s">
        <v>220</v>
      </c>
      <c r="D51" s="23" t="s">
        <v>221</v>
      </c>
      <c r="E51" s="23"/>
      <c r="F51" s="23">
        <v>3.5215000000000001</v>
      </c>
      <c r="G51" s="23">
        <v>0</v>
      </c>
      <c r="H51" s="23">
        <v>19.534600000000001</v>
      </c>
      <c r="I51" s="23">
        <v>0</v>
      </c>
      <c r="J51" s="23"/>
      <c r="K51" s="23"/>
      <c r="L51" s="23"/>
      <c r="M51" s="23"/>
      <c r="N51" s="23">
        <v>2.4931000000000001</v>
      </c>
      <c r="O51" s="23">
        <v>3.8237000000000001</v>
      </c>
      <c r="P51" s="23"/>
      <c r="Q51" s="23">
        <v>0</v>
      </c>
      <c r="R51" s="23">
        <v>0</v>
      </c>
      <c r="S51" s="23">
        <v>0</v>
      </c>
      <c r="T51" s="23">
        <v>0.33079999999999998</v>
      </c>
      <c r="U51" s="23"/>
      <c r="V51" s="23"/>
      <c r="W51" s="23"/>
    </row>
    <row r="52" spans="1:23" x14ac:dyDescent="0.25">
      <c r="A52" s="23" t="s">
        <v>122</v>
      </c>
      <c r="B52" s="23" t="s">
        <v>171</v>
      </c>
      <c r="C52" s="23" t="s">
        <v>222</v>
      </c>
      <c r="D52" s="23" t="s">
        <v>223</v>
      </c>
      <c r="E52" s="23"/>
      <c r="F52" s="23">
        <v>3.25</v>
      </c>
      <c r="G52" s="23">
        <v>0</v>
      </c>
      <c r="H52" s="23">
        <v>6.79</v>
      </c>
      <c r="I52" s="23">
        <v>0</v>
      </c>
      <c r="J52" s="23"/>
      <c r="K52" s="23"/>
      <c r="L52" s="23"/>
      <c r="M52" s="23"/>
      <c r="N52" s="23">
        <v>2.5</v>
      </c>
      <c r="O52" s="23">
        <v>3.74</v>
      </c>
      <c r="P52" s="23"/>
      <c r="Q52" s="23">
        <v>2.5</v>
      </c>
      <c r="R52" s="23">
        <v>3.74</v>
      </c>
      <c r="S52" s="23">
        <v>0</v>
      </c>
      <c r="T52" s="23">
        <v>0.02</v>
      </c>
      <c r="U52" s="23"/>
      <c r="V52" s="23"/>
      <c r="W52" s="23">
        <v>0.04</v>
      </c>
    </row>
    <row r="53" spans="1:23" x14ac:dyDescent="0.25">
      <c r="A53" s="23" t="s">
        <v>122</v>
      </c>
      <c r="B53" s="23" t="s">
        <v>171</v>
      </c>
      <c r="C53" s="23" t="s">
        <v>224</v>
      </c>
      <c r="D53" s="23" t="s">
        <v>225</v>
      </c>
      <c r="E53" s="23"/>
      <c r="F53" s="23">
        <v>2.2103999999999999</v>
      </c>
      <c r="G53" s="23">
        <v>0</v>
      </c>
      <c r="H53" s="23">
        <v>11.3161</v>
      </c>
      <c r="I53" s="23">
        <v>0</v>
      </c>
      <c r="J53" s="23"/>
      <c r="K53" s="23"/>
      <c r="L53" s="23"/>
      <c r="M53" s="23"/>
      <c r="N53" s="23">
        <v>2.5809000000000002</v>
      </c>
      <c r="O53" s="23">
        <v>4.0540000000000003</v>
      </c>
      <c r="P53" s="23"/>
      <c r="Q53" s="23">
        <v>2.5809000000000002</v>
      </c>
      <c r="R53" s="23">
        <v>4.0540000000000003</v>
      </c>
      <c r="S53" s="23">
        <v>0</v>
      </c>
      <c r="T53" s="23">
        <v>0.37269999999999998</v>
      </c>
      <c r="U53" s="23"/>
      <c r="V53" s="23"/>
      <c r="W53" s="23">
        <v>2.1499999999999998E-2</v>
      </c>
    </row>
    <row r="54" spans="1:23" x14ac:dyDescent="0.25">
      <c r="A54" s="23" t="s">
        <v>122</v>
      </c>
      <c r="B54" s="23" t="s">
        <v>171</v>
      </c>
      <c r="C54" s="23" t="s">
        <v>226</v>
      </c>
      <c r="D54" s="23" t="s">
        <v>227</v>
      </c>
      <c r="E54" s="23"/>
      <c r="F54" s="23">
        <v>4.6289999999999996</v>
      </c>
      <c r="G54" s="23">
        <v>0</v>
      </c>
      <c r="H54" s="23">
        <v>9.0787999999999993</v>
      </c>
      <c r="I54" s="23">
        <v>0</v>
      </c>
      <c r="J54" s="23"/>
      <c r="K54" s="23"/>
      <c r="L54" s="23"/>
      <c r="M54" s="23"/>
      <c r="N54" s="23">
        <v>2.4836999999999998</v>
      </c>
      <c r="O54" s="23">
        <v>4.0951000000000004</v>
      </c>
      <c r="P54" s="23"/>
      <c r="Q54" s="23">
        <v>2.4836999999999998</v>
      </c>
      <c r="R54" s="23">
        <v>4.0951000000000004</v>
      </c>
      <c r="S54" s="23">
        <v>0</v>
      </c>
      <c r="T54" s="23">
        <v>0.1333</v>
      </c>
      <c r="U54" s="23"/>
      <c r="V54" s="23"/>
      <c r="W54" s="23">
        <v>0</v>
      </c>
    </row>
    <row r="55" spans="1:23" x14ac:dyDescent="0.25">
      <c r="A55" s="23" t="s">
        <v>122</v>
      </c>
      <c r="B55" s="23" t="s">
        <v>171</v>
      </c>
      <c r="C55" s="23" t="s">
        <v>228</v>
      </c>
      <c r="D55" s="23" t="s">
        <v>229</v>
      </c>
      <c r="E55" s="23"/>
      <c r="F55" s="23">
        <v>4.8772000000000002</v>
      </c>
      <c r="G55" s="23">
        <v>0</v>
      </c>
      <c r="H55" s="23">
        <v>21.5809</v>
      </c>
      <c r="I55" s="23">
        <v>0</v>
      </c>
      <c r="J55" s="23"/>
      <c r="K55" s="23"/>
      <c r="L55" s="23"/>
      <c r="M55" s="23"/>
      <c r="N55" s="23">
        <v>2.5171999999999999</v>
      </c>
      <c r="O55" s="23">
        <v>4.0255999999999998</v>
      </c>
      <c r="P55" s="23"/>
      <c r="Q55" s="23">
        <v>2.5171999999999999</v>
      </c>
      <c r="R55" s="23">
        <v>4.0255999999999998</v>
      </c>
      <c r="S55" s="23">
        <v>0</v>
      </c>
      <c r="T55" s="23">
        <v>0.14280000000000001</v>
      </c>
      <c r="U55" s="23"/>
      <c r="V55" s="23"/>
      <c r="W55" s="23">
        <v>0</v>
      </c>
    </row>
    <row r="56" spans="1:23" x14ac:dyDescent="0.25">
      <c r="A56" s="23" t="s">
        <v>122</v>
      </c>
      <c r="B56" s="23" t="s">
        <v>171</v>
      </c>
      <c r="C56" s="23" t="s">
        <v>230</v>
      </c>
      <c r="D56" s="23" t="s">
        <v>231</v>
      </c>
      <c r="E56" s="23"/>
      <c r="F56" s="23">
        <v>2.81</v>
      </c>
      <c r="G56" s="23">
        <v>0</v>
      </c>
      <c r="H56" s="23">
        <v>10.08</v>
      </c>
      <c r="I56" s="23">
        <v>0</v>
      </c>
      <c r="J56" s="23"/>
      <c r="K56" s="23"/>
      <c r="L56" s="23"/>
      <c r="M56" s="23"/>
      <c r="N56" s="23">
        <v>2.46</v>
      </c>
      <c r="O56" s="23">
        <v>3.97</v>
      </c>
      <c r="P56" s="23"/>
      <c r="Q56" s="23">
        <v>2.46</v>
      </c>
      <c r="R56" s="23">
        <v>3.97</v>
      </c>
      <c r="S56" s="23">
        <v>0</v>
      </c>
      <c r="T56" s="23">
        <v>0.15</v>
      </c>
      <c r="U56" s="23"/>
      <c r="V56" s="23"/>
      <c r="W56" s="23">
        <v>0</v>
      </c>
    </row>
    <row r="57" spans="1:23" x14ac:dyDescent="0.25">
      <c r="A57" s="23" t="s">
        <v>122</v>
      </c>
      <c r="B57" s="23" t="s">
        <v>171</v>
      </c>
      <c r="C57" s="23" t="s">
        <v>232</v>
      </c>
      <c r="D57" s="23" t="s">
        <v>233</v>
      </c>
      <c r="E57" s="23"/>
      <c r="F57" s="23">
        <v>4.4569999999999999</v>
      </c>
      <c r="G57" s="23">
        <v>0</v>
      </c>
      <c r="H57" s="23">
        <v>8.5507000000000009</v>
      </c>
      <c r="I57" s="23">
        <v>0</v>
      </c>
      <c r="J57" s="23"/>
      <c r="K57" s="23"/>
      <c r="L57" s="23"/>
      <c r="M57" s="23"/>
      <c r="N57" s="23">
        <v>2.5476999999999999</v>
      </c>
      <c r="O57" s="23">
        <v>3.6589</v>
      </c>
      <c r="P57" s="23"/>
      <c r="Q57" s="23">
        <v>2.5476999999999999</v>
      </c>
      <c r="R57" s="23">
        <v>3.6589</v>
      </c>
      <c r="S57" s="23">
        <v>0</v>
      </c>
      <c r="T57" s="23">
        <v>0.2132</v>
      </c>
      <c r="U57" s="23"/>
      <c r="V57" s="23"/>
      <c r="W57" s="23">
        <v>0</v>
      </c>
    </row>
    <row r="58" spans="1:23" x14ac:dyDescent="0.25">
      <c r="A58" s="23" t="s">
        <v>122</v>
      </c>
      <c r="B58" s="23" t="s">
        <v>171</v>
      </c>
      <c r="C58" s="23" t="s">
        <v>234</v>
      </c>
      <c r="D58" s="23" t="s">
        <v>235</v>
      </c>
      <c r="E58" s="23"/>
      <c r="F58" s="23">
        <v>6.1707000000000001</v>
      </c>
      <c r="G58" s="23">
        <v>0</v>
      </c>
      <c r="H58" s="23">
        <v>13.7346</v>
      </c>
      <c r="I58" s="23">
        <v>0</v>
      </c>
      <c r="J58" s="23"/>
      <c r="K58" s="23"/>
      <c r="L58" s="23"/>
      <c r="M58" s="23"/>
      <c r="N58" s="23">
        <v>2.2124999999999999</v>
      </c>
      <c r="O58" s="23">
        <v>4.4851999999999999</v>
      </c>
      <c r="P58" s="23"/>
      <c r="Q58" s="23">
        <v>2.2124999999999999</v>
      </c>
      <c r="R58" s="23">
        <v>4.4851999999999999</v>
      </c>
      <c r="S58" s="23">
        <v>0</v>
      </c>
      <c r="T58" s="23">
        <v>0.40539999999999998</v>
      </c>
      <c r="U58" s="23"/>
      <c r="V58" s="23"/>
      <c r="W58" s="23">
        <v>0</v>
      </c>
    </row>
    <row r="59" spans="1:23" x14ac:dyDescent="0.25">
      <c r="A59" s="23" t="s">
        <v>122</v>
      </c>
      <c r="B59" s="23" t="s">
        <v>171</v>
      </c>
      <c r="C59" s="23" t="s">
        <v>236</v>
      </c>
      <c r="D59" s="23" t="s">
        <v>237</v>
      </c>
      <c r="E59" s="23"/>
      <c r="F59" s="23">
        <v>5</v>
      </c>
      <c r="G59" s="23">
        <v>0</v>
      </c>
      <c r="H59" s="23">
        <v>12.8</v>
      </c>
      <c r="I59" s="23">
        <v>0</v>
      </c>
      <c r="J59" s="23"/>
      <c r="K59" s="23"/>
      <c r="L59" s="23"/>
      <c r="M59" s="23"/>
      <c r="N59" s="23">
        <v>3.0379999999999998</v>
      </c>
      <c r="O59" s="23">
        <v>4.46</v>
      </c>
      <c r="P59" s="23"/>
      <c r="Q59" s="23">
        <v>0</v>
      </c>
      <c r="R59" s="23">
        <v>0</v>
      </c>
      <c r="S59" s="23">
        <v>0</v>
      </c>
      <c r="T59" s="23">
        <v>0.35</v>
      </c>
      <c r="U59" s="23"/>
      <c r="V59" s="23"/>
      <c r="W59" s="23">
        <v>0</v>
      </c>
    </row>
    <row r="60" spans="1:23" x14ac:dyDescent="0.25">
      <c r="A60" s="23" t="s">
        <v>122</v>
      </c>
      <c r="B60" s="23" t="s">
        <v>171</v>
      </c>
      <c r="C60" s="23" t="s">
        <v>238</v>
      </c>
      <c r="D60" s="23" t="s">
        <v>239</v>
      </c>
      <c r="E60" s="23"/>
      <c r="F60" s="23">
        <v>2.2425000000000002</v>
      </c>
      <c r="G60" s="23">
        <v>0</v>
      </c>
      <c r="H60" s="23">
        <v>19.958300000000001</v>
      </c>
      <c r="I60" s="23">
        <v>0</v>
      </c>
      <c r="J60" s="23"/>
      <c r="K60" s="23"/>
      <c r="L60" s="23"/>
      <c r="M60" s="23"/>
      <c r="N60" s="23">
        <v>2.4984999999999999</v>
      </c>
      <c r="O60" s="23">
        <v>4.2233000000000001</v>
      </c>
      <c r="P60" s="23"/>
      <c r="Q60" s="23">
        <v>0</v>
      </c>
      <c r="R60" s="23">
        <v>0</v>
      </c>
      <c r="S60" s="23">
        <v>0</v>
      </c>
      <c r="T60" s="23">
        <v>6.1600000000000002E-2</v>
      </c>
      <c r="U60" s="23"/>
      <c r="V60" s="23"/>
      <c r="W60" s="23">
        <v>0.2056</v>
      </c>
    </row>
    <row r="61" spans="1:23" x14ac:dyDescent="0.25">
      <c r="A61" s="23" t="s">
        <v>122</v>
      </c>
      <c r="B61" s="23" t="s">
        <v>171</v>
      </c>
      <c r="C61" s="23" t="s">
        <v>240</v>
      </c>
      <c r="D61" s="23" t="s">
        <v>241</v>
      </c>
      <c r="E61" s="23"/>
      <c r="F61" s="23">
        <v>4.4779999999999998</v>
      </c>
      <c r="G61" s="23">
        <v>0</v>
      </c>
      <c r="H61" s="23">
        <v>13.340999999999999</v>
      </c>
      <c r="I61" s="23">
        <v>0</v>
      </c>
      <c r="J61" s="23"/>
      <c r="K61" s="23"/>
      <c r="L61" s="23"/>
      <c r="M61" s="23"/>
      <c r="N61" s="23">
        <v>2.4567000000000001</v>
      </c>
      <c r="O61" s="23">
        <v>4.0389999999999997</v>
      </c>
      <c r="P61" s="23"/>
      <c r="Q61" s="23">
        <v>0</v>
      </c>
      <c r="R61" s="23">
        <v>0</v>
      </c>
      <c r="S61" s="23">
        <v>0</v>
      </c>
      <c r="T61" s="23">
        <v>0.47270000000000001</v>
      </c>
      <c r="U61" s="23"/>
      <c r="V61" s="23"/>
      <c r="W61" s="23"/>
    </row>
    <row r="62" spans="1:23" x14ac:dyDescent="0.25">
      <c r="A62" s="23" t="s">
        <v>122</v>
      </c>
      <c r="B62" s="23" t="s">
        <v>171</v>
      </c>
      <c r="C62" s="23" t="s">
        <v>242</v>
      </c>
      <c r="D62" s="23" t="s">
        <v>243</v>
      </c>
      <c r="E62" s="23"/>
      <c r="F62" s="23">
        <v>3.7942999999999998</v>
      </c>
      <c r="G62" s="23">
        <v>0</v>
      </c>
      <c r="H62" s="23">
        <v>7.5885999999999996</v>
      </c>
      <c r="I62" s="23">
        <v>0</v>
      </c>
      <c r="J62" s="23"/>
      <c r="K62" s="23"/>
      <c r="L62" s="23"/>
      <c r="M62" s="23"/>
      <c r="N62" s="23">
        <v>2.4914999999999998</v>
      </c>
      <c r="O62" s="23">
        <v>3.6156999999999999</v>
      </c>
      <c r="P62" s="23"/>
      <c r="Q62" s="23">
        <v>2.4914999999999998</v>
      </c>
      <c r="R62" s="23">
        <v>3.6156999999999999</v>
      </c>
      <c r="S62" s="23">
        <v>0</v>
      </c>
      <c r="T62" s="23">
        <v>5.9299999999999999E-2</v>
      </c>
      <c r="U62" s="23"/>
      <c r="V62" s="23"/>
      <c r="W62" s="23">
        <v>0</v>
      </c>
    </row>
    <row r="63" spans="1:23" x14ac:dyDescent="0.25">
      <c r="A63" s="23" t="s">
        <v>122</v>
      </c>
      <c r="B63" s="23" t="s">
        <v>171</v>
      </c>
      <c r="C63" s="23" t="s">
        <v>244</v>
      </c>
      <c r="D63" s="23" t="s">
        <v>245</v>
      </c>
      <c r="E63" s="23"/>
      <c r="F63" s="23">
        <v>4.2346000000000004</v>
      </c>
      <c r="G63" s="23">
        <v>0</v>
      </c>
      <c r="H63" s="23">
        <v>13.434100000000001</v>
      </c>
      <c r="I63" s="23">
        <v>0</v>
      </c>
      <c r="J63" s="23"/>
      <c r="K63" s="23"/>
      <c r="L63" s="23"/>
      <c r="M63" s="23"/>
      <c r="N63" s="23">
        <v>2.6892999999999998</v>
      </c>
      <c r="O63" s="23">
        <v>3.9060999999999999</v>
      </c>
      <c r="P63" s="23"/>
      <c r="Q63" s="23">
        <v>2.6892999999999998</v>
      </c>
      <c r="R63" s="23">
        <v>3.9060999999999999</v>
      </c>
      <c r="S63" s="23">
        <v>0</v>
      </c>
      <c r="T63" s="23">
        <v>0.35580000000000001</v>
      </c>
      <c r="U63" s="23"/>
      <c r="V63" s="23"/>
      <c r="W63" s="23">
        <v>0</v>
      </c>
    </row>
    <row r="64" spans="1:23" x14ac:dyDescent="0.25">
      <c r="A64" s="23" t="s">
        <v>122</v>
      </c>
      <c r="B64" s="23" t="s">
        <v>171</v>
      </c>
      <c r="C64" s="23" t="s">
        <v>246</v>
      </c>
      <c r="D64" s="23" t="s">
        <v>247</v>
      </c>
      <c r="E64" s="23"/>
      <c r="F64" s="23">
        <v>4.4016999999999999</v>
      </c>
      <c r="G64" s="23">
        <v>0</v>
      </c>
      <c r="H64" s="23">
        <v>8.1577999999999999</v>
      </c>
      <c r="I64" s="23">
        <v>0</v>
      </c>
      <c r="J64" s="23"/>
      <c r="K64" s="23"/>
      <c r="L64" s="23"/>
      <c r="M64" s="23"/>
      <c r="N64" s="23">
        <v>2.4216000000000002</v>
      </c>
      <c r="O64" s="23">
        <v>3.9317000000000002</v>
      </c>
      <c r="P64" s="23"/>
      <c r="Q64" s="23">
        <v>2.4216000000000002</v>
      </c>
      <c r="R64" s="23">
        <v>3.9317000000000002</v>
      </c>
      <c r="S64" s="23">
        <v>0</v>
      </c>
      <c r="T64" s="23">
        <v>0.2137</v>
      </c>
      <c r="U64" s="23"/>
      <c r="V64" s="23"/>
      <c r="W64" s="23">
        <v>0</v>
      </c>
    </row>
    <row r="65" spans="1:23" x14ac:dyDescent="0.25">
      <c r="A65" s="23" t="s">
        <v>122</v>
      </c>
      <c r="B65" s="23" t="s">
        <v>171</v>
      </c>
      <c r="C65" s="23" t="s">
        <v>248</v>
      </c>
      <c r="D65" s="23" t="s">
        <v>249</v>
      </c>
      <c r="E65" s="23"/>
      <c r="F65" s="23">
        <v>1.69</v>
      </c>
      <c r="G65" s="23">
        <v>0</v>
      </c>
      <c r="H65" s="23">
        <v>10.82</v>
      </c>
      <c r="I65" s="23">
        <v>0</v>
      </c>
      <c r="J65" s="23"/>
      <c r="K65" s="23"/>
      <c r="L65" s="23"/>
      <c r="M65" s="23"/>
      <c r="N65" s="23">
        <v>2.48</v>
      </c>
      <c r="O65" s="23">
        <v>4.12</v>
      </c>
      <c r="P65" s="23"/>
      <c r="Q65" s="23">
        <v>0</v>
      </c>
      <c r="R65" s="23">
        <v>0</v>
      </c>
      <c r="S65" s="23">
        <v>0</v>
      </c>
      <c r="T65" s="23">
        <v>0</v>
      </c>
      <c r="U65" s="23"/>
      <c r="V65" s="23"/>
      <c r="W65" s="23">
        <v>0</v>
      </c>
    </row>
    <row r="66" spans="1:23" x14ac:dyDescent="0.25">
      <c r="A66" s="23" t="s">
        <v>122</v>
      </c>
      <c r="B66" s="23" t="s">
        <v>171</v>
      </c>
      <c r="C66" s="23" t="s">
        <v>250</v>
      </c>
      <c r="D66" s="23" t="s">
        <v>251</v>
      </c>
      <c r="E66" s="23"/>
      <c r="F66" s="23">
        <v>3.9045000000000001</v>
      </c>
      <c r="G66" s="23">
        <v>0</v>
      </c>
      <c r="H66" s="23">
        <v>9.3430999999999997</v>
      </c>
      <c r="I66" s="23">
        <v>0</v>
      </c>
      <c r="J66" s="23"/>
      <c r="K66" s="23"/>
      <c r="L66" s="23"/>
      <c r="M66" s="23"/>
      <c r="N66" s="23">
        <v>2.4451999999999998</v>
      </c>
      <c r="O66" s="23">
        <v>3.9239999999999999</v>
      </c>
      <c r="P66" s="23"/>
      <c r="Q66" s="23">
        <v>2.4451999999999998</v>
      </c>
      <c r="R66" s="23">
        <v>3.9239999999999999</v>
      </c>
      <c r="S66" s="23">
        <v>0</v>
      </c>
      <c r="T66" s="23">
        <v>0.2107</v>
      </c>
      <c r="U66" s="23"/>
      <c r="V66" s="23"/>
      <c r="W66" s="23">
        <v>0.1552</v>
      </c>
    </row>
    <row r="67" spans="1:23" x14ac:dyDescent="0.25">
      <c r="A67" s="23" t="s">
        <v>122</v>
      </c>
      <c r="B67" s="23" t="s">
        <v>171</v>
      </c>
      <c r="C67" s="23" t="s">
        <v>252</v>
      </c>
      <c r="D67" s="23" t="s">
        <v>253</v>
      </c>
      <c r="E67" s="23"/>
      <c r="F67" s="23">
        <v>4.3</v>
      </c>
      <c r="G67" s="23">
        <v>0</v>
      </c>
      <c r="H67" s="23">
        <v>6.3</v>
      </c>
      <c r="I67" s="23">
        <v>0</v>
      </c>
      <c r="J67" s="23"/>
      <c r="K67" s="23"/>
      <c r="L67" s="23"/>
      <c r="M67" s="23"/>
      <c r="N67" s="23">
        <v>2.48</v>
      </c>
      <c r="O67" s="23">
        <v>4.09</v>
      </c>
      <c r="P67" s="23"/>
      <c r="Q67" s="23">
        <v>0</v>
      </c>
      <c r="R67" s="23">
        <v>0</v>
      </c>
      <c r="S67" s="23">
        <v>0</v>
      </c>
      <c r="T67" s="23">
        <v>0</v>
      </c>
      <c r="U67" s="23"/>
      <c r="V67" s="23"/>
      <c r="W67" s="23">
        <v>0</v>
      </c>
    </row>
    <row r="68" spans="1:23" x14ac:dyDescent="0.25">
      <c r="A68" s="23" t="s">
        <v>122</v>
      </c>
      <c r="B68" s="23" t="s">
        <v>171</v>
      </c>
      <c r="C68" s="23" t="s">
        <v>254</v>
      </c>
      <c r="D68" s="23" t="s">
        <v>255</v>
      </c>
      <c r="E68" s="23"/>
      <c r="F68" s="23">
        <v>3.7406000000000001</v>
      </c>
      <c r="G68" s="23">
        <v>0</v>
      </c>
      <c r="H68" s="23">
        <v>11.0055</v>
      </c>
      <c r="I68" s="23">
        <v>0</v>
      </c>
      <c r="J68" s="23"/>
      <c r="K68" s="23"/>
      <c r="L68" s="23"/>
      <c r="M68" s="23"/>
      <c r="N68" s="23">
        <v>2.5074999999999998</v>
      </c>
      <c r="O68" s="23">
        <v>3.9251999999999998</v>
      </c>
      <c r="P68" s="23"/>
      <c r="Q68" s="23">
        <v>2.5074999999999998</v>
      </c>
      <c r="R68" s="23">
        <v>3.9251999999999998</v>
      </c>
      <c r="S68" s="23">
        <v>0</v>
      </c>
      <c r="T68" s="23">
        <v>1.9699999999999999E-2</v>
      </c>
      <c r="U68" s="23"/>
      <c r="V68" s="23"/>
      <c r="W68" s="23">
        <v>0</v>
      </c>
    </row>
    <row r="69" spans="1:23" x14ac:dyDescent="0.25">
      <c r="A69" s="23" t="s">
        <v>122</v>
      </c>
      <c r="B69" s="23" t="s">
        <v>171</v>
      </c>
      <c r="C69" s="23" t="s">
        <v>256</v>
      </c>
      <c r="D69" s="23" t="s">
        <v>257</v>
      </c>
      <c r="E69" s="23"/>
      <c r="F69" s="23">
        <v>2.4784999999999999</v>
      </c>
      <c r="G69" s="23">
        <v>0</v>
      </c>
      <c r="H69" s="23">
        <v>7.4355000000000002</v>
      </c>
      <c r="I69" s="23">
        <v>0</v>
      </c>
      <c r="J69" s="23"/>
      <c r="K69" s="23"/>
      <c r="L69" s="23"/>
      <c r="M69" s="23"/>
      <c r="N69" s="23">
        <v>2.4790999999999999</v>
      </c>
      <c r="O69" s="23">
        <v>3.4775999999999998</v>
      </c>
      <c r="P69" s="23"/>
      <c r="Q69" s="23">
        <v>2.4790999999999999</v>
      </c>
      <c r="R69" s="23">
        <v>3.4775999999999998</v>
      </c>
      <c r="S69" s="23">
        <v>0</v>
      </c>
      <c r="T69" s="23">
        <v>3.6299999999999999E-2</v>
      </c>
      <c r="U69" s="23"/>
      <c r="V69" s="23"/>
      <c r="W69" s="23">
        <v>0</v>
      </c>
    </row>
    <row r="70" spans="1:23" x14ac:dyDescent="0.25">
      <c r="A70" s="23" t="s">
        <v>122</v>
      </c>
      <c r="B70" s="23" t="s">
        <v>171</v>
      </c>
      <c r="C70" s="23" t="s">
        <v>258</v>
      </c>
      <c r="D70" s="23" t="s">
        <v>259</v>
      </c>
      <c r="E70" s="23"/>
      <c r="F70" s="23">
        <v>3.8671500000000001</v>
      </c>
      <c r="G70" s="23">
        <v>0</v>
      </c>
      <c r="H70" s="23">
        <v>12.6</v>
      </c>
      <c r="I70" s="23">
        <v>0</v>
      </c>
      <c r="J70" s="23"/>
      <c r="K70" s="23"/>
      <c r="L70" s="23"/>
      <c r="M70" s="23"/>
      <c r="N70" s="23">
        <v>2.4369999999999998</v>
      </c>
      <c r="O70" s="23">
        <v>4.0833000000000004</v>
      </c>
      <c r="P70" s="23"/>
      <c r="Q70" s="23">
        <v>2.4369999999999998</v>
      </c>
      <c r="R70" s="23">
        <v>4.0833000000000004</v>
      </c>
      <c r="S70" s="23">
        <v>0</v>
      </c>
      <c r="T70" s="23">
        <v>4.3799999999999999E-2</v>
      </c>
      <c r="U70" s="23"/>
      <c r="V70" s="23"/>
      <c r="W70" s="23">
        <v>0</v>
      </c>
    </row>
    <row r="71" spans="1:23" x14ac:dyDescent="0.25">
      <c r="A71" s="23" t="s">
        <v>122</v>
      </c>
      <c r="B71" s="23" t="s">
        <v>171</v>
      </c>
      <c r="C71" s="23" t="s">
        <v>260</v>
      </c>
      <c r="D71" s="23" t="s">
        <v>261</v>
      </c>
      <c r="E71" s="23"/>
      <c r="F71" s="23">
        <v>4.95</v>
      </c>
      <c r="G71" s="23">
        <v>0</v>
      </c>
      <c r="H71" s="23">
        <v>20.28</v>
      </c>
      <c r="I71" s="23">
        <v>0</v>
      </c>
      <c r="J71" s="23"/>
      <c r="K71" s="23"/>
      <c r="L71" s="23"/>
      <c r="M71" s="23"/>
      <c r="N71" s="23">
        <v>2.6118000000000001</v>
      </c>
      <c r="O71" s="23">
        <v>4.09</v>
      </c>
      <c r="P71" s="23"/>
      <c r="Q71" s="23">
        <v>2.6118000000000001</v>
      </c>
      <c r="R71" s="23">
        <v>4.09</v>
      </c>
      <c r="S71" s="23">
        <v>0</v>
      </c>
      <c r="T71" s="23">
        <v>0.75119999999999998</v>
      </c>
      <c r="U71" s="23"/>
      <c r="V71" s="23"/>
      <c r="W71" s="23">
        <v>0</v>
      </c>
    </row>
    <row r="72" spans="1:23" x14ac:dyDescent="0.25">
      <c r="A72" s="23" t="s">
        <v>122</v>
      </c>
      <c r="B72" s="23" t="s">
        <v>171</v>
      </c>
      <c r="C72" s="23" t="s">
        <v>262</v>
      </c>
      <c r="D72" s="23" t="s">
        <v>263</v>
      </c>
      <c r="E72" s="23"/>
      <c r="F72" s="23">
        <v>5.3</v>
      </c>
      <c r="G72" s="23">
        <v>0</v>
      </c>
      <c r="H72" s="23">
        <v>15.308</v>
      </c>
      <c r="I72" s="23">
        <v>0</v>
      </c>
      <c r="J72" s="23"/>
      <c r="K72" s="23"/>
      <c r="L72" s="23"/>
      <c r="M72" s="23"/>
      <c r="N72" s="23">
        <v>2.38</v>
      </c>
      <c r="O72" s="23">
        <v>4.16</v>
      </c>
      <c r="P72" s="23"/>
      <c r="Q72" s="23">
        <v>2.38</v>
      </c>
      <c r="R72" s="23">
        <v>4.16</v>
      </c>
      <c r="S72" s="23">
        <v>0</v>
      </c>
      <c r="T72" s="23">
        <v>0.16700000000000001</v>
      </c>
      <c r="U72" s="23"/>
      <c r="V72" s="23"/>
      <c r="W72" s="23">
        <v>0</v>
      </c>
    </row>
    <row r="73" spans="1:23" x14ac:dyDescent="0.25">
      <c r="A73" s="23" t="s">
        <v>122</v>
      </c>
      <c r="B73" s="23" t="s">
        <v>171</v>
      </c>
      <c r="C73" s="23" t="s">
        <v>264</v>
      </c>
      <c r="D73" s="23" t="s">
        <v>265</v>
      </c>
      <c r="E73" s="23"/>
      <c r="F73" s="23">
        <v>7.2</v>
      </c>
      <c r="G73" s="23">
        <v>0</v>
      </c>
      <c r="H73" s="23">
        <v>15.526999999999999</v>
      </c>
      <c r="I73" s="23">
        <v>0</v>
      </c>
      <c r="J73" s="23"/>
      <c r="K73" s="23"/>
      <c r="L73" s="23"/>
      <c r="M73" s="23"/>
      <c r="N73" s="23">
        <v>2.48</v>
      </c>
      <c r="O73" s="23">
        <v>3.64</v>
      </c>
      <c r="P73" s="23"/>
      <c r="Q73" s="23">
        <v>2.48</v>
      </c>
      <c r="R73" s="23">
        <v>3.64</v>
      </c>
      <c r="S73" s="23">
        <v>0</v>
      </c>
      <c r="T73" s="23">
        <v>4.5038000000000002E-2</v>
      </c>
      <c r="U73" s="23"/>
      <c r="V73" s="23"/>
      <c r="W73" s="23">
        <v>0</v>
      </c>
    </row>
    <row r="74" spans="1:23" x14ac:dyDescent="0.25">
      <c r="A74" s="23" t="s">
        <v>122</v>
      </c>
      <c r="B74" s="23" t="s">
        <v>171</v>
      </c>
      <c r="C74" s="23" t="s">
        <v>266</v>
      </c>
      <c r="D74" s="23" t="s">
        <v>267</v>
      </c>
      <c r="E74" s="23"/>
      <c r="F74" s="23">
        <v>3.9095</v>
      </c>
      <c r="G74" s="23">
        <v>0</v>
      </c>
      <c r="H74" s="23">
        <v>18.257400000000001</v>
      </c>
      <c r="I74" s="23">
        <v>0</v>
      </c>
      <c r="J74" s="23"/>
      <c r="K74" s="23"/>
      <c r="L74" s="23"/>
      <c r="M74" s="23"/>
      <c r="N74" s="23">
        <v>2.3591000000000002</v>
      </c>
      <c r="O74" s="23">
        <v>3.9790000000000001</v>
      </c>
      <c r="P74" s="23"/>
      <c r="Q74" s="23">
        <v>0</v>
      </c>
      <c r="R74" s="23">
        <v>0</v>
      </c>
      <c r="S74" s="23">
        <v>0</v>
      </c>
      <c r="T74" s="23">
        <v>0.1449</v>
      </c>
      <c r="U74" s="23"/>
      <c r="V74" s="23"/>
      <c r="W74" s="23"/>
    </row>
    <row r="75" spans="1:23" x14ac:dyDescent="0.25">
      <c r="A75" s="23" t="s">
        <v>122</v>
      </c>
      <c r="B75" s="23" t="s">
        <v>171</v>
      </c>
      <c r="C75" s="23" t="s">
        <v>268</v>
      </c>
      <c r="D75" s="23" t="s">
        <v>269</v>
      </c>
      <c r="E75" s="23"/>
      <c r="F75" s="23">
        <v>3.7065000000000001</v>
      </c>
      <c r="G75" s="23">
        <v>0</v>
      </c>
      <c r="H75" s="23">
        <v>16.434999999999999</v>
      </c>
      <c r="I75" s="23">
        <v>0</v>
      </c>
      <c r="J75" s="23"/>
      <c r="K75" s="23"/>
      <c r="L75" s="23"/>
      <c r="M75" s="23"/>
      <c r="N75" s="23">
        <v>2.4895999999999998</v>
      </c>
      <c r="O75" s="23">
        <v>4.0831</v>
      </c>
      <c r="P75" s="23"/>
      <c r="Q75" s="23">
        <v>2.4895999999999998</v>
      </c>
      <c r="R75" s="23">
        <v>4.0831</v>
      </c>
      <c r="S75" s="23">
        <v>0</v>
      </c>
      <c r="T75" s="23">
        <v>0.58089999999999997</v>
      </c>
      <c r="U75" s="23"/>
      <c r="V75" s="23"/>
      <c r="W75" s="23">
        <v>5.6800000000000003E-2</v>
      </c>
    </row>
    <row r="76" spans="1:23" x14ac:dyDescent="0.25">
      <c r="A76" s="23" t="s">
        <v>122</v>
      </c>
      <c r="B76" s="23" t="s">
        <v>171</v>
      </c>
      <c r="C76" s="23" t="s">
        <v>270</v>
      </c>
      <c r="D76" s="23" t="s">
        <v>271</v>
      </c>
      <c r="E76" s="23"/>
      <c r="F76" s="23">
        <v>4.3155999999999999</v>
      </c>
      <c r="G76" s="23">
        <v>0</v>
      </c>
      <c r="H76" s="23">
        <v>13.393599999999999</v>
      </c>
      <c r="I76" s="23">
        <v>0</v>
      </c>
      <c r="J76" s="23"/>
      <c r="K76" s="23"/>
      <c r="L76" s="23"/>
      <c r="M76" s="23"/>
      <c r="N76" s="23">
        <v>2.5276999999999998</v>
      </c>
      <c r="O76" s="23">
        <v>4.1188000000000002</v>
      </c>
      <c r="P76" s="23"/>
      <c r="Q76" s="23">
        <v>2.5276999999999998</v>
      </c>
      <c r="R76" s="23">
        <v>4.1188000000000002</v>
      </c>
      <c r="S76" s="23">
        <v>0</v>
      </c>
      <c r="T76" s="23">
        <v>0.39489999999999997</v>
      </c>
      <c r="U76" s="23"/>
      <c r="V76" s="23"/>
      <c r="W76" s="23">
        <v>0</v>
      </c>
    </row>
    <row r="77" spans="1:23" x14ac:dyDescent="0.25">
      <c r="A77" s="23" t="s">
        <v>122</v>
      </c>
      <c r="B77" s="23" t="s">
        <v>171</v>
      </c>
      <c r="C77" s="23" t="s">
        <v>272</v>
      </c>
      <c r="D77" s="23" t="s">
        <v>273</v>
      </c>
      <c r="E77" s="23"/>
      <c r="F77" s="23">
        <v>3.7181999999999999</v>
      </c>
      <c r="G77" s="23">
        <v>0</v>
      </c>
      <c r="H77" s="23">
        <v>10.4986</v>
      </c>
      <c r="I77" s="23">
        <v>0</v>
      </c>
      <c r="J77" s="23"/>
      <c r="K77" s="23"/>
      <c r="L77" s="23"/>
      <c r="M77" s="23"/>
      <c r="N77" s="23">
        <v>2.4794999999999998</v>
      </c>
      <c r="O77" s="23">
        <v>3.1634000000000002</v>
      </c>
      <c r="P77" s="23"/>
      <c r="Q77" s="23">
        <v>2.4794999999999998</v>
      </c>
      <c r="R77" s="23">
        <v>3.1634000000000002</v>
      </c>
      <c r="S77" s="23">
        <v>0</v>
      </c>
      <c r="T77" s="23">
        <v>8.8999999999999996E-2</v>
      </c>
      <c r="U77" s="23"/>
      <c r="V77" s="23"/>
      <c r="W77" s="23">
        <v>0</v>
      </c>
    </row>
    <row r="78" spans="1:23" x14ac:dyDescent="0.25">
      <c r="A78" s="23" t="s">
        <v>122</v>
      </c>
      <c r="B78" s="23" t="s">
        <v>171</v>
      </c>
      <c r="C78" s="23" t="s">
        <v>274</v>
      </c>
      <c r="D78" s="23" t="s">
        <v>275</v>
      </c>
      <c r="E78" s="23"/>
      <c r="F78" s="23">
        <v>3.5240999999999998</v>
      </c>
      <c r="G78" s="23">
        <v>0</v>
      </c>
      <c r="H78" s="23">
        <v>8.4547000000000008</v>
      </c>
      <c r="I78" s="23">
        <v>0</v>
      </c>
      <c r="J78" s="23"/>
      <c r="K78" s="23"/>
      <c r="L78" s="23"/>
      <c r="M78" s="23"/>
      <c r="N78" s="23">
        <v>2.4073000000000002</v>
      </c>
      <c r="O78" s="23">
        <v>4.2628000000000004</v>
      </c>
      <c r="P78" s="23"/>
      <c r="Q78" s="23">
        <v>2.4073000000000002</v>
      </c>
      <c r="R78" s="23">
        <v>4.2628000000000004</v>
      </c>
      <c r="S78" s="23">
        <v>0</v>
      </c>
      <c r="T78" s="23">
        <v>0.111</v>
      </c>
      <c r="U78" s="23"/>
      <c r="V78" s="23"/>
      <c r="W78" s="23"/>
    </row>
    <row r="79" spans="1:23" x14ac:dyDescent="0.25">
      <c r="A79" s="23" t="s">
        <v>122</v>
      </c>
      <c r="B79" s="23" t="s">
        <v>171</v>
      </c>
      <c r="C79" s="23" t="s">
        <v>276</v>
      </c>
      <c r="D79" s="23" t="s">
        <v>277</v>
      </c>
      <c r="E79" s="23"/>
      <c r="F79" s="23">
        <v>3.6065</v>
      </c>
      <c r="G79" s="23">
        <v>0</v>
      </c>
      <c r="H79" s="23">
        <v>18.979199999999999</v>
      </c>
      <c r="I79" s="23">
        <v>0</v>
      </c>
      <c r="J79" s="23"/>
      <c r="K79" s="23"/>
      <c r="L79" s="23"/>
      <c r="M79" s="23"/>
      <c r="N79" s="23">
        <v>2.5758000000000001</v>
      </c>
      <c r="O79" s="23">
        <v>4.0636000000000001</v>
      </c>
      <c r="P79" s="23"/>
      <c r="Q79" s="23">
        <v>2.5758000000000001</v>
      </c>
      <c r="R79" s="23">
        <v>0</v>
      </c>
      <c r="S79" s="23">
        <v>0</v>
      </c>
      <c r="T79" s="23">
        <v>0.51339999999999997</v>
      </c>
      <c r="U79" s="23"/>
      <c r="V79" s="23"/>
      <c r="W79" s="23">
        <v>0</v>
      </c>
    </row>
    <row r="80" spans="1:23" x14ac:dyDescent="0.25">
      <c r="A80" s="23" t="s">
        <v>122</v>
      </c>
      <c r="B80" s="23" t="s">
        <v>171</v>
      </c>
      <c r="C80" s="23" t="s">
        <v>278</v>
      </c>
      <c r="D80" s="23" t="s">
        <v>279</v>
      </c>
      <c r="E80" s="23"/>
      <c r="F80" s="23">
        <v>3.5057999999999998</v>
      </c>
      <c r="G80" s="23">
        <v>0</v>
      </c>
      <c r="H80" s="23">
        <v>21.870899999999999</v>
      </c>
      <c r="I80" s="23">
        <v>0</v>
      </c>
      <c r="J80" s="23"/>
      <c r="K80" s="23"/>
      <c r="L80" s="23"/>
      <c r="M80" s="23"/>
      <c r="N80" s="23">
        <v>2.4479000000000002</v>
      </c>
      <c r="O80" s="23">
        <v>4.1952999999999996</v>
      </c>
      <c r="P80" s="23"/>
      <c r="Q80" s="23">
        <v>2.4479000000000002</v>
      </c>
      <c r="R80" s="23">
        <v>4.1952999999999996</v>
      </c>
      <c r="S80" s="23">
        <v>0</v>
      </c>
      <c r="T80" s="23">
        <v>0.59089999999999998</v>
      </c>
      <c r="U80" s="23"/>
      <c r="V80" s="23"/>
      <c r="W80" s="23">
        <v>0</v>
      </c>
    </row>
    <row r="81" spans="1:23" x14ac:dyDescent="0.25">
      <c r="A81" s="23" t="s">
        <v>122</v>
      </c>
      <c r="B81" s="23" t="s">
        <v>171</v>
      </c>
      <c r="C81" s="23" t="s">
        <v>280</v>
      </c>
      <c r="D81" s="23" t="s">
        <v>281</v>
      </c>
      <c r="E81" s="23"/>
      <c r="F81" s="23">
        <v>2.1</v>
      </c>
      <c r="G81" s="23">
        <v>0</v>
      </c>
      <c r="H81" s="23">
        <v>12.1</v>
      </c>
      <c r="I81" s="23">
        <v>0</v>
      </c>
      <c r="J81" s="23"/>
      <c r="K81" s="23"/>
      <c r="L81" s="23"/>
      <c r="M81" s="23"/>
      <c r="N81" s="23">
        <v>2.5632000000000001</v>
      </c>
      <c r="O81" s="23">
        <v>4.4720000000000004</v>
      </c>
      <c r="P81" s="23"/>
      <c r="Q81" s="23">
        <v>2.5632000000000001</v>
      </c>
      <c r="R81" s="23">
        <v>4.4720000000000004</v>
      </c>
      <c r="S81" s="23">
        <v>0</v>
      </c>
      <c r="T81" s="23">
        <v>0</v>
      </c>
      <c r="U81" s="23"/>
      <c r="V81" s="23"/>
      <c r="W81" s="23">
        <v>0</v>
      </c>
    </row>
    <row r="82" spans="1:23" x14ac:dyDescent="0.25">
      <c r="A82" s="23" t="s">
        <v>122</v>
      </c>
      <c r="B82" s="23" t="s">
        <v>171</v>
      </c>
      <c r="C82" s="23" t="s">
        <v>282</v>
      </c>
      <c r="D82" s="23" t="s">
        <v>283</v>
      </c>
      <c r="E82" s="23"/>
      <c r="F82" s="23">
        <v>5.76</v>
      </c>
      <c r="G82" s="23">
        <v>0</v>
      </c>
      <c r="H82" s="23">
        <v>9.14</v>
      </c>
      <c r="I82" s="23">
        <v>0</v>
      </c>
      <c r="J82" s="23"/>
      <c r="K82" s="23"/>
      <c r="L82" s="23"/>
      <c r="M82" s="23"/>
      <c r="N82" s="23">
        <v>2.5228999999999999</v>
      </c>
      <c r="O82" s="23">
        <v>4.6660000000000004</v>
      </c>
      <c r="P82" s="23"/>
      <c r="Q82" s="23">
        <v>2.5228999999999999</v>
      </c>
      <c r="R82" s="23">
        <v>4.6660000000000004</v>
      </c>
      <c r="S82" s="23">
        <v>0</v>
      </c>
      <c r="T82" s="23">
        <v>0.16619999999999999</v>
      </c>
      <c r="U82" s="23"/>
      <c r="V82" s="23"/>
      <c r="W82" s="23">
        <v>0</v>
      </c>
    </row>
    <row r="83" spans="1:23" x14ac:dyDescent="0.25">
      <c r="A83" s="23" t="s">
        <v>122</v>
      </c>
      <c r="B83" s="23" t="s">
        <v>171</v>
      </c>
      <c r="C83" s="23" t="s">
        <v>284</v>
      </c>
      <c r="D83" s="23" t="s">
        <v>285</v>
      </c>
      <c r="E83" s="23"/>
      <c r="F83" s="23">
        <v>3.0438000000000001</v>
      </c>
      <c r="G83" s="23">
        <v>0</v>
      </c>
      <c r="H83" s="23">
        <v>17.844000000000001</v>
      </c>
      <c r="I83" s="23">
        <v>0</v>
      </c>
      <c r="J83" s="23"/>
      <c r="K83" s="23"/>
      <c r="L83" s="23"/>
      <c r="M83" s="23"/>
      <c r="N83" s="23">
        <v>2.4485000000000001</v>
      </c>
      <c r="O83" s="23">
        <v>3.9590000000000001</v>
      </c>
      <c r="P83" s="23"/>
      <c r="Q83" s="23">
        <v>2.4485000000000001</v>
      </c>
      <c r="R83" s="23">
        <v>3.9590000000000001</v>
      </c>
      <c r="S83" s="23">
        <v>0</v>
      </c>
      <c r="T83" s="23">
        <v>0.159</v>
      </c>
      <c r="U83" s="23"/>
      <c r="V83" s="23"/>
      <c r="W83" s="23">
        <v>0</v>
      </c>
    </row>
    <row r="84" spans="1:23" x14ac:dyDescent="0.25">
      <c r="A84" s="23" t="s">
        <v>122</v>
      </c>
      <c r="B84" s="23" t="s">
        <v>171</v>
      </c>
      <c r="C84" s="23" t="s">
        <v>286</v>
      </c>
      <c r="D84" s="23" t="s">
        <v>287</v>
      </c>
      <c r="E84" s="23"/>
      <c r="F84" s="23">
        <v>5.4428999999999998</v>
      </c>
      <c r="G84" s="23">
        <v>0</v>
      </c>
      <c r="H84" s="23">
        <v>9.3544</v>
      </c>
      <c r="I84" s="23">
        <v>0</v>
      </c>
      <c r="J84" s="23"/>
      <c r="K84" s="23"/>
      <c r="L84" s="23"/>
      <c r="M84" s="23"/>
      <c r="N84" s="23">
        <v>2.4377</v>
      </c>
      <c r="O84" s="23">
        <v>3.9020000000000001</v>
      </c>
      <c r="P84" s="23"/>
      <c r="Q84" s="23">
        <v>2.4377</v>
      </c>
      <c r="R84" s="23">
        <v>3.9020000000000001</v>
      </c>
      <c r="S84" s="23">
        <v>0</v>
      </c>
      <c r="T84" s="23">
        <v>0.35299999999999998</v>
      </c>
      <c r="U84" s="23"/>
      <c r="V84" s="23"/>
      <c r="W84" s="23">
        <v>0</v>
      </c>
    </row>
    <row r="85" spans="1:23" x14ac:dyDescent="0.25">
      <c r="A85" s="23" t="s">
        <v>122</v>
      </c>
      <c r="B85" s="23" t="s">
        <v>171</v>
      </c>
      <c r="C85" s="23" t="s">
        <v>288</v>
      </c>
      <c r="D85" s="23" t="s">
        <v>289</v>
      </c>
      <c r="E85" s="23"/>
      <c r="F85" s="23">
        <v>4.6856</v>
      </c>
      <c r="G85" s="23">
        <v>0</v>
      </c>
      <c r="H85" s="23">
        <v>26.808499999999999</v>
      </c>
      <c r="I85" s="23">
        <v>0</v>
      </c>
      <c r="J85" s="23"/>
      <c r="K85" s="23"/>
      <c r="L85" s="23"/>
      <c r="M85" s="23"/>
      <c r="N85" s="23">
        <v>2.5236999999999998</v>
      </c>
      <c r="O85" s="23">
        <v>4.0495000000000001</v>
      </c>
      <c r="P85" s="23"/>
      <c r="Q85" s="23">
        <v>2.5236999999999998</v>
      </c>
      <c r="R85" s="23">
        <v>4.0495000000000001</v>
      </c>
      <c r="S85" s="23">
        <v>0</v>
      </c>
      <c r="T85" s="23">
        <v>0.5363</v>
      </c>
      <c r="U85" s="23"/>
      <c r="V85" s="23"/>
      <c r="W85" s="23">
        <v>0</v>
      </c>
    </row>
    <row r="86" spans="1:23" x14ac:dyDescent="0.25">
      <c r="A86" s="23" t="s">
        <v>122</v>
      </c>
      <c r="B86" s="23" t="s">
        <v>171</v>
      </c>
      <c r="C86" s="23" t="s">
        <v>290</v>
      </c>
      <c r="D86" s="23" t="s">
        <v>291</v>
      </c>
      <c r="E86" s="23"/>
      <c r="F86" s="23">
        <v>2.3485999999999998</v>
      </c>
      <c r="G86" s="23">
        <v>0</v>
      </c>
      <c r="H86" s="23">
        <v>13.7987</v>
      </c>
      <c r="I86" s="23">
        <v>0</v>
      </c>
      <c r="J86" s="23"/>
      <c r="K86" s="23"/>
      <c r="L86" s="23"/>
      <c r="M86" s="23"/>
      <c r="N86" s="23">
        <v>2.4729999999999999</v>
      </c>
      <c r="O86" s="23">
        <v>4.1673</v>
      </c>
      <c r="P86" s="23"/>
      <c r="Q86" s="23">
        <v>0</v>
      </c>
      <c r="R86" s="23">
        <v>0</v>
      </c>
      <c r="S86" s="23">
        <v>0</v>
      </c>
      <c r="T86" s="23">
        <v>0.2021</v>
      </c>
      <c r="U86" s="23"/>
      <c r="V86" s="23"/>
      <c r="W86" s="23"/>
    </row>
    <row r="87" spans="1:23" x14ac:dyDescent="0.25">
      <c r="A87" s="23" t="s">
        <v>122</v>
      </c>
      <c r="B87" s="23" t="s">
        <v>171</v>
      </c>
      <c r="C87" s="23" t="s">
        <v>292</v>
      </c>
      <c r="D87" s="23" t="s">
        <v>293</v>
      </c>
      <c r="E87" s="23"/>
      <c r="F87" s="23">
        <v>3.7949999999999999</v>
      </c>
      <c r="G87" s="23">
        <v>0</v>
      </c>
      <c r="H87" s="23">
        <v>8.41</v>
      </c>
      <c r="I87" s="23">
        <v>0</v>
      </c>
      <c r="J87" s="23"/>
      <c r="K87" s="23"/>
      <c r="L87" s="23"/>
      <c r="M87" s="23"/>
      <c r="N87" s="23">
        <v>2.4685000000000001</v>
      </c>
      <c r="O87" s="23">
        <v>3.8694000000000002</v>
      </c>
      <c r="P87" s="23"/>
      <c r="Q87" s="23">
        <v>2.4685000000000001</v>
      </c>
      <c r="R87" s="23">
        <v>3.8694000000000002</v>
      </c>
      <c r="S87" s="23">
        <v>0</v>
      </c>
      <c r="T87" s="23">
        <v>6.5100000000000005E-2</v>
      </c>
      <c r="U87" s="23"/>
      <c r="V87" s="23"/>
      <c r="W87" s="23">
        <v>0</v>
      </c>
    </row>
    <row r="88" spans="1:23" x14ac:dyDescent="0.25">
      <c r="A88" s="23" t="s">
        <v>122</v>
      </c>
      <c r="B88" s="23" t="s">
        <v>171</v>
      </c>
      <c r="C88" s="23" t="s">
        <v>294</v>
      </c>
      <c r="D88" s="23" t="s">
        <v>295</v>
      </c>
      <c r="E88" s="23"/>
      <c r="F88" s="23">
        <v>0</v>
      </c>
      <c r="G88" s="23">
        <v>0</v>
      </c>
      <c r="H88" s="23">
        <v>7.4889999999999999</v>
      </c>
      <c r="I88" s="23">
        <v>0</v>
      </c>
      <c r="J88" s="23"/>
      <c r="K88" s="23"/>
      <c r="L88" s="23"/>
      <c r="M88" s="23"/>
      <c r="N88" s="23">
        <v>2.496</v>
      </c>
      <c r="O88" s="23">
        <v>4.1219999999999999</v>
      </c>
      <c r="P88" s="23"/>
      <c r="Q88" s="23">
        <v>0</v>
      </c>
      <c r="R88" s="23">
        <v>0</v>
      </c>
      <c r="S88" s="23">
        <v>0</v>
      </c>
      <c r="T88" s="23">
        <v>0.3533</v>
      </c>
      <c r="U88" s="23"/>
      <c r="V88" s="23"/>
      <c r="W88" s="23"/>
    </row>
    <row r="89" spans="1:23" x14ac:dyDescent="0.25">
      <c r="A89" s="23" t="s">
        <v>122</v>
      </c>
      <c r="B89" s="23" t="s">
        <v>171</v>
      </c>
      <c r="C89" s="23" t="s">
        <v>296</v>
      </c>
      <c r="D89" s="23" t="s">
        <v>297</v>
      </c>
      <c r="E89" s="23"/>
      <c r="F89" s="23">
        <v>2.7726999999999999</v>
      </c>
      <c r="G89" s="23">
        <v>0</v>
      </c>
      <c r="H89" s="23">
        <v>9.8726000000000003</v>
      </c>
      <c r="I89" s="23">
        <v>0</v>
      </c>
      <c r="J89" s="23"/>
      <c r="K89" s="23"/>
      <c r="L89" s="23"/>
      <c r="M89" s="23"/>
      <c r="N89" s="23">
        <v>2.4891000000000001</v>
      </c>
      <c r="O89" s="23">
        <v>4.1486000000000001</v>
      </c>
      <c r="P89" s="23"/>
      <c r="Q89" s="23">
        <v>2.4891000000000001</v>
      </c>
      <c r="R89" s="23">
        <v>4.1486000000000001</v>
      </c>
      <c r="S89" s="23">
        <v>0</v>
      </c>
      <c r="T89" s="23">
        <v>0</v>
      </c>
      <c r="U89" s="23"/>
      <c r="V89" s="23"/>
      <c r="W89" s="23">
        <v>0</v>
      </c>
    </row>
    <row r="90" spans="1:23" x14ac:dyDescent="0.25">
      <c r="A90" s="23" t="s">
        <v>122</v>
      </c>
      <c r="B90" s="23" t="s">
        <v>171</v>
      </c>
      <c r="C90" s="23" t="s">
        <v>298</v>
      </c>
      <c r="D90" s="23" t="s">
        <v>299</v>
      </c>
      <c r="E90" s="23"/>
      <c r="F90" s="23">
        <v>2.4584999999999999</v>
      </c>
      <c r="G90" s="23">
        <v>0</v>
      </c>
      <c r="H90" s="23">
        <v>6.3658000000000001</v>
      </c>
      <c r="I90" s="23">
        <v>0</v>
      </c>
      <c r="J90" s="23"/>
      <c r="K90" s="23"/>
      <c r="L90" s="23"/>
      <c r="M90" s="23"/>
      <c r="N90" s="23">
        <v>2.448</v>
      </c>
      <c r="O90" s="23">
        <v>4.0461999999999998</v>
      </c>
      <c r="P90" s="23"/>
      <c r="Q90" s="23">
        <v>2.448</v>
      </c>
      <c r="R90" s="23">
        <v>4.0461999999999998</v>
      </c>
      <c r="S90" s="23">
        <v>0</v>
      </c>
      <c r="T90" s="23">
        <v>0.39700000000000002</v>
      </c>
      <c r="U90" s="23"/>
      <c r="V90" s="23"/>
      <c r="W90" s="23">
        <v>0</v>
      </c>
    </row>
    <row r="91" spans="1:23" x14ac:dyDescent="0.25">
      <c r="A91" s="23" t="s">
        <v>122</v>
      </c>
      <c r="B91" s="23" t="s">
        <v>300</v>
      </c>
      <c r="C91" s="23" t="s">
        <v>301</v>
      </c>
      <c r="D91" s="23" t="s">
        <v>302</v>
      </c>
      <c r="E91" s="23"/>
      <c r="F91" s="23">
        <v>7.86911</v>
      </c>
      <c r="G91" s="23">
        <v>0</v>
      </c>
      <c r="H91" s="23">
        <v>16.354489999999998</v>
      </c>
      <c r="I91" s="23">
        <v>0</v>
      </c>
      <c r="J91" s="23"/>
      <c r="K91" s="23"/>
      <c r="L91" s="23"/>
      <c r="M91" s="23"/>
      <c r="N91" s="23">
        <v>2.6253299999999999</v>
      </c>
      <c r="O91" s="23">
        <v>3.8985799999999999</v>
      </c>
      <c r="P91" s="23"/>
      <c r="Q91" s="23">
        <v>0</v>
      </c>
      <c r="R91" s="23">
        <v>0</v>
      </c>
      <c r="S91" s="23">
        <v>0</v>
      </c>
      <c r="T91" s="23">
        <v>0.23787</v>
      </c>
      <c r="U91" s="23"/>
      <c r="V91" s="23"/>
      <c r="W91" s="23">
        <v>0</v>
      </c>
    </row>
    <row r="92" spans="1:23" x14ac:dyDescent="0.25">
      <c r="A92" s="23" t="s">
        <v>122</v>
      </c>
      <c r="B92" s="23" t="s">
        <v>300</v>
      </c>
      <c r="C92" s="23" t="s">
        <v>303</v>
      </c>
      <c r="D92" s="23" t="s">
        <v>304</v>
      </c>
      <c r="E92" s="23"/>
      <c r="F92" s="23">
        <v>3.2892999999999999</v>
      </c>
      <c r="G92" s="23">
        <v>0</v>
      </c>
      <c r="H92" s="23">
        <v>12.690099999999999</v>
      </c>
      <c r="I92" s="23">
        <v>0</v>
      </c>
      <c r="J92" s="23"/>
      <c r="K92" s="23"/>
      <c r="L92" s="23"/>
      <c r="M92" s="23"/>
      <c r="N92" s="23">
        <v>2.4792999999999998</v>
      </c>
      <c r="O92" s="23">
        <v>3.5766</v>
      </c>
      <c r="P92" s="23"/>
      <c r="Q92" s="23">
        <v>0</v>
      </c>
      <c r="R92" s="23">
        <v>0</v>
      </c>
      <c r="S92" s="23">
        <v>0</v>
      </c>
      <c r="T92" s="23">
        <v>7.0999999999999994E-2</v>
      </c>
      <c r="U92" s="23"/>
      <c r="V92" s="23"/>
      <c r="W92" s="23"/>
    </row>
    <row r="93" spans="1:23" x14ac:dyDescent="0.25">
      <c r="A93" s="23" t="s">
        <v>122</v>
      </c>
      <c r="B93" s="23" t="s">
        <v>300</v>
      </c>
      <c r="C93" s="23" t="s">
        <v>305</v>
      </c>
      <c r="D93" s="23" t="s">
        <v>306</v>
      </c>
      <c r="E93" s="23"/>
      <c r="F93" s="23">
        <v>8.5599000000000007</v>
      </c>
      <c r="G93" s="23">
        <v>0</v>
      </c>
      <c r="H93" s="23">
        <v>14.1729</v>
      </c>
      <c r="I93" s="23">
        <v>0</v>
      </c>
      <c r="J93" s="23"/>
      <c r="K93" s="23"/>
      <c r="L93" s="23"/>
      <c r="M93" s="23"/>
      <c r="N93" s="23">
        <v>2.5760999999999998</v>
      </c>
      <c r="O93" s="23">
        <v>3.6055000000000001</v>
      </c>
      <c r="P93" s="23"/>
      <c r="Q93" s="23">
        <v>0</v>
      </c>
      <c r="R93" s="23">
        <v>0</v>
      </c>
      <c r="S93" s="23">
        <v>0</v>
      </c>
      <c r="T93" s="23">
        <v>0.11169999999999999</v>
      </c>
      <c r="U93" s="23"/>
      <c r="V93" s="23"/>
      <c r="W93" s="23">
        <v>0</v>
      </c>
    </row>
    <row r="94" spans="1:23" x14ac:dyDescent="0.25">
      <c r="A94" s="23" t="s">
        <v>122</v>
      </c>
      <c r="B94" s="23" t="s">
        <v>300</v>
      </c>
      <c r="C94" s="23" t="s">
        <v>307</v>
      </c>
      <c r="D94" s="23" t="s">
        <v>308</v>
      </c>
      <c r="E94" s="23"/>
      <c r="F94" s="23">
        <v>8.4504000000000001</v>
      </c>
      <c r="G94" s="23">
        <v>0</v>
      </c>
      <c r="H94" s="23">
        <v>12.267799999999999</v>
      </c>
      <c r="I94" s="23">
        <v>0</v>
      </c>
      <c r="J94" s="23"/>
      <c r="K94" s="23"/>
      <c r="L94" s="23"/>
      <c r="M94" s="23"/>
      <c r="N94" s="23">
        <v>2.4893000000000001</v>
      </c>
      <c r="O94" s="23">
        <v>3.6907999999999999</v>
      </c>
      <c r="P94" s="23"/>
      <c r="Q94" s="23">
        <v>0</v>
      </c>
      <c r="R94" s="23">
        <v>0</v>
      </c>
      <c r="S94" s="23">
        <v>0</v>
      </c>
      <c r="T94" s="23">
        <v>1.03E-2</v>
      </c>
      <c r="U94" s="23"/>
      <c r="V94" s="23"/>
      <c r="W94" s="23">
        <v>0</v>
      </c>
    </row>
    <row r="95" spans="1:23" x14ac:dyDescent="0.25">
      <c r="A95" s="23" t="s">
        <v>122</v>
      </c>
      <c r="B95" s="23" t="s">
        <v>300</v>
      </c>
      <c r="C95" s="23" t="s">
        <v>309</v>
      </c>
      <c r="D95" s="23" t="s">
        <v>310</v>
      </c>
      <c r="E95" s="23"/>
      <c r="F95" s="23">
        <v>9.8046000000000006</v>
      </c>
      <c r="G95" s="23">
        <v>0</v>
      </c>
      <c r="H95" s="23">
        <v>16.8978</v>
      </c>
      <c r="I95" s="23">
        <v>0</v>
      </c>
      <c r="J95" s="23"/>
      <c r="K95" s="23"/>
      <c r="L95" s="23"/>
      <c r="M95" s="23"/>
      <c r="N95" s="23">
        <v>2.5661999999999998</v>
      </c>
      <c r="O95" s="23">
        <v>3.7749999999999999</v>
      </c>
      <c r="P95" s="23"/>
      <c r="Q95" s="23">
        <v>2.5661999999999998</v>
      </c>
      <c r="R95" s="23">
        <v>3.7749999999999999</v>
      </c>
      <c r="S95" s="23">
        <v>0</v>
      </c>
      <c r="T95" s="23">
        <v>0.22459999999999999</v>
      </c>
      <c r="U95" s="23"/>
      <c r="V95" s="23"/>
      <c r="W95" s="23">
        <v>0</v>
      </c>
    </row>
    <row r="96" spans="1:23" x14ac:dyDescent="0.25">
      <c r="A96" s="23" t="s">
        <v>122</v>
      </c>
      <c r="B96" s="23" t="s">
        <v>300</v>
      </c>
      <c r="C96" s="23" t="s">
        <v>311</v>
      </c>
      <c r="D96" s="23" t="s">
        <v>312</v>
      </c>
      <c r="E96" s="23"/>
      <c r="F96" s="23">
        <v>6.4620300000000004</v>
      </c>
      <c r="G96" s="23">
        <v>0</v>
      </c>
      <c r="H96" s="23">
        <v>8.7532999999999994</v>
      </c>
      <c r="I96" s="23">
        <v>0</v>
      </c>
      <c r="J96" s="23"/>
      <c r="K96" s="23"/>
      <c r="L96" s="23"/>
      <c r="M96" s="23"/>
      <c r="N96" s="23">
        <v>2.5778599999999998</v>
      </c>
      <c r="O96" s="23">
        <v>3.5278999999999998</v>
      </c>
      <c r="P96" s="23"/>
      <c r="Q96" s="23">
        <v>2.5779000000000001</v>
      </c>
      <c r="R96" s="23">
        <v>3.5278999999999998</v>
      </c>
      <c r="S96" s="23">
        <v>0</v>
      </c>
      <c r="T96" s="23">
        <v>1.7409999999999998E-2</v>
      </c>
      <c r="U96" s="23"/>
      <c r="V96" s="23"/>
      <c r="W96" s="23">
        <v>2.8709999999999999E-2</v>
      </c>
    </row>
    <row r="97" spans="1:23" x14ac:dyDescent="0.25">
      <c r="A97" s="23" t="s">
        <v>122</v>
      </c>
      <c r="B97" s="23" t="s">
        <v>300</v>
      </c>
      <c r="C97" s="23" t="s">
        <v>313</v>
      </c>
      <c r="D97" s="23" t="s">
        <v>314</v>
      </c>
      <c r="E97" s="23"/>
      <c r="F97" s="23">
        <v>7.8231000000000002</v>
      </c>
      <c r="G97" s="23">
        <v>0</v>
      </c>
      <c r="H97" s="23">
        <v>14.987399999999999</v>
      </c>
      <c r="I97" s="23">
        <v>0</v>
      </c>
      <c r="J97" s="23"/>
      <c r="K97" s="23"/>
      <c r="L97" s="23"/>
      <c r="M97" s="23"/>
      <c r="N97" s="23">
        <v>2.5998000000000001</v>
      </c>
      <c r="O97" s="23">
        <v>3.8148</v>
      </c>
      <c r="P97" s="23"/>
      <c r="Q97" s="23">
        <v>2.5998000000000001</v>
      </c>
      <c r="R97" s="23">
        <v>3.8148</v>
      </c>
      <c r="S97" s="23">
        <v>0</v>
      </c>
      <c r="T97" s="23">
        <v>4.3400000000000001E-2</v>
      </c>
      <c r="U97" s="23"/>
      <c r="V97" s="23"/>
      <c r="W97" s="23">
        <v>0</v>
      </c>
    </row>
    <row r="98" spans="1:23" x14ac:dyDescent="0.25">
      <c r="A98" s="23" t="s">
        <v>122</v>
      </c>
      <c r="B98" s="23" t="s">
        <v>300</v>
      </c>
      <c r="C98" s="23" t="s">
        <v>315</v>
      </c>
      <c r="D98" s="23" t="s">
        <v>316</v>
      </c>
      <c r="E98" s="23"/>
      <c r="F98" s="23">
        <v>10.33</v>
      </c>
      <c r="G98" s="23">
        <v>0</v>
      </c>
      <c r="H98" s="23">
        <v>14.63</v>
      </c>
      <c r="I98" s="23">
        <v>0</v>
      </c>
      <c r="J98" s="23"/>
      <c r="K98" s="23"/>
      <c r="L98" s="23"/>
      <c r="M98" s="23"/>
      <c r="N98" s="23">
        <v>2.5398000000000001</v>
      </c>
      <c r="O98" s="23">
        <v>3.6629</v>
      </c>
      <c r="P98" s="23"/>
      <c r="Q98" s="23">
        <v>0</v>
      </c>
      <c r="R98" s="23">
        <v>0</v>
      </c>
      <c r="S98" s="23">
        <v>0</v>
      </c>
      <c r="T98" s="23">
        <v>6.45E-3</v>
      </c>
      <c r="U98" s="23"/>
      <c r="V98" s="23"/>
      <c r="W98" s="23">
        <v>0</v>
      </c>
    </row>
    <row r="99" spans="1:23" x14ac:dyDescent="0.25">
      <c r="A99" s="23" t="s">
        <v>122</v>
      </c>
      <c r="B99" s="23" t="s">
        <v>300</v>
      </c>
      <c r="C99" s="23" t="s">
        <v>317</v>
      </c>
      <c r="D99" s="23" t="s">
        <v>318</v>
      </c>
      <c r="E99" s="23"/>
      <c r="F99" s="23">
        <v>7.5670000000000002</v>
      </c>
      <c r="G99" s="23">
        <v>0</v>
      </c>
      <c r="H99" s="23">
        <v>9.3469999999999995</v>
      </c>
      <c r="I99" s="23">
        <v>0</v>
      </c>
      <c r="J99" s="23"/>
      <c r="K99" s="23"/>
      <c r="L99" s="23"/>
      <c r="M99" s="23"/>
      <c r="N99" s="23">
        <v>2.5598999999999998</v>
      </c>
      <c r="O99" s="23">
        <v>3.7513000000000001</v>
      </c>
      <c r="P99" s="23"/>
      <c r="Q99" s="23">
        <v>0</v>
      </c>
      <c r="R99" s="23">
        <v>0</v>
      </c>
      <c r="S99" s="23">
        <v>0</v>
      </c>
      <c r="T99" s="23">
        <v>6.5000000000000002E-2</v>
      </c>
      <c r="U99" s="23"/>
      <c r="V99" s="23"/>
      <c r="W99" s="23">
        <v>0</v>
      </c>
    </row>
    <row r="100" spans="1:23" x14ac:dyDescent="0.25">
      <c r="A100" s="23" t="s">
        <v>122</v>
      </c>
      <c r="B100" s="23" t="s">
        <v>300</v>
      </c>
      <c r="C100" s="23" t="s">
        <v>319</v>
      </c>
      <c r="D100" s="23" t="s">
        <v>320</v>
      </c>
      <c r="E100" s="23"/>
      <c r="F100" s="23">
        <v>9.5322899999999997</v>
      </c>
      <c r="G100" s="23">
        <v>0</v>
      </c>
      <c r="H100" s="23">
        <v>18.077369999999998</v>
      </c>
      <c r="I100" s="23">
        <v>0</v>
      </c>
      <c r="J100" s="23"/>
      <c r="K100" s="23"/>
      <c r="L100" s="23"/>
      <c r="M100" s="23"/>
      <c r="N100" s="23">
        <v>2.5813799999999998</v>
      </c>
      <c r="O100" s="23">
        <v>3.6727500000000002</v>
      </c>
      <c r="P100" s="23"/>
      <c r="Q100" s="23">
        <v>0</v>
      </c>
      <c r="R100" s="23">
        <v>0</v>
      </c>
      <c r="S100" s="23">
        <v>0</v>
      </c>
      <c r="T100" s="23">
        <v>0.10375</v>
      </c>
      <c r="U100" s="23"/>
      <c r="V100" s="23"/>
      <c r="W100" s="23">
        <v>0</v>
      </c>
    </row>
    <row r="101" spans="1:23" x14ac:dyDescent="0.25">
      <c r="A101" s="23" t="s">
        <v>122</v>
      </c>
      <c r="B101" s="23" t="s">
        <v>300</v>
      </c>
      <c r="C101" s="23" t="s">
        <v>321</v>
      </c>
      <c r="D101" s="23" t="s">
        <v>322</v>
      </c>
      <c r="E101" s="23"/>
      <c r="F101" s="23">
        <v>5.7183999999999999</v>
      </c>
      <c r="G101" s="23">
        <v>0</v>
      </c>
      <c r="H101" s="23">
        <v>8.4055</v>
      </c>
      <c r="I101" s="23">
        <v>0</v>
      </c>
      <c r="J101" s="23"/>
      <c r="K101" s="23"/>
      <c r="L101" s="23"/>
      <c r="M101" s="23"/>
      <c r="N101" s="23">
        <v>2.6619999999999999</v>
      </c>
      <c r="O101" s="23">
        <v>4.0515999999999996</v>
      </c>
      <c r="P101" s="23"/>
      <c r="Q101" s="23">
        <v>2.6619999999999999</v>
      </c>
      <c r="R101" s="23">
        <v>4.0515999999999996</v>
      </c>
      <c r="S101" s="23">
        <v>0</v>
      </c>
      <c r="T101" s="23">
        <v>8.3449999999999996E-2</v>
      </c>
      <c r="U101" s="23"/>
      <c r="V101" s="23"/>
      <c r="W101" s="23">
        <v>0</v>
      </c>
    </row>
    <row r="102" spans="1:23" x14ac:dyDescent="0.25">
      <c r="A102" s="23" t="s">
        <v>122</v>
      </c>
      <c r="B102" s="23" t="s">
        <v>300</v>
      </c>
      <c r="C102" s="23" t="s">
        <v>323</v>
      </c>
      <c r="D102" s="23" t="s">
        <v>324</v>
      </c>
      <c r="E102" s="23"/>
      <c r="F102" s="23">
        <v>9.6897000000000002</v>
      </c>
      <c r="G102" s="23">
        <v>0</v>
      </c>
      <c r="H102" s="23">
        <v>12.8933</v>
      </c>
      <c r="I102" s="23">
        <v>0</v>
      </c>
      <c r="J102" s="23"/>
      <c r="K102" s="23"/>
      <c r="L102" s="23"/>
      <c r="M102" s="23"/>
      <c r="N102" s="23">
        <v>2.4369999999999998</v>
      </c>
      <c r="O102" s="23">
        <v>3.2863000000000002</v>
      </c>
      <c r="P102" s="23"/>
      <c r="Q102" s="23">
        <v>2.4369999999999998</v>
      </c>
      <c r="R102" s="23">
        <v>3.2863000000000002</v>
      </c>
      <c r="S102" s="23">
        <v>0</v>
      </c>
      <c r="T102" s="23">
        <v>0.23180000000000001</v>
      </c>
      <c r="U102" s="23"/>
      <c r="V102" s="23"/>
      <c r="W102" s="23">
        <v>0</v>
      </c>
    </row>
    <row r="103" spans="1:23" x14ac:dyDescent="0.25">
      <c r="A103" s="23" t="s">
        <v>122</v>
      </c>
      <c r="B103" s="23" t="s">
        <v>300</v>
      </c>
      <c r="C103" s="23" t="s">
        <v>325</v>
      </c>
      <c r="D103" s="23" t="s">
        <v>326</v>
      </c>
      <c r="E103" s="23"/>
      <c r="F103" s="23">
        <v>7.9316000000000004</v>
      </c>
      <c r="G103" s="23">
        <v>0</v>
      </c>
      <c r="H103" s="23">
        <v>15.370100000000001</v>
      </c>
      <c r="I103" s="23">
        <v>0</v>
      </c>
      <c r="J103" s="23"/>
      <c r="K103" s="23"/>
      <c r="L103" s="23"/>
      <c r="M103" s="23"/>
      <c r="N103" s="23">
        <v>2.6002999999999998</v>
      </c>
      <c r="O103" s="23">
        <v>37.3919</v>
      </c>
      <c r="P103" s="23"/>
      <c r="Q103" s="23">
        <v>2.6002999999999998</v>
      </c>
      <c r="R103" s="23">
        <v>0</v>
      </c>
      <c r="S103" s="23">
        <v>0</v>
      </c>
      <c r="T103" s="23">
        <v>0</v>
      </c>
      <c r="U103" s="23"/>
      <c r="V103" s="23"/>
      <c r="W103" s="23">
        <v>0</v>
      </c>
    </row>
    <row r="104" spans="1:23" x14ac:dyDescent="0.25">
      <c r="A104" s="23" t="s">
        <v>122</v>
      </c>
      <c r="B104" s="23" t="s">
        <v>300</v>
      </c>
      <c r="C104" s="23" t="s">
        <v>327</v>
      </c>
      <c r="D104" s="23" t="s">
        <v>328</v>
      </c>
      <c r="E104" s="23"/>
      <c r="F104" s="23">
        <v>8.9169999999999998</v>
      </c>
      <c r="G104" s="23">
        <v>0</v>
      </c>
      <c r="H104" s="23">
        <v>8.9169999999999998</v>
      </c>
      <c r="I104" s="23">
        <v>0</v>
      </c>
      <c r="J104" s="23"/>
      <c r="K104" s="23"/>
      <c r="L104" s="23"/>
      <c r="M104" s="23"/>
      <c r="N104" s="23">
        <v>2.6825000000000001</v>
      </c>
      <c r="O104" s="23">
        <v>2.8948</v>
      </c>
      <c r="P104" s="23"/>
      <c r="Q104" s="23">
        <v>2.6825000000000001</v>
      </c>
      <c r="R104" s="23">
        <v>0</v>
      </c>
      <c r="S104" s="23">
        <v>0</v>
      </c>
      <c r="T104" s="23">
        <v>0.3392</v>
      </c>
      <c r="U104" s="23"/>
      <c r="V104" s="23"/>
      <c r="W104" s="23">
        <v>0</v>
      </c>
    </row>
    <row r="105" spans="1:23" x14ac:dyDescent="0.25">
      <c r="A105" s="23" t="s">
        <v>122</v>
      </c>
      <c r="B105" s="23" t="s">
        <v>300</v>
      </c>
      <c r="C105" s="23" t="s">
        <v>329</v>
      </c>
      <c r="D105" s="23" t="s">
        <v>330</v>
      </c>
      <c r="E105" s="23"/>
      <c r="F105" s="23">
        <v>7.9926000000000004</v>
      </c>
      <c r="G105" s="23">
        <v>0</v>
      </c>
      <c r="H105" s="23">
        <v>8.3059999999999992</v>
      </c>
      <c r="I105" s="23">
        <v>0</v>
      </c>
      <c r="J105" s="23"/>
      <c r="K105" s="23"/>
      <c r="L105" s="23"/>
      <c r="M105" s="23"/>
      <c r="N105" s="23">
        <v>2.48</v>
      </c>
      <c r="O105" s="23">
        <v>3.64</v>
      </c>
      <c r="P105" s="23"/>
      <c r="Q105" s="23">
        <v>2.48</v>
      </c>
      <c r="R105" s="23">
        <v>3.64</v>
      </c>
      <c r="S105" s="23">
        <v>0</v>
      </c>
      <c r="T105" s="23">
        <v>0.12</v>
      </c>
      <c r="U105" s="23"/>
      <c r="V105" s="23"/>
      <c r="W105" s="23">
        <v>0</v>
      </c>
    </row>
    <row r="106" spans="1:23" x14ac:dyDescent="0.25">
      <c r="A106" s="23" t="s">
        <v>122</v>
      </c>
      <c r="B106" s="23" t="s">
        <v>300</v>
      </c>
      <c r="C106" s="23" t="s">
        <v>331</v>
      </c>
      <c r="D106" s="23" t="s">
        <v>332</v>
      </c>
      <c r="E106" s="23"/>
      <c r="F106" s="23">
        <v>9.6213999999999995</v>
      </c>
      <c r="G106" s="23">
        <v>0</v>
      </c>
      <c r="H106" s="23">
        <v>12.7532</v>
      </c>
      <c r="I106" s="23">
        <v>0</v>
      </c>
      <c r="J106" s="23"/>
      <c r="K106" s="23"/>
      <c r="L106" s="23"/>
      <c r="M106" s="23"/>
      <c r="N106" s="23">
        <v>2.8294999999999999</v>
      </c>
      <c r="O106" s="23">
        <v>3.4992999999999999</v>
      </c>
      <c r="P106" s="23"/>
      <c r="Q106" s="23">
        <v>0</v>
      </c>
      <c r="R106" s="23">
        <v>0</v>
      </c>
      <c r="S106" s="23">
        <v>0</v>
      </c>
      <c r="T106" s="23">
        <v>1.8700000000000001E-2</v>
      </c>
      <c r="U106" s="23"/>
      <c r="V106" s="23"/>
      <c r="W106" s="23">
        <v>0</v>
      </c>
    </row>
    <row r="107" spans="1:23" x14ac:dyDescent="0.25">
      <c r="A107" s="23" t="s">
        <v>122</v>
      </c>
      <c r="B107" s="23" t="s">
        <v>300</v>
      </c>
      <c r="C107" s="23" t="s">
        <v>333</v>
      </c>
      <c r="D107" s="23" t="s">
        <v>334</v>
      </c>
      <c r="E107" s="23"/>
      <c r="F107" s="23">
        <v>2.3976899999999999</v>
      </c>
      <c r="G107" s="23">
        <v>0</v>
      </c>
      <c r="H107" s="23">
        <v>8.2818199999999997</v>
      </c>
      <c r="I107" s="23">
        <v>0</v>
      </c>
      <c r="J107" s="23"/>
      <c r="K107" s="23"/>
      <c r="L107" s="23"/>
      <c r="M107" s="23"/>
      <c r="N107" s="23">
        <v>2.48672</v>
      </c>
      <c r="O107" s="23">
        <v>3.6343800000000002</v>
      </c>
      <c r="P107" s="23"/>
      <c r="Q107" s="23">
        <v>0</v>
      </c>
      <c r="R107" s="23">
        <v>0</v>
      </c>
      <c r="S107" s="23">
        <v>0</v>
      </c>
      <c r="T107" s="23">
        <v>0.16167000000000001</v>
      </c>
      <c r="U107" s="23"/>
      <c r="V107" s="23"/>
      <c r="W107" s="23">
        <v>0</v>
      </c>
    </row>
    <row r="108" spans="1:23" x14ac:dyDescent="0.25">
      <c r="A108" s="23" t="s">
        <v>122</v>
      </c>
      <c r="B108" s="23" t="s">
        <v>300</v>
      </c>
      <c r="C108" s="23" t="s">
        <v>335</v>
      </c>
      <c r="D108" s="23" t="s">
        <v>336</v>
      </c>
      <c r="E108" s="23"/>
      <c r="F108" s="23">
        <v>7.3674999999999997</v>
      </c>
      <c r="G108" s="23">
        <v>0</v>
      </c>
      <c r="H108" s="23">
        <v>12.6251</v>
      </c>
      <c r="I108" s="23">
        <v>0</v>
      </c>
      <c r="J108" s="23"/>
      <c r="K108" s="23"/>
      <c r="L108" s="23"/>
      <c r="M108" s="23"/>
      <c r="N108" s="23">
        <v>2.4908999999999999</v>
      </c>
      <c r="O108" s="23">
        <v>3.7949999999999999</v>
      </c>
      <c r="P108" s="23"/>
      <c r="Q108" s="23">
        <v>0</v>
      </c>
      <c r="R108" s="23">
        <v>0</v>
      </c>
      <c r="S108" s="23">
        <v>0</v>
      </c>
      <c r="T108" s="23">
        <v>0.20519999999999999</v>
      </c>
      <c r="U108" s="23"/>
      <c r="V108" s="23"/>
      <c r="W108" s="23">
        <v>0</v>
      </c>
    </row>
    <row r="109" spans="1:23" x14ac:dyDescent="0.25">
      <c r="A109" s="23" t="s">
        <v>122</v>
      </c>
      <c r="B109" s="23" t="s">
        <v>300</v>
      </c>
      <c r="C109" s="23" t="s">
        <v>337</v>
      </c>
      <c r="D109" s="23" t="s">
        <v>338</v>
      </c>
      <c r="E109" s="23"/>
      <c r="F109" s="23">
        <v>6.9</v>
      </c>
      <c r="G109" s="23">
        <v>0</v>
      </c>
      <c r="H109" s="23">
        <v>8.5</v>
      </c>
      <c r="I109" s="23">
        <v>0</v>
      </c>
      <c r="J109" s="23"/>
      <c r="K109" s="23"/>
      <c r="L109" s="23"/>
      <c r="M109" s="23"/>
      <c r="N109" s="23">
        <v>2.44</v>
      </c>
      <c r="O109" s="23">
        <v>3.58</v>
      </c>
      <c r="P109" s="23"/>
      <c r="Q109" s="23">
        <v>0</v>
      </c>
      <c r="R109" s="23">
        <v>0</v>
      </c>
      <c r="S109" s="23">
        <v>0</v>
      </c>
      <c r="T109" s="23">
        <v>0.15</v>
      </c>
      <c r="U109" s="23"/>
      <c r="V109" s="23"/>
      <c r="W109" s="23">
        <v>0</v>
      </c>
    </row>
    <row r="110" spans="1:23" x14ac:dyDescent="0.25">
      <c r="A110" s="23" t="s">
        <v>122</v>
      </c>
      <c r="B110" s="23" t="s">
        <v>300</v>
      </c>
      <c r="C110" s="23" t="s">
        <v>339</v>
      </c>
      <c r="D110" s="23" t="s">
        <v>340</v>
      </c>
      <c r="E110" s="23"/>
      <c r="F110" s="23">
        <v>10.62</v>
      </c>
      <c r="G110" s="23">
        <v>0</v>
      </c>
      <c r="H110" s="23">
        <v>17.126300000000001</v>
      </c>
      <c r="I110" s="23">
        <v>0</v>
      </c>
      <c r="J110" s="23"/>
      <c r="K110" s="23"/>
      <c r="L110" s="23"/>
      <c r="M110" s="23"/>
      <c r="N110" s="23">
        <v>2.5228999999999999</v>
      </c>
      <c r="O110" s="23">
        <v>3.7410999999999999</v>
      </c>
      <c r="P110" s="23"/>
      <c r="Q110" s="23">
        <v>2.5228999999999999</v>
      </c>
      <c r="R110" s="23">
        <v>3.7410999999999999</v>
      </c>
      <c r="S110" s="23">
        <v>0</v>
      </c>
      <c r="T110" s="23">
        <v>0.46</v>
      </c>
      <c r="U110" s="23"/>
      <c r="V110" s="23"/>
      <c r="W110" s="23">
        <v>0</v>
      </c>
    </row>
    <row r="111" spans="1:23" x14ac:dyDescent="0.25">
      <c r="A111" s="23" t="s">
        <v>122</v>
      </c>
      <c r="B111" s="23" t="s">
        <v>300</v>
      </c>
      <c r="C111" s="23" t="s">
        <v>341</v>
      </c>
      <c r="D111" s="23" t="s">
        <v>342</v>
      </c>
      <c r="E111" s="23"/>
      <c r="F111" s="23">
        <v>6.7050000000000001</v>
      </c>
      <c r="G111" s="23">
        <v>0</v>
      </c>
      <c r="H111" s="23">
        <v>12.584099999999999</v>
      </c>
      <c r="I111" s="23">
        <v>0</v>
      </c>
      <c r="J111" s="23"/>
      <c r="K111" s="23"/>
      <c r="L111" s="23"/>
      <c r="M111" s="23"/>
      <c r="N111" s="23">
        <v>2.5318000000000001</v>
      </c>
      <c r="O111" s="23">
        <v>3.7896999999999998</v>
      </c>
      <c r="P111" s="23"/>
      <c r="Q111" s="23">
        <v>0</v>
      </c>
      <c r="R111" s="23">
        <v>0</v>
      </c>
      <c r="S111" s="23">
        <v>0</v>
      </c>
      <c r="T111" s="23">
        <v>2.6890000000000001E-2</v>
      </c>
      <c r="U111" s="23"/>
      <c r="V111" s="23"/>
      <c r="W111" s="23">
        <v>0</v>
      </c>
    </row>
    <row r="112" spans="1:23" x14ac:dyDescent="0.25">
      <c r="A112" s="23" t="s">
        <v>122</v>
      </c>
      <c r="B112" s="23" t="s">
        <v>300</v>
      </c>
      <c r="C112" s="23" t="s">
        <v>343</v>
      </c>
      <c r="D112" s="23" t="s">
        <v>344</v>
      </c>
      <c r="E112" s="23"/>
      <c r="F112" s="23">
        <v>8.0710999999999995</v>
      </c>
      <c r="G112" s="23">
        <v>0</v>
      </c>
      <c r="H112" s="23">
        <v>10.2409</v>
      </c>
      <c r="I112" s="23">
        <v>0</v>
      </c>
      <c r="J112" s="23"/>
      <c r="K112" s="23"/>
      <c r="L112" s="23"/>
      <c r="M112" s="23"/>
      <c r="N112" s="23">
        <v>2.3559000000000001</v>
      </c>
      <c r="O112" s="23">
        <v>3.5674999999999999</v>
      </c>
      <c r="P112" s="23"/>
      <c r="Q112" s="23">
        <v>2.3559000000000001</v>
      </c>
      <c r="R112" s="23">
        <v>3.5674999999999999</v>
      </c>
      <c r="S112" s="23">
        <v>0</v>
      </c>
      <c r="T112" s="23">
        <v>0.12280000000000001</v>
      </c>
      <c r="U112" s="23"/>
      <c r="V112" s="23"/>
      <c r="W112" s="23">
        <v>0</v>
      </c>
    </row>
    <row r="113" spans="1:23" x14ac:dyDescent="0.25">
      <c r="A113" s="23" t="s">
        <v>122</v>
      </c>
      <c r="B113" s="23" t="s">
        <v>300</v>
      </c>
      <c r="C113" s="23" t="s">
        <v>345</v>
      </c>
      <c r="D113" s="23" t="s">
        <v>346</v>
      </c>
      <c r="E113" s="23"/>
      <c r="F113" s="23">
        <v>7.1963920000000003</v>
      </c>
      <c r="G113" s="23">
        <v>0</v>
      </c>
      <c r="H113" s="23">
        <v>9.7871839999999999</v>
      </c>
      <c r="I113" s="23">
        <v>0</v>
      </c>
      <c r="J113" s="23"/>
      <c r="K113" s="23"/>
      <c r="L113" s="23"/>
      <c r="M113" s="23"/>
      <c r="N113" s="23">
        <v>2.48</v>
      </c>
      <c r="O113" s="23">
        <v>3.64</v>
      </c>
      <c r="P113" s="23"/>
      <c r="Q113" s="23">
        <v>0</v>
      </c>
      <c r="R113" s="23">
        <v>0</v>
      </c>
      <c r="S113" s="23">
        <v>0</v>
      </c>
      <c r="T113" s="23">
        <v>0.12792300000000001</v>
      </c>
      <c r="U113" s="23"/>
      <c r="V113" s="23"/>
      <c r="W113" s="23">
        <v>7.9530000000000003E-2</v>
      </c>
    </row>
    <row r="114" spans="1:23" x14ac:dyDescent="0.25">
      <c r="A114" s="23" t="s">
        <v>122</v>
      </c>
      <c r="B114" s="23" t="s">
        <v>300</v>
      </c>
      <c r="C114" s="23" t="s">
        <v>347</v>
      </c>
      <c r="D114" s="23" t="s">
        <v>348</v>
      </c>
      <c r="E114" s="23"/>
      <c r="F114" s="23">
        <v>4.42</v>
      </c>
      <c r="G114" s="23">
        <v>0</v>
      </c>
      <c r="H114" s="23">
        <v>6.29</v>
      </c>
      <c r="I114" s="23">
        <v>0</v>
      </c>
      <c r="J114" s="23"/>
      <c r="K114" s="23"/>
      <c r="L114" s="23"/>
      <c r="M114" s="23"/>
      <c r="N114" s="23">
        <v>2.5499999999999998</v>
      </c>
      <c r="O114" s="23">
        <v>3.53</v>
      </c>
      <c r="P114" s="23"/>
      <c r="Q114" s="23">
        <v>2.5499999999999998</v>
      </c>
      <c r="R114" s="23">
        <v>3.53</v>
      </c>
      <c r="S114" s="23">
        <v>0</v>
      </c>
      <c r="T114" s="23">
        <v>0.04</v>
      </c>
      <c r="U114" s="23"/>
      <c r="V114" s="23"/>
      <c r="W114" s="23">
        <v>0</v>
      </c>
    </row>
    <row r="115" spans="1:23" x14ac:dyDescent="0.25">
      <c r="A115" s="23" t="s">
        <v>122</v>
      </c>
      <c r="B115" s="23" t="s">
        <v>300</v>
      </c>
      <c r="C115" s="23" t="s">
        <v>349</v>
      </c>
      <c r="D115" s="23" t="s">
        <v>350</v>
      </c>
      <c r="E115" s="23"/>
      <c r="F115" s="23">
        <v>14.025399999999999</v>
      </c>
      <c r="G115" s="23">
        <v>0</v>
      </c>
      <c r="H115" s="23">
        <v>20.7986</v>
      </c>
      <c r="I115" s="23">
        <v>0</v>
      </c>
      <c r="J115" s="23"/>
      <c r="K115" s="23"/>
      <c r="L115" s="23"/>
      <c r="M115" s="23"/>
      <c r="N115" s="23">
        <v>2.5531000000000001</v>
      </c>
      <c r="O115" s="23">
        <v>3.8946999999999998</v>
      </c>
      <c r="P115" s="23"/>
      <c r="Q115" s="23">
        <v>0</v>
      </c>
      <c r="R115" s="23">
        <v>0</v>
      </c>
      <c r="S115" s="23">
        <v>0</v>
      </c>
      <c r="T115" s="23">
        <v>0.46139999999999998</v>
      </c>
      <c r="U115" s="23"/>
      <c r="V115" s="23"/>
      <c r="W115" s="23">
        <v>0</v>
      </c>
    </row>
    <row r="116" spans="1:23" x14ac:dyDescent="0.25">
      <c r="A116" s="23" t="s">
        <v>122</v>
      </c>
      <c r="B116" s="23" t="s">
        <v>300</v>
      </c>
      <c r="C116" s="23" t="s">
        <v>351</v>
      </c>
      <c r="D116" s="23" t="s">
        <v>352</v>
      </c>
      <c r="E116" s="23"/>
      <c r="F116" s="23">
        <v>4.9820799999999998</v>
      </c>
      <c r="G116" s="23">
        <v>0</v>
      </c>
      <c r="H116" s="23">
        <v>6.5877999999999997</v>
      </c>
      <c r="I116" s="23">
        <v>0</v>
      </c>
      <c r="J116" s="23"/>
      <c r="K116" s="23"/>
      <c r="L116" s="23"/>
      <c r="M116" s="23"/>
      <c r="N116" s="23">
        <v>2.3209</v>
      </c>
      <c r="O116" s="23">
        <v>3.6680999999999999</v>
      </c>
      <c r="P116" s="23"/>
      <c r="Q116" s="23">
        <v>2.3209</v>
      </c>
      <c r="R116" s="23">
        <v>3.6680999999999999</v>
      </c>
      <c r="S116" s="23">
        <v>0</v>
      </c>
      <c r="T116" s="23">
        <v>3.49E-2</v>
      </c>
      <c r="U116" s="23"/>
      <c r="V116" s="23"/>
      <c r="W116" s="23">
        <v>0</v>
      </c>
    </row>
    <row r="117" spans="1:23" x14ac:dyDescent="0.25">
      <c r="A117" s="23" t="s">
        <v>122</v>
      </c>
      <c r="B117" s="23" t="s">
        <v>300</v>
      </c>
      <c r="C117" s="23" t="s">
        <v>353</v>
      </c>
      <c r="D117" s="23" t="s">
        <v>354</v>
      </c>
      <c r="E117" s="23"/>
      <c r="F117" s="23">
        <v>9.0674600000000005</v>
      </c>
      <c r="G117" s="23">
        <v>0</v>
      </c>
      <c r="H117" s="23">
        <v>19.448149999999998</v>
      </c>
      <c r="I117" s="23">
        <v>0</v>
      </c>
      <c r="J117" s="23"/>
      <c r="K117" s="23"/>
      <c r="L117" s="23"/>
      <c r="M117" s="23"/>
      <c r="N117" s="23">
        <v>2.48</v>
      </c>
      <c r="O117" s="23">
        <v>3.64</v>
      </c>
      <c r="P117" s="23"/>
      <c r="Q117" s="23">
        <v>0</v>
      </c>
      <c r="R117" s="23">
        <v>0</v>
      </c>
      <c r="S117" s="23">
        <v>0</v>
      </c>
      <c r="T117" s="23">
        <v>0.16436000000000001</v>
      </c>
      <c r="U117" s="23"/>
      <c r="V117" s="23"/>
      <c r="W117" s="23">
        <v>0</v>
      </c>
    </row>
    <row r="118" spans="1:23" x14ac:dyDescent="0.25">
      <c r="A118" s="23" t="s">
        <v>122</v>
      </c>
      <c r="B118" s="23" t="s">
        <v>300</v>
      </c>
      <c r="C118" s="23" t="s">
        <v>355</v>
      </c>
      <c r="D118" s="23" t="s">
        <v>356</v>
      </c>
      <c r="E118" s="23"/>
      <c r="F118" s="23">
        <v>5.569</v>
      </c>
      <c r="G118" s="23">
        <v>0</v>
      </c>
      <c r="H118" s="23">
        <v>8.3811</v>
      </c>
      <c r="I118" s="23">
        <v>0</v>
      </c>
      <c r="J118" s="23"/>
      <c r="K118" s="23"/>
      <c r="L118" s="23"/>
      <c r="M118" s="23"/>
      <c r="N118" s="23">
        <v>2.5489999999999999</v>
      </c>
      <c r="O118" s="23">
        <v>3.8039999999999998</v>
      </c>
      <c r="P118" s="23"/>
      <c r="Q118" s="23">
        <v>2.5489999999999999</v>
      </c>
      <c r="R118" s="23">
        <v>3.8039999999999998</v>
      </c>
      <c r="S118" s="23">
        <v>0</v>
      </c>
      <c r="T118" s="23">
        <v>1.7999999999999999E-2</v>
      </c>
      <c r="U118" s="23"/>
      <c r="V118" s="23"/>
      <c r="W118" s="23">
        <v>0</v>
      </c>
    </row>
    <row r="119" spans="1:23" x14ac:dyDescent="0.25">
      <c r="A119" s="23" t="s">
        <v>122</v>
      </c>
      <c r="B119" s="23" t="s">
        <v>300</v>
      </c>
      <c r="C119" s="23" t="s">
        <v>357</v>
      </c>
      <c r="D119" s="23" t="s">
        <v>358</v>
      </c>
      <c r="E119" s="23"/>
      <c r="F119" s="23">
        <v>8.3000000000000007</v>
      </c>
      <c r="G119" s="23">
        <v>0</v>
      </c>
      <c r="H119" s="23">
        <v>9.1</v>
      </c>
      <c r="I119" s="23">
        <v>0</v>
      </c>
      <c r="J119" s="23"/>
      <c r="K119" s="23"/>
      <c r="L119" s="23"/>
      <c r="M119" s="23"/>
      <c r="N119" s="23">
        <v>2.5190000000000001</v>
      </c>
      <c r="O119" s="23">
        <v>3.5390000000000001</v>
      </c>
      <c r="P119" s="23"/>
      <c r="Q119" s="23">
        <v>0</v>
      </c>
      <c r="R119" s="23">
        <v>0</v>
      </c>
      <c r="S119" s="23">
        <v>0</v>
      </c>
      <c r="T119" s="23">
        <v>0.14910000000000001</v>
      </c>
      <c r="U119" s="23"/>
      <c r="V119" s="23"/>
      <c r="W119" s="23">
        <v>0</v>
      </c>
    </row>
    <row r="120" spans="1:23" x14ac:dyDescent="0.25">
      <c r="A120" s="23" t="s">
        <v>122</v>
      </c>
      <c r="B120" s="23" t="s">
        <v>300</v>
      </c>
      <c r="C120" s="23" t="s">
        <v>359</v>
      </c>
      <c r="D120" s="23" t="s">
        <v>360</v>
      </c>
      <c r="E120" s="23"/>
      <c r="F120" s="23">
        <v>5.6954000000000002</v>
      </c>
      <c r="G120" s="23">
        <v>0</v>
      </c>
      <c r="H120" s="23">
        <v>13.5984</v>
      </c>
      <c r="I120" s="23">
        <v>0</v>
      </c>
      <c r="J120" s="23"/>
      <c r="K120" s="23"/>
      <c r="L120" s="23"/>
      <c r="M120" s="23"/>
      <c r="N120" s="23">
        <v>2.6745999999999999</v>
      </c>
      <c r="O120" s="23">
        <v>4.0373999999999999</v>
      </c>
      <c r="P120" s="23"/>
      <c r="Q120" s="23">
        <v>2.6745999999999999</v>
      </c>
      <c r="R120" s="23">
        <v>4.0373999999999999</v>
      </c>
      <c r="S120" s="23">
        <v>0</v>
      </c>
      <c r="T120" s="23">
        <v>0.2051</v>
      </c>
      <c r="U120" s="23"/>
      <c r="V120" s="23"/>
      <c r="W120" s="23">
        <v>0</v>
      </c>
    </row>
    <row r="121" spans="1:23" x14ac:dyDescent="0.25">
      <c r="A121" s="23" t="s">
        <v>122</v>
      </c>
      <c r="B121" s="23" t="s">
        <v>300</v>
      </c>
      <c r="C121" s="23" t="s">
        <v>361</v>
      </c>
      <c r="D121" s="23" t="s">
        <v>362</v>
      </c>
      <c r="E121" s="23"/>
      <c r="F121" s="23">
        <v>7.67089</v>
      </c>
      <c r="G121" s="23">
        <v>0</v>
      </c>
      <c r="H121" s="23">
        <v>12.377599999999999</v>
      </c>
      <c r="I121" s="23">
        <v>0</v>
      </c>
      <c r="J121" s="23"/>
      <c r="K121" s="23"/>
      <c r="L121" s="23"/>
      <c r="M121" s="23"/>
      <c r="N121" s="23">
        <v>2.5185</v>
      </c>
      <c r="O121" s="23">
        <v>3.8507400000000001</v>
      </c>
      <c r="P121" s="23"/>
      <c r="Q121" s="23">
        <v>2.5185</v>
      </c>
      <c r="R121" s="23">
        <v>3.8507400000000001</v>
      </c>
      <c r="S121" s="23">
        <v>0</v>
      </c>
      <c r="T121" s="23">
        <v>0.55145</v>
      </c>
      <c r="U121" s="23"/>
      <c r="V121" s="23"/>
      <c r="W121" s="23">
        <v>0</v>
      </c>
    </row>
    <row r="122" spans="1:23" x14ac:dyDescent="0.25">
      <c r="A122" s="23" t="s">
        <v>122</v>
      </c>
      <c r="B122" s="23" t="s">
        <v>300</v>
      </c>
      <c r="C122" s="23" t="s">
        <v>363</v>
      </c>
      <c r="D122" s="23" t="s">
        <v>364</v>
      </c>
      <c r="E122" s="23"/>
      <c r="F122" s="23">
        <v>9.1809999999999992</v>
      </c>
      <c r="G122" s="23">
        <v>0</v>
      </c>
      <c r="H122" s="23">
        <v>13.957000000000001</v>
      </c>
      <c r="I122" s="23">
        <v>0</v>
      </c>
      <c r="J122" s="23"/>
      <c r="K122" s="23"/>
      <c r="L122" s="23"/>
      <c r="M122" s="23"/>
      <c r="N122" s="23">
        <v>2.5499999999999998</v>
      </c>
      <c r="O122" s="23">
        <v>3.7480000000000002</v>
      </c>
      <c r="P122" s="23"/>
      <c r="Q122" s="23">
        <v>0</v>
      </c>
      <c r="R122" s="23">
        <v>0</v>
      </c>
      <c r="S122" s="23">
        <v>0</v>
      </c>
      <c r="T122" s="23">
        <v>6.5000000000000002E-2</v>
      </c>
      <c r="U122" s="23"/>
      <c r="V122" s="23"/>
      <c r="W122" s="23">
        <v>0</v>
      </c>
    </row>
    <row r="123" spans="1:23" x14ac:dyDescent="0.25">
      <c r="A123" s="23" t="s">
        <v>122</v>
      </c>
      <c r="B123" s="23" t="s">
        <v>300</v>
      </c>
      <c r="C123" s="23" t="s">
        <v>365</v>
      </c>
      <c r="D123" s="23" t="s">
        <v>366</v>
      </c>
      <c r="E123" s="23"/>
      <c r="F123" s="23">
        <v>5.3205</v>
      </c>
      <c r="G123" s="23">
        <v>0</v>
      </c>
      <c r="H123" s="23">
        <v>13.206</v>
      </c>
      <c r="I123" s="23">
        <v>0</v>
      </c>
      <c r="J123" s="23"/>
      <c r="K123" s="23"/>
      <c r="L123" s="23"/>
      <c r="M123" s="23"/>
      <c r="N123" s="23">
        <v>2.5619000000000001</v>
      </c>
      <c r="O123" s="23">
        <v>3.8563999999999998</v>
      </c>
      <c r="P123" s="23"/>
      <c r="Q123" s="23">
        <v>2.5619000000000001</v>
      </c>
      <c r="R123" s="23">
        <v>3.8563999999999998</v>
      </c>
      <c r="S123" s="23">
        <v>0</v>
      </c>
      <c r="T123" s="23">
        <v>0.3276</v>
      </c>
      <c r="U123" s="23"/>
      <c r="V123" s="23"/>
      <c r="W123" s="23">
        <v>0</v>
      </c>
    </row>
    <row r="124" spans="1:23" x14ac:dyDescent="0.25">
      <c r="A124" s="23" t="s">
        <v>122</v>
      </c>
      <c r="B124" s="23" t="s">
        <v>300</v>
      </c>
      <c r="C124" s="23" t="s">
        <v>367</v>
      </c>
      <c r="D124" s="23" t="s">
        <v>368</v>
      </c>
      <c r="E124" s="23"/>
      <c r="F124" s="23">
        <v>4.859</v>
      </c>
      <c r="G124" s="23">
        <v>0</v>
      </c>
      <c r="H124" s="23">
        <v>15.082000000000001</v>
      </c>
      <c r="I124" s="23">
        <v>0</v>
      </c>
      <c r="J124" s="23"/>
      <c r="K124" s="23"/>
      <c r="L124" s="23"/>
      <c r="M124" s="23"/>
      <c r="N124" s="23">
        <v>2.5840000000000001</v>
      </c>
      <c r="O124" s="23">
        <v>3.8650000000000002</v>
      </c>
      <c r="P124" s="23"/>
      <c r="Q124" s="23">
        <v>0</v>
      </c>
      <c r="R124" s="23">
        <v>0</v>
      </c>
      <c r="S124" s="23">
        <v>0</v>
      </c>
      <c r="T124" s="23">
        <v>0.15</v>
      </c>
      <c r="U124" s="23"/>
      <c r="V124" s="23"/>
      <c r="W124" s="23">
        <v>0</v>
      </c>
    </row>
    <row r="125" spans="1:23" x14ac:dyDescent="0.25">
      <c r="A125" s="23" t="s">
        <v>122</v>
      </c>
      <c r="B125" s="23" t="s">
        <v>300</v>
      </c>
      <c r="C125" s="23" t="s">
        <v>369</v>
      </c>
      <c r="D125" s="23" t="s">
        <v>370</v>
      </c>
      <c r="E125" s="23"/>
      <c r="F125" s="23">
        <v>9.85</v>
      </c>
      <c r="G125" s="23">
        <v>0</v>
      </c>
      <c r="H125" s="23">
        <v>14.65</v>
      </c>
      <c r="I125" s="23">
        <v>0</v>
      </c>
      <c r="J125" s="23"/>
      <c r="K125" s="23"/>
      <c r="L125" s="23"/>
      <c r="M125" s="23"/>
      <c r="N125" s="23">
        <v>2.2772999999999999</v>
      </c>
      <c r="O125" s="23">
        <v>3.9411999999999998</v>
      </c>
      <c r="P125" s="23"/>
      <c r="Q125" s="23">
        <v>2.5773000000000001</v>
      </c>
      <c r="R125" s="23">
        <v>3.9411999999999998</v>
      </c>
      <c r="S125" s="23">
        <v>0</v>
      </c>
      <c r="T125" s="23">
        <v>0.38090000000000002</v>
      </c>
      <c r="U125" s="23"/>
      <c r="V125" s="23"/>
      <c r="W125" s="23">
        <v>0</v>
      </c>
    </row>
    <row r="126" spans="1:23" x14ac:dyDescent="0.25">
      <c r="A126" s="23" t="s">
        <v>122</v>
      </c>
      <c r="B126" s="23" t="s">
        <v>300</v>
      </c>
      <c r="C126" s="23" t="s">
        <v>371</v>
      </c>
      <c r="D126" s="23" t="s">
        <v>372</v>
      </c>
      <c r="E126" s="23"/>
      <c r="F126" s="23">
        <v>11.78</v>
      </c>
      <c r="G126" s="23">
        <v>0</v>
      </c>
      <c r="H126" s="23">
        <v>15.16</v>
      </c>
      <c r="I126" s="23">
        <v>0</v>
      </c>
      <c r="J126" s="23"/>
      <c r="K126" s="23"/>
      <c r="L126" s="23"/>
      <c r="M126" s="23"/>
      <c r="N126" s="23">
        <v>2.3759999999999999</v>
      </c>
      <c r="O126" s="23">
        <v>3.395</v>
      </c>
      <c r="P126" s="23"/>
      <c r="Q126" s="23">
        <v>0</v>
      </c>
      <c r="R126" s="23">
        <v>0</v>
      </c>
      <c r="S126" s="23">
        <v>0</v>
      </c>
      <c r="T126" s="23">
        <v>0.151</v>
      </c>
      <c r="U126" s="23"/>
      <c r="V126" s="23"/>
      <c r="W126" s="23">
        <v>0</v>
      </c>
    </row>
    <row r="127" spans="1:23" x14ac:dyDescent="0.25">
      <c r="A127" s="23" t="s">
        <v>122</v>
      </c>
      <c r="B127" s="23" t="s">
        <v>300</v>
      </c>
      <c r="C127" s="23" t="s">
        <v>373</v>
      </c>
      <c r="D127" s="23" t="s">
        <v>374</v>
      </c>
      <c r="E127" s="23"/>
      <c r="F127" s="23">
        <v>5.9557700000000002</v>
      </c>
      <c r="G127" s="23">
        <v>0</v>
      </c>
      <c r="H127" s="23">
        <v>12.146610000000001</v>
      </c>
      <c r="I127" s="23">
        <v>0</v>
      </c>
      <c r="J127" s="23"/>
      <c r="K127" s="23"/>
      <c r="L127" s="23"/>
      <c r="M127" s="23"/>
      <c r="N127" s="23">
        <v>2.5131000000000001</v>
      </c>
      <c r="O127" s="23">
        <v>3.4752000000000001</v>
      </c>
      <c r="P127" s="23"/>
      <c r="Q127" s="23">
        <v>0</v>
      </c>
      <c r="R127" s="23">
        <v>0</v>
      </c>
      <c r="S127" s="23">
        <v>0</v>
      </c>
      <c r="T127" s="23">
        <v>0.21376999999999999</v>
      </c>
      <c r="U127" s="23"/>
      <c r="V127" s="23"/>
      <c r="W127" s="23">
        <v>0</v>
      </c>
    </row>
    <row r="128" spans="1:23" x14ac:dyDescent="0.25">
      <c r="A128" s="23" t="s">
        <v>122</v>
      </c>
      <c r="B128" s="23" t="s">
        <v>300</v>
      </c>
      <c r="C128" s="23" t="s">
        <v>375</v>
      </c>
      <c r="D128" s="23" t="s">
        <v>376</v>
      </c>
      <c r="E128" s="23"/>
      <c r="F128" s="23">
        <v>7.2889999999999997</v>
      </c>
      <c r="G128" s="23">
        <v>0</v>
      </c>
      <c r="H128" s="23">
        <v>20.5547</v>
      </c>
      <c r="I128" s="23">
        <v>0</v>
      </c>
      <c r="J128" s="23"/>
      <c r="K128" s="23"/>
      <c r="L128" s="23"/>
      <c r="M128" s="23"/>
      <c r="N128" s="23">
        <v>2.6135999999999999</v>
      </c>
      <c r="O128" s="23">
        <v>3.7498</v>
      </c>
      <c r="P128" s="23"/>
      <c r="Q128" s="23">
        <v>2.6135999999999999</v>
      </c>
      <c r="R128" s="23">
        <v>3.7498</v>
      </c>
      <c r="S128" s="23">
        <v>0</v>
      </c>
      <c r="T128" s="23">
        <v>0.1673</v>
      </c>
      <c r="U128" s="23"/>
      <c r="V128" s="23"/>
      <c r="W128" s="23">
        <v>0</v>
      </c>
    </row>
    <row r="129" spans="1:23" x14ac:dyDescent="0.25">
      <c r="A129" s="23" t="s">
        <v>122</v>
      </c>
      <c r="B129" s="23" t="s">
        <v>300</v>
      </c>
      <c r="C129" s="23" t="s">
        <v>377</v>
      </c>
      <c r="D129" s="23" t="s">
        <v>378</v>
      </c>
      <c r="E129" s="23"/>
      <c r="F129" s="23">
        <v>6.1950000000000003</v>
      </c>
      <c r="G129" s="23">
        <v>0</v>
      </c>
      <c r="H129" s="23">
        <v>11.465</v>
      </c>
      <c r="I129" s="23">
        <v>0</v>
      </c>
      <c r="J129" s="23"/>
      <c r="K129" s="23"/>
      <c r="L129" s="23"/>
      <c r="M129" s="23"/>
      <c r="N129" s="23">
        <v>2.5516000000000001</v>
      </c>
      <c r="O129" s="23">
        <v>3.3687</v>
      </c>
      <c r="P129" s="23"/>
      <c r="Q129" s="23">
        <v>0</v>
      </c>
      <c r="R129" s="23">
        <v>0</v>
      </c>
      <c r="S129" s="23">
        <v>0</v>
      </c>
      <c r="T129" s="23">
        <v>9.69E-2</v>
      </c>
      <c r="U129" s="23"/>
      <c r="V129" s="23"/>
      <c r="W129" s="23">
        <v>3.6799999999999999E-2</v>
      </c>
    </row>
    <row r="130" spans="1:23" x14ac:dyDescent="0.25">
      <c r="A130" s="23" t="s">
        <v>122</v>
      </c>
      <c r="B130" s="23" t="s">
        <v>300</v>
      </c>
      <c r="C130" s="23" t="s">
        <v>379</v>
      </c>
      <c r="D130" s="23" t="s">
        <v>380</v>
      </c>
      <c r="E130" s="23"/>
      <c r="F130" s="23">
        <v>7.9118000000000004</v>
      </c>
      <c r="G130" s="23">
        <v>0</v>
      </c>
      <c r="H130" s="23">
        <v>10.8186</v>
      </c>
      <c r="I130" s="23">
        <v>0</v>
      </c>
      <c r="J130" s="23"/>
      <c r="K130" s="23"/>
      <c r="L130" s="23"/>
      <c r="M130" s="23"/>
      <c r="N130" s="23">
        <v>2.8090999999999999</v>
      </c>
      <c r="O130" s="23">
        <v>3.9567999999999999</v>
      </c>
      <c r="P130" s="23"/>
      <c r="Q130" s="23">
        <v>2.8090999999999999</v>
      </c>
      <c r="R130" s="23">
        <v>3.9567999999999999</v>
      </c>
      <c r="S130" s="23">
        <v>0</v>
      </c>
      <c r="T130" s="23">
        <v>0.40699999999999997</v>
      </c>
      <c r="U130" s="23"/>
      <c r="V130" s="23"/>
      <c r="W130" s="23">
        <v>0</v>
      </c>
    </row>
    <row r="131" spans="1:23" x14ac:dyDescent="0.25">
      <c r="A131" s="23" t="s">
        <v>122</v>
      </c>
      <c r="B131" s="23" t="s">
        <v>300</v>
      </c>
      <c r="C131" s="23" t="s">
        <v>381</v>
      </c>
      <c r="D131" s="23" t="s">
        <v>382</v>
      </c>
      <c r="E131" s="23"/>
      <c r="F131" s="23">
        <v>7.9752999999999998</v>
      </c>
      <c r="G131" s="23">
        <v>0</v>
      </c>
      <c r="H131" s="23">
        <v>22.2883</v>
      </c>
      <c r="I131" s="23">
        <v>0</v>
      </c>
      <c r="J131" s="23"/>
      <c r="K131" s="23"/>
      <c r="L131" s="23"/>
      <c r="M131" s="23"/>
      <c r="N131" s="23">
        <v>3.1865000000000001</v>
      </c>
      <c r="O131" s="23">
        <v>3.8098000000000001</v>
      </c>
      <c r="P131" s="23"/>
      <c r="Q131" s="23">
        <v>0</v>
      </c>
      <c r="R131" s="23">
        <v>0</v>
      </c>
      <c r="S131" s="23">
        <v>0</v>
      </c>
      <c r="T131" s="23">
        <v>0.46300000000000002</v>
      </c>
      <c r="U131" s="23"/>
      <c r="V131" s="23"/>
      <c r="W131" s="23">
        <v>0</v>
      </c>
    </row>
    <row r="132" spans="1:23" x14ac:dyDescent="0.25">
      <c r="A132" s="23" t="s">
        <v>122</v>
      </c>
      <c r="B132" s="23" t="s">
        <v>300</v>
      </c>
      <c r="C132" s="23" t="s">
        <v>383</v>
      </c>
      <c r="D132" s="23" t="s">
        <v>384</v>
      </c>
      <c r="E132" s="23"/>
      <c r="F132" s="23">
        <v>10.1425</v>
      </c>
      <c r="G132" s="23">
        <v>0</v>
      </c>
      <c r="H132" s="23">
        <v>15.38</v>
      </c>
      <c r="I132" s="23">
        <v>0</v>
      </c>
      <c r="J132" s="23"/>
      <c r="K132" s="23"/>
      <c r="L132" s="23"/>
      <c r="M132" s="23"/>
      <c r="N132" s="23">
        <v>2.3485999999999998</v>
      </c>
      <c r="O132" s="23">
        <v>5.8932000000000002</v>
      </c>
      <c r="P132" s="23"/>
      <c r="Q132" s="23">
        <v>0</v>
      </c>
      <c r="R132" s="23">
        <v>0</v>
      </c>
      <c r="S132" s="23">
        <v>0</v>
      </c>
      <c r="T132" s="23">
        <v>0.21482999999999999</v>
      </c>
      <c r="U132" s="23"/>
      <c r="V132" s="23"/>
      <c r="W132" s="23">
        <v>0</v>
      </c>
    </row>
    <row r="133" spans="1:23" x14ac:dyDescent="0.25">
      <c r="A133" s="23" t="s">
        <v>122</v>
      </c>
      <c r="B133" s="23" t="s">
        <v>300</v>
      </c>
      <c r="C133" s="23" t="s">
        <v>385</v>
      </c>
      <c r="D133" s="23" t="s">
        <v>386</v>
      </c>
      <c r="E133" s="23"/>
      <c r="F133" s="23">
        <v>10.6896</v>
      </c>
      <c r="G133" s="23">
        <v>0</v>
      </c>
      <c r="H133" s="23">
        <v>14.259600000000001</v>
      </c>
      <c r="I133" s="23">
        <v>0</v>
      </c>
      <c r="J133" s="23"/>
      <c r="K133" s="23"/>
      <c r="L133" s="23"/>
      <c r="M133" s="23"/>
      <c r="N133" s="23">
        <v>2.5482</v>
      </c>
      <c r="O133" s="23">
        <v>3.6147999999999998</v>
      </c>
      <c r="P133" s="23"/>
      <c r="Q133" s="23">
        <v>0</v>
      </c>
      <c r="R133" s="23">
        <v>0</v>
      </c>
      <c r="S133" s="23">
        <v>0</v>
      </c>
      <c r="T133" s="23">
        <v>0.55010000000000003</v>
      </c>
      <c r="U133" s="23"/>
      <c r="V133" s="23"/>
      <c r="W133" s="23">
        <v>0</v>
      </c>
    </row>
    <row r="134" spans="1:23" x14ac:dyDescent="0.25">
      <c r="A134" s="23" t="s">
        <v>122</v>
      </c>
      <c r="B134" s="23" t="s">
        <v>300</v>
      </c>
      <c r="C134" s="23" t="s">
        <v>387</v>
      </c>
      <c r="D134" s="23" t="s">
        <v>388</v>
      </c>
      <c r="E134" s="23"/>
      <c r="F134" s="23">
        <v>7.9991000000000003</v>
      </c>
      <c r="G134" s="23">
        <v>0</v>
      </c>
      <c r="H134" s="23">
        <v>13.9991</v>
      </c>
      <c r="I134" s="23">
        <v>0</v>
      </c>
      <c r="J134" s="23"/>
      <c r="K134" s="23"/>
      <c r="L134" s="23"/>
      <c r="M134" s="23"/>
      <c r="N134" s="23">
        <v>2.2595999999999998</v>
      </c>
      <c r="O134" s="23">
        <v>3.6095000000000002</v>
      </c>
      <c r="P134" s="23"/>
      <c r="Q134" s="23">
        <v>0</v>
      </c>
      <c r="R134" s="23">
        <v>0</v>
      </c>
      <c r="S134" s="23">
        <v>0</v>
      </c>
      <c r="T134" s="23">
        <v>0.1431</v>
      </c>
      <c r="U134" s="23"/>
      <c r="V134" s="23"/>
      <c r="W134" s="23">
        <v>0</v>
      </c>
    </row>
    <row r="135" spans="1:23" x14ac:dyDescent="0.25">
      <c r="A135" s="23" t="s">
        <v>122</v>
      </c>
      <c r="B135" s="23" t="s">
        <v>300</v>
      </c>
      <c r="C135" s="23" t="s">
        <v>389</v>
      </c>
      <c r="D135" s="23" t="s">
        <v>390</v>
      </c>
      <c r="E135" s="23"/>
      <c r="F135" s="23">
        <v>9.3658999999999999</v>
      </c>
      <c r="G135" s="23">
        <v>0</v>
      </c>
      <c r="H135" s="23">
        <v>10.769</v>
      </c>
      <c r="I135" s="23">
        <v>0</v>
      </c>
      <c r="J135" s="23"/>
      <c r="K135" s="23"/>
      <c r="L135" s="23"/>
      <c r="M135" s="23"/>
      <c r="N135" s="23">
        <v>2.69</v>
      </c>
      <c r="O135" s="23">
        <v>3.9596</v>
      </c>
      <c r="P135" s="23"/>
      <c r="Q135" s="23">
        <v>0</v>
      </c>
      <c r="R135" s="23">
        <v>0</v>
      </c>
      <c r="S135" s="23">
        <v>0</v>
      </c>
      <c r="T135" s="23">
        <v>0.1961</v>
      </c>
      <c r="U135" s="23"/>
      <c r="V135" s="23"/>
      <c r="W135" s="23">
        <v>0</v>
      </c>
    </row>
    <row r="136" spans="1:23" x14ac:dyDescent="0.25">
      <c r="A136" s="23" t="s">
        <v>122</v>
      </c>
      <c r="B136" s="23" t="s">
        <v>300</v>
      </c>
      <c r="C136" s="23" t="s">
        <v>391</v>
      </c>
      <c r="D136" s="23" t="s">
        <v>392</v>
      </c>
      <c r="E136" s="23"/>
      <c r="F136" s="23">
        <v>8.8649000000000004</v>
      </c>
      <c r="G136" s="23">
        <v>0</v>
      </c>
      <c r="H136" s="23">
        <v>13.3513</v>
      </c>
      <c r="I136" s="23">
        <v>0</v>
      </c>
      <c r="J136" s="23"/>
      <c r="K136" s="23"/>
      <c r="L136" s="23"/>
      <c r="M136" s="23"/>
      <c r="N136" s="23">
        <v>2.7094</v>
      </c>
      <c r="O136" s="23">
        <v>3.3822000000000001</v>
      </c>
      <c r="P136" s="23"/>
      <c r="Q136" s="23">
        <v>2.7094</v>
      </c>
      <c r="R136" s="23">
        <v>3.3822000000000001</v>
      </c>
      <c r="S136" s="23">
        <v>0</v>
      </c>
      <c r="T136" s="23">
        <v>0.16320000000000001</v>
      </c>
      <c r="U136" s="23"/>
      <c r="V136" s="23"/>
      <c r="W136" s="23">
        <v>0</v>
      </c>
    </row>
    <row r="137" spans="1:23" x14ac:dyDescent="0.25">
      <c r="A137" s="23" t="s">
        <v>122</v>
      </c>
      <c r="B137" s="23" t="s">
        <v>300</v>
      </c>
      <c r="C137" s="23" t="s">
        <v>393</v>
      </c>
      <c r="D137" s="23" t="s">
        <v>394</v>
      </c>
      <c r="E137" s="23"/>
      <c r="F137" s="23">
        <v>6.2914000000000003</v>
      </c>
      <c r="G137" s="23">
        <v>0</v>
      </c>
      <c r="H137" s="23">
        <v>7.7069999999999999</v>
      </c>
      <c r="I137" s="23">
        <v>0</v>
      </c>
      <c r="J137" s="23"/>
      <c r="K137" s="23"/>
      <c r="L137" s="23"/>
      <c r="M137" s="23"/>
      <c r="N137" s="23">
        <v>2.4874999999999998</v>
      </c>
      <c r="O137" s="23">
        <v>3.4853000000000001</v>
      </c>
      <c r="P137" s="23"/>
      <c r="Q137" s="23">
        <v>2.4874999999999998</v>
      </c>
      <c r="R137" s="23">
        <v>3.4853000000000001</v>
      </c>
      <c r="S137" s="23">
        <v>0</v>
      </c>
      <c r="T137" s="23">
        <v>0.1258</v>
      </c>
      <c r="U137" s="23"/>
      <c r="V137" s="23"/>
      <c r="W137" s="23">
        <v>0</v>
      </c>
    </row>
    <row r="138" spans="1:23" x14ac:dyDescent="0.25">
      <c r="A138" s="23" t="s">
        <v>122</v>
      </c>
      <c r="B138" s="23" t="s">
        <v>300</v>
      </c>
      <c r="C138" s="23" t="s">
        <v>395</v>
      </c>
      <c r="D138" s="23" t="s">
        <v>396</v>
      </c>
      <c r="E138" s="23"/>
      <c r="F138" s="23">
        <v>5.1346999999999996</v>
      </c>
      <c r="G138" s="23">
        <v>0</v>
      </c>
      <c r="H138" s="23">
        <v>8.7289999999999992</v>
      </c>
      <c r="I138" s="23">
        <v>0</v>
      </c>
      <c r="J138" s="23"/>
      <c r="K138" s="23"/>
      <c r="L138" s="23"/>
      <c r="M138" s="23"/>
      <c r="N138" s="23">
        <v>2.6695000000000002</v>
      </c>
      <c r="O138" s="23">
        <v>3.6665999999999999</v>
      </c>
      <c r="P138" s="23"/>
      <c r="Q138" s="23">
        <v>2.6695000000000002</v>
      </c>
      <c r="R138" s="23">
        <v>3.6665999999999999</v>
      </c>
      <c r="S138" s="23">
        <v>0</v>
      </c>
      <c r="T138" s="23">
        <v>0.39860000000000001</v>
      </c>
      <c r="U138" s="23"/>
      <c r="V138" s="23"/>
      <c r="W138" s="23">
        <v>0</v>
      </c>
    </row>
    <row r="139" spans="1:23" x14ac:dyDescent="0.25">
      <c r="A139" s="23" t="s">
        <v>122</v>
      </c>
      <c r="B139" s="23" t="s">
        <v>300</v>
      </c>
      <c r="C139" s="23" t="s">
        <v>397</v>
      </c>
      <c r="D139" s="23" t="s">
        <v>398</v>
      </c>
      <c r="E139" s="23"/>
      <c r="F139" s="23">
        <v>6.5110999999999999</v>
      </c>
      <c r="G139" s="23">
        <v>0</v>
      </c>
      <c r="H139" s="23">
        <v>8.0739000000000001</v>
      </c>
      <c r="I139" s="23">
        <v>0</v>
      </c>
      <c r="J139" s="23"/>
      <c r="K139" s="23"/>
      <c r="L139" s="23"/>
      <c r="M139" s="23"/>
      <c r="N139" s="23">
        <v>2.5678000000000001</v>
      </c>
      <c r="O139" s="23">
        <v>3.78</v>
      </c>
      <c r="P139" s="23"/>
      <c r="Q139" s="23">
        <v>2.5678000000000001</v>
      </c>
      <c r="R139" s="23">
        <v>3.78</v>
      </c>
      <c r="S139" s="23">
        <v>0</v>
      </c>
      <c r="T139" s="23">
        <v>0.02</v>
      </c>
      <c r="U139" s="23"/>
      <c r="V139" s="23"/>
      <c r="W139" s="23">
        <v>0</v>
      </c>
    </row>
    <row r="140" spans="1:23" x14ac:dyDescent="0.25">
      <c r="A140" s="23" t="s">
        <v>122</v>
      </c>
      <c r="B140" s="23" t="s">
        <v>300</v>
      </c>
      <c r="C140" s="23" t="s">
        <v>399</v>
      </c>
      <c r="D140" s="23" t="s">
        <v>400</v>
      </c>
      <c r="E140" s="23"/>
      <c r="F140" s="23">
        <v>8.5228999999999999</v>
      </c>
      <c r="G140" s="23">
        <v>0</v>
      </c>
      <c r="H140" s="23">
        <v>12.0951</v>
      </c>
      <c r="I140" s="23">
        <v>0</v>
      </c>
      <c r="J140" s="23"/>
      <c r="K140" s="23"/>
      <c r="L140" s="23"/>
      <c r="M140" s="23"/>
      <c r="N140" s="23">
        <v>2.4866000000000001</v>
      </c>
      <c r="O140" s="23">
        <v>3.7473000000000001</v>
      </c>
      <c r="P140" s="23"/>
      <c r="Q140" s="23">
        <v>2.4866000000000001</v>
      </c>
      <c r="R140" s="23">
        <v>3.7473000000000001</v>
      </c>
      <c r="S140" s="23">
        <v>0</v>
      </c>
      <c r="T140" s="23">
        <v>3.9399999999999998E-2</v>
      </c>
      <c r="U140" s="23"/>
      <c r="V140" s="23"/>
      <c r="W140" s="23">
        <v>0</v>
      </c>
    </row>
    <row r="141" spans="1:23" x14ac:dyDescent="0.25">
      <c r="A141" s="23" t="s">
        <v>122</v>
      </c>
      <c r="B141" s="23" t="s">
        <v>300</v>
      </c>
      <c r="C141" s="23" t="s">
        <v>401</v>
      </c>
      <c r="D141" s="23" t="s">
        <v>402</v>
      </c>
      <c r="E141" s="23"/>
      <c r="F141" s="23">
        <v>9.2191500000000008</v>
      </c>
      <c r="G141" s="23">
        <v>0</v>
      </c>
      <c r="H141" s="23">
        <v>15.99648</v>
      </c>
      <c r="I141" s="23">
        <v>0</v>
      </c>
      <c r="J141" s="23"/>
      <c r="K141" s="23"/>
      <c r="L141" s="23"/>
      <c r="M141" s="23"/>
      <c r="N141" s="23">
        <v>2.4651000000000001</v>
      </c>
      <c r="O141" s="23">
        <v>3.5914999999999999</v>
      </c>
      <c r="P141" s="23"/>
      <c r="Q141" s="23">
        <v>2.4651000000000001</v>
      </c>
      <c r="R141" s="23">
        <v>3.5914999999999999</v>
      </c>
      <c r="S141" s="23">
        <v>0</v>
      </c>
      <c r="T141" s="23">
        <v>0.15240000000000001</v>
      </c>
      <c r="U141" s="23"/>
      <c r="V141" s="23"/>
      <c r="W141" s="23">
        <v>0</v>
      </c>
    </row>
    <row r="142" spans="1:23" x14ac:dyDescent="0.25">
      <c r="A142" s="23" t="s">
        <v>122</v>
      </c>
      <c r="B142" s="23" t="s">
        <v>300</v>
      </c>
      <c r="C142" s="23" t="s">
        <v>403</v>
      </c>
      <c r="D142" s="23" t="s">
        <v>404</v>
      </c>
      <c r="E142" s="23"/>
      <c r="F142" s="23">
        <v>9.8059999999999992</v>
      </c>
      <c r="G142" s="23">
        <v>0</v>
      </c>
      <c r="H142" s="23">
        <v>12.978</v>
      </c>
      <c r="I142" s="23">
        <v>0</v>
      </c>
      <c r="J142" s="23"/>
      <c r="K142" s="23"/>
      <c r="L142" s="23"/>
      <c r="M142" s="23"/>
      <c r="N142" s="23">
        <v>2.58</v>
      </c>
      <c r="O142" s="23">
        <v>3.766</v>
      </c>
      <c r="P142" s="23"/>
      <c r="Q142" s="23">
        <v>0</v>
      </c>
      <c r="R142" s="23">
        <v>0</v>
      </c>
      <c r="S142" s="23">
        <v>0</v>
      </c>
      <c r="T142" s="23">
        <v>0.33600000000000002</v>
      </c>
      <c r="U142" s="23"/>
      <c r="V142" s="23"/>
      <c r="W142" s="23">
        <v>0</v>
      </c>
    </row>
    <row r="143" spans="1:23" x14ac:dyDescent="0.25">
      <c r="A143" s="23" t="s">
        <v>122</v>
      </c>
      <c r="B143" s="23" t="s">
        <v>300</v>
      </c>
      <c r="C143" s="23" t="s">
        <v>405</v>
      </c>
      <c r="D143" s="23" t="s">
        <v>406</v>
      </c>
      <c r="E143" s="23"/>
      <c r="F143" s="23">
        <v>7.4573999999999998</v>
      </c>
      <c r="G143" s="23">
        <v>0</v>
      </c>
      <c r="H143" s="23">
        <v>18.2104</v>
      </c>
      <c r="I143" s="23">
        <v>0</v>
      </c>
      <c r="J143" s="23"/>
      <c r="K143" s="23"/>
      <c r="L143" s="23"/>
      <c r="M143" s="23"/>
      <c r="N143" s="23">
        <v>2.5486</v>
      </c>
      <c r="O143" s="23">
        <v>3.7928000000000002</v>
      </c>
      <c r="P143" s="23"/>
      <c r="Q143" s="23">
        <v>2.5486</v>
      </c>
      <c r="R143" s="23">
        <v>3.7928000000000002</v>
      </c>
      <c r="S143" s="23">
        <v>0</v>
      </c>
      <c r="T143" s="23">
        <v>9.7600000000000006E-2</v>
      </c>
      <c r="U143" s="23"/>
      <c r="V143" s="23"/>
      <c r="W143" s="23">
        <v>0</v>
      </c>
    </row>
    <row r="144" spans="1:23" x14ac:dyDescent="0.25">
      <c r="A144" s="23" t="s">
        <v>122</v>
      </c>
      <c r="B144" s="23" t="s">
        <v>300</v>
      </c>
      <c r="C144" s="23" t="s">
        <v>407</v>
      </c>
      <c r="D144" s="23" t="s">
        <v>408</v>
      </c>
      <c r="E144" s="23"/>
      <c r="F144" s="23">
        <v>7.5</v>
      </c>
      <c r="G144" s="23">
        <v>0</v>
      </c>
      <c r="H144" s="23">
        <v>12.5</v>
      </c>
      <c r="I144" s="23">
        <v>0</v>
      </c>
      <c r="J144" s="23"/>
      <c r="K144" s="23"/>
      <c r="L144" s="23"/>
      <c r="M144" s="23"/>
      <c r="N144" s="23">
        <v>2.4438</v>
      </c>
      <c r="O144" s="23">
        <v>3.3489</v>
      </c>
      <c r="P144" s="23"/>
      <c r="Q144" s="23">
        <v>2.4438</v>
      </c>
      <c r="R144" s="23">
        <v>3.3489</v>
      </c>
      <c r="S144" s="23">
        <v>0</v>
      </c>
      <c r="T144" s="23">
        <v>0.20080000000000001</v>
      </c>
      <c r="U144" s="23"/>
      <c r="V144" s="23"/>
      <c r="W144" s="23">
        <v>0</v>
      </c>
    </row>
    <row r="145" spans="1:23" x14ac:dyDescent="0.25">
      <c r="A145" s="23" t="s">
        <v>122</v>
      </c>
      <c r="B145" s="23" t="s">
        <v>300</v>
      </c>
      <c r="C145" s="23" t="s">
        <v>409</v>
      </c>
      <c r="D145" s="23" t="s">
        <v>410</v>
      </c>
      <c r="E145" s="23"/>
      <c r="F145" s="23">
        <v>11.2225</v>
      </c>
      <c r="G145" s="23">
        <v>0</v>
      </c>
      <c r="H145" s="23">
        <v>14.006</v>
      </c>
      <c r="I145" s="23">
        <v>0</v>
      </c>
      <c r="J145" s="23"/>
      <c r="K145" s="23"/>
      <c r="L145" s="23"/>
      <c r="M145" s="23"/>
      <c r="N145" s="23">
        <v>2.6648000000000001</v>
      </c>
      <c r="O145" s="23">
        <v>3.8325999999999998</v>
      </c>
      <c r="P145" s="23"/>
      <c r="Q145" s="23">
        <v>2.6648000000000001</v>
      </c>
      <c r="R145" s="23">
        <v>3.8325999999999998</v>
      </c>
      <c r="S145" s="23">
        <v>0</v>
      </c>
      <c r="T145" s="23">
        <v>0</v>
      </c>
      <c r="U145" s="23"/>
      <c r="V145" s="23"/>
      <c r="W145" s="23">
        <v>0</v>
      </c>
    </row>
    <row r="146" spans="1:23" x14ac:dyDescent="0.25">
      <c r="A146" s="23" t="s">
        <v>122</v>
      </c>
      <c r="B146" s="23" t="s">
        <v>300</v>
      </c>
      <c r="C146" s="23" t="s">
        <v>411</v>
      </c>
      <c r="D146" s="23" t="s">
        <v>412</v>
      </c>
      <c r="E146" s="23"/>
      <c r="F146" s="23">
        <v>9.5983999999999998</v>
      </c>
      <c r="G146" s="23">
        <v>0</v>
      </c>
      <c r="H146" s="23">
        <v>18.755700000000001</v>
      </c>
      <c r="I146" s="23">
        <v>0</v>
      </c>
      <c r="J146" s="23"/>
      <c r="K146" s="23"/>
      <c r="L146" s="23"/>
      <c r="M146" s="23"/>
      <c r="N146" s="23">
        <v>2.4155000000000002</v>
      </c>
      <c r="O146" s="23">
        <v>3.4689999999999999</v>
      </c>
      <c r="P146" s="23"/>
      <c r="Q146" s="23">
        <v>0</v>
      </c>
      <c r="R146" s="23">
        <v>0</v>
      </c>
      <c r="S146" s="23">
        <v>0</v>
      </c>
      <c r="T146" s="23">
        <v>0.20330000000000001</v>
      </c>
      <c r="U146" s="23"/>
      <c r="V146" s="23"/>
      <c r="W146" s="23">
        <v>1.8800000000000001E-2</v>
      </c>
    </row>
    <row r="147" spans="1:23" x14ac:dyDescent="0.25">
      <c r="A147" s="23" t="s">
        <v>122</v>
      </c>
      <c r="B147" s="23" t="s">
        <v>300</v>
      </c>
      <c r="C147" s="23" t="s">
        <v>413</v>
      </c>
      <c r="D147" s="23" t="s">
        <v>414</v>
      </c>
      <c r="E147" s="23"/>
      <c r="F147" s="23">
        <v>19</v>
      </c>
      <c r="G147" s="23">
        <v>0</v>
      </c>
      <c r="H147" s="23">
        <v>29</v>
      </c>
      <c r="I147" s="23">
        <v>0</v>
      </c>
      <c r="J147" s="23"/>
      <c r="K147" s="23"/>
      <c r="L147" s="23"/>
      <c r="M147" s="23"/>
      <c r="N147" s="23">
        <v>2.4921000000000002</v>
      </c>
      <c r="O147" s="23">
        <v>3.9870999999999999</v>
      </c>
      <c r="P147" s="23"/>
      <c r="Q147" s="23">
        <v>2.4921000000000002</v>
      </c>
      <c r="R147" s="23">
        <v>3.9870999999999999</v>
      </c>
      <c r="S147" s="23">
        <v>0</v>
      </c>
      <c r="T147" s="23">
        <v>0.16009999999999999</v>
      </c>
      <c r="U147" s="23"/>
      <c r="V147" s="23"/>
      <c r="W147" s="23">
        <v>0</v>
      </c>
    </row>
    <row r="148" spans="1:23" x14ac:dyDescent="0.25">
      <c r="A148" s="23" t="s">
        <v>122</v>
      </c>
      <c r="B148" s="23" t="s">
        <v>300</v>
      </c>
      <c r="C148" s="23" t="s">
        <v>415</v>
      </c>
      <c r="D148" s="23" t="s">
        <v>416</v>
      </c>
      <c r="E148" s="23"/>
      <c r="F148" s="23">
        <v>9.3219999999999992</v>
      </c>
      <c r="G148" s="23">
        <v>0</v>
      </c>
      <c r="H148" s="23">
        <v>23.744</v>
      </c>
      <c r="I148" s="23">
        <v>0</v>
      </c>
      <c r="J148" s="23"/>
      <c r="K148" s="23"/>
      <c r="L148" s="23"/>
      <c r="M148" s="23"/>
      <c r="N148" s="23">
        <v>2.48</v>
      </c>
      <c r="O148" s="23">
        <v>3.64</v>
      </c>
      <c r="P148" s="23"/>
      <c r="Q148" s="23">
        <v>0</v>
      </c>
      <c r="R148" s="23">
        <v>0</v>
      </c>
      <c r="S148" s="23">
        <v>0</v>
      </c>
      <c r="T148" s="23">
        <v>0.38263999999999998</v>
      </c>
      <c r="U148" s="23"/>
      <c r="V148" s="23"/>
      <c r="W148" s="23">
        <v>0</v>
      </c>
    </row>
    <row r="149" spans="1:23" x14ac:dyDescent="0.25">
      <c r="A149" s="23" t="s">
        <v>122</v>
      </c>
      <c r="B149" s="23" t="s">
        <v>300</v>
      </c>
      <c r="C149" s="23" t="s">
        <v>417</v>
      </c>
      <c r="D149" s="23" t="s">
        <v>418</v>
      </c>
      <c r="E149" s="23"/>
      <c r="F149" s="23">
        <v>7.3780999999999999</v>
      </c>
      <c r="G149" s="23">
        <v>0</v>
      </c>
      <c r="H149" s="23">
        <v>12.259</v>
      </c>
      <c r="I149" s="23">
        <v>0</v>
      </c>
      <c r="J149" s="23"/>
      <c r="K149" s="23"/>
      <c r="L149" s="23"/>
      <c r="M149" s="23"/>
      <c r="N149" s="23">
        <v>2.57</v>
      </c>
      <c r="O149" s="23">
        <v>3.673</v>
      </c>
      <c r="P149" s="23"/>
      <c r="Q149" s="23">
        <v>0</v>
      </c>
      <c r="R149" s="23">
        <v>0</v>
      </c>
      <c r="S149" s="23">
        <v>0</v>
      </c>
      <c r="T149" s="23">
        <v>0.20200000000000001</v>
      </c>
      <c r="U149" s="23"/>
      <c r="V149" s="23"/>
      <c r="W149" s="23">
        <v>0</v>
      </c>
    </row>
    <row r="150" spans="1:23" x14ac:dyDescent="0.25">
      <c r="A150" s="23" t="s">
        <v>122</v>
      </c>
      <c r="B150" s="23" t="s">
        <v>300</v>
      </c>
      <c r="C150" s="23" t="s">
        <v>419</v>
      </c>
      <c r="D150" s="23" t="s">
        <v>420</v>
      </c>
      <c r="E150" s="23"/>
      <c r="F150" s="23">
        <v>6.8967299999999998</v>
      </c>
      <c r="G150" s="23">
        <v>0</v>
      </c>
      <c r="H150" s="23">
        <v>6.8967299999999998</v>
      </c>
      <c r="I150" s="23">
        <v>0</v>
      </c>
      <c r="J150" s="23"/>
      <c r="K150" s="23"/>
      <c r="L150" s="23"/>
      <c r="M150" s="23"/>
      <c r="N150" s="23">
        <v>2.5670959999999998</v>
      </c>
      <c r="O150" s="23">
        <v>2.5670959999999998</v>
      </c>
      <c r="P150" s="23"/>
      <c r="Q150" s="23">
        <v>2.5670999999999999</v>
      </c>
      <c r="R150" s="23">
        <v>2.5670999999999999</v>
      </c>
      <c r="S150" s="23">
        <v>0</v>
      </c>
      <c r="T150" s="23">
        <v>9.6176999999999999E-2</v>
      </c>
      <c r="U150" s="23"/>
      <c r="V150" s="23"/>
      <c r="W150" s="23">
        <v>0</v>
      </c>
    </row>
    <row r="151" spans="1:23" x14ac:dyDescent="0.25">
      <c r="A151" s="23" t="s">
        <v>122</v>
      </c>
      <c r="B151" s="23" t="s">
        <v>300</v>
      </c>
      <c r="C151" s="23" t="s">
        <v>421</v>
      </c>
      <c r="D151" s="23" t="s">
        <v>422</v>
      </c>
      <c r="E151" s="23"/>
      <c r="F151" s="23">
        <v>7.02</v>
      </c>
      <c r="G151" s="23">
        <v>0</v>
      </c>
      <c r="H151" s="23">
        <v>11.15</v>
      </c>
      <c r="I151" s="23">
        <v>0</v>
      </c>
      <c r="J151" s="23"/>
      <c r="K151" s="23"/>
      <c r="L151" s="23"/>
      <c r="M151" s="23"/>
      <c r="N151" s="23">
        <v>2.5705</v>
      </c>
      <c r="O151" s="23">
        <v>3.0434000000000001</v>
      </c>
      <c r="P151" s="23"/>
      <c r="Q151" s="23">
        <v>0</v>
      </c>
      <c r="R151" s="23">
        <v>0</v>
      </c>
      <c r="S151" s="23">
        <v>0</v>
      </c>
      <c r="T151" s="23">
        <v>0.32429999999999998</v>
      </c>
      <c r="U151" s="23"/>
      <c r="V151" s="23"/>
      <c r="W151" s="23">
        <v>0</v>
      </c>
    </row>
    <row r="152" spans="1:23" x14ac:dyDescent="0.25">
      <c r="A152" s="23" t="s">
        <v>122</v>
      </c>
      <c r="B152" s="23" t="s">
        <v>300</v>
      </c>
      <c r="C152" s="23" t="s">
        <v>423</v>
      </c>
      <c r="D152" s="23" t="s">
        <v>424</v>
      </c>
      <c r="E152" s="23"/>
      <c r="F152" s="23">
        <v>8.2667000000000002</v>
      </c>
      <c r="G152" s="23">
        <v>0</v>
      </c>
      <c r="H152" s="23">
        <v>12.155200000000001</v>
      </c>
      <c r="I152" s="23">
        <v>0</v>
      </c>
      <c r="J152" s="23"/>
      <c r="K152" s="23"/>
      <c r="L152" s="23"/>
      <c r="M152" s="23"/>
      <c r="N152" s="23">
        <v>2.4060000000000001</v>
      </c>
      <c r="O152" s="23">
        <v>3.51</v>
      </c>
      <c r="P152" s="23"/>
      <c r="Q152" s="23">
        <v>0</v>
      </c>
      <c r="R152" s="23">
        <v>0</v>
      </c>
      <c r="S152" s="23">
        <v>0</v>
      </c>
      <c r="T152" s="23">
        <v>0.32179999999999997</v>
      </c>
      <c r="U152" s="23"/>
      <c r="V152" s="23"/>
      <c r="W152" s="23">
        <v>0</v>
      </c>
    </row>
    <row r="153" spans="1:23" x14ac:dyDescent="0.25">
      <c r="A153" s="23" t="s">
        <v>122</v>
      </c>
      <c r="B153" s="23" t="s">
        <v>300</v>
      </c>
      <c r="C153" s="23" t="s">
        <v>425</v>
      </c>
      <c r="D153" s="23" t="s">
        <v>426</v>
      </c>
      <c r="E153" s="23"/>
      <c r="F153" s="23">
        <v>5.2629999999999999</v>
      </c>
      <c r="G153" s="23">
        <v>0</v>
      </c>
      <c r="H153" s="23">
        <v>7.3940000000000001</v>
      </c>
      <c r="I153" s="23">
        <v>0</v>
      </c>
      <c r="J153" s="23"/>
      <c r="K153" s="23"/>
      <c r="L153" s="23"/>
      <c r="M153" s="23"/>
      <c r="N153" s="23">
        <v>2.5910000000000002</v>
      </c>
      <c r="O153" s="23">
        <v>3.6840000000000002</v>
      </c>
      <c r="P153" s="23"/>
      <c r="Q153" s="23">
        <v>2.5910000000000002</v>
      </c>
      <c r="R153" s="23">
        <v>3.6840000000000002</v>
      </c>
      <c r="S153" s="23">
        <v>0</v>
      </c>
      <c r="T153" s="23">
        <v>0.121</v>
      </c>
      <c r="U153" s="23"/>
      <c r="V153" s="23"/>
      <c r="W153" s="23">
        <v>0</v>
      </c>
    </row>
    <row r="154" spans="1:23" x14ac:dyDescent="0.25">
      <c r="A154" s="23" t="s">
        <v>122</v>
      </c>
      <c r="B154" s="23" t="s">
        <v>300</v>
      </c>
      <c r="C154" s="23" t="s">
        <v>427</v>
      </c>
      <c r="D154" s="23" t="s">
        <v>428</v>
      </c>
      <c r="E154" s="23"/>
      <c r="F154" s="23">
        <v>5.7107000000000001</v>
      </c>
      <c r="G154" s="23">
        <v>0</v>
      </c>
      <c r="H154" s="23">
        <v>7.8128000000000002</v>
      </c>
      <c r="I154" s="23">
        <v>0</v>
      </c>
      <c r="J154" s="23"/>
      <c r="K154" s="23"/>
      <c r="L154" s="23"/>
      <c r="M154" s="23"/>
      <c r="N154" s="23">
        <v>2.5381</v>
      </c>
      <c r="O154" s="23">
        <v>3.5457000000000001</v>
      </c>
      <c r="P154" s="23"/>
      <c r="Q154" s="23">
        <v>0</v>
      </c>
      <c r="R154" s="23">
        <v>0</v>
      </c>
      <c r="S154" s="23">
        <v>0</v>
      </c>
      <c r="T154" s="23">
        <v>0.14233000000000001</v>
      </c>
      <c r="U154" s="23"/>
      <c r="V154" s="23"/>
      <c r="W154" s="23">
        <v>0</v>
      </c>
    </row>
    <row r="155" spans="1:23" x14ac:dyDescent="0.25">
      <c r="A155" s="23" t="s">
        <v>122</v>
      </c>
      <c r="B155" s="23" t="s">
        <v>300</v>
      </c>
      <c r="C155" s="23" t="s">
        <v>429</v>
      </c>
      <c r="D155" s="23" t="s">
        <v>430</v>
      </c>
      <c r="E155" s="23"/>
      <c r="F155" s="23">
        <v>5.9028</v>
      </c>
      <c r="G155" s="23">
        <v>0</v>
      </c>
      <c r="H155" s="23">
        <v>15.541600000000001</v>
      </c>
      <c r="I155" s="23">
        <v>0</v>
      </c>
      <c r="J155" s="23"/>
      <c r="K155" s="23"/>
      <c r="L155" s="23"/>
      <c r="M155" s="23"/>
      <c r="N155" s="23">
        <v>2.4994999999999998</v>
      </c>
      <c r="O155" s="23">
        <v>3.5981000000000001</v>
      </c>
      <c r="P155" s="23"/>
      <c r="Q155" s="23">
        <v>0</v>
      </c>
      <c r="R155" s="23">
        <v>0</v>
      </c>
      <c r="S155" s="23">
        <v>0</v>
      </c>
      <c r="T155" s="23">
        <v>0.2107</v>
      </c>
      <c r="U155" s="23"/>
      <c r="V155" s="23"/>
      <c r="W155" s="23">
        <v>0</v>
      </c>
    </row>
    <row r="156" spans="1:23" x14ac:dyDescent="0.25">
      <c r="A156" s="23" t="s">
        <v>122</v>
      </c>
      <c r="B156" s="23" t="s">
        <v>300</v>
      </c>
      <c r="C156" s="23" t="s">
        <v>431</v>
      </c>
      <c r="D156" s="23" t="s">
        <v>432</v>
      </c>
      <c r="E156" s="23"/>
      <c r="F156" s="23">
        <v>13.277699999999999</v>
      </c>
      <c r="G156" s="23">
        <v>0</v>
      </c>
      <c r="H156" s="23">
        <v>13.277699999999999</v>
      </c>
      <c r="I156" s="23">
        <v>0</v>
      </c>
      <c r="J156" s="23"/>
      <c r="K156" s="23"/>
      <c r="L156" s="23"/>
      <c r="M156" s="23"/>
      <c r="N156" s="23">
        <v>2.4405000000000001</v>
      </c>
      <c r="O156" s="23">
        <v>3.9445999999999999</v>
      </c>
      <c r="P156" s="23"/>
      <c r="Q156" s="23">
        <v>2.4405000000000001</v>
      </c>
      <c r="R156" s="23">
        <v>3.9445999999999999</v>
      </c>
      <c r="S156" s="23">
        <v>0</v>
      </c>
      <c r="T156" s="23">
        <v>0.54269999999999996</v>
      </c>
      <c r="U156" s="23"/>
      <c r="V156" s="23"/>
      <c r="W156" s="23">
        <v>0</v>
      </c>
    </row>
    <row r="157" spans="1:23" x14ac:dyDescent="0.25">
      <c r="A157" s="23" t="s">
        <v>122</v>
      </c>
      <c r="B157" s="23" t="s">
        <v>300</v>
      </c>
      <c r="C157" s="23" t="s">
        <v>433</v>
      </c>
      <c r="D157" s="23" t="s">
        <v>434</v>
      </c>
      <c r="E157" s="23"/>
      <c r="F157" s="23">
        <v>9.7071000000000005</v>
      </c>
      <c r="G157" s="23">
        <v>0</v>
      </c>
      <c r="H157" s="23">
        <v>15.8108</v>
      </c>
      <c r="I157" s="23">
        <v>0</v>
      </c>
      <c r="J157" s="23"/>
      <c r="K157" s="23"/>
      <c r="L157" s="23"/>
      <c r="M157" s="23"/>
      <c r="N157" s="23">
        <v>2.8193999999999999</v>
      </c>
      <c r="O157" s="23">
        <v>4.0952999999999999</v>
      </c>
      <c r="P157" s="23"/>
      <c r="Q157" s="23">
        <v>2.8193999999999999</v>
      </c>
      <c r="R157" s="23">
        <v>4.0952999999999999</v>
      </c>
      <c r="S157" s="23">
        <v>0</v>
      </c>
      <c r="T157" s="23">
        <v>0.41089999999999999</v>
      </c>
      <c r="U157" s="23"/>
      <c r="V157" s="23"/>
      <c r="W157" s="23">
        <v>0</v>
      </c>
    </row>
    <row r="158" spans="1:23" x14ac:dyDescent="0.25">
      <c r="A158" s="23" t="s">
        <v>122</v>
      </c>
      <c r="B158" s="23" t="s">
        <v>300</v>
      </c>
      <c r="C158" s="23" t="s">
        <v>435</v>
      </c>
      <c r="D158" s="23" t="s">
        <v>436</v>
      </c>
      <c r="E158" s="23"/>
      <c r="F158" s="23">
        <v>9</v>
      </c>
      <c r="G158" s="23">
        <v>0</v>
      </c>
      <c r="H158" s="23">
        <v>12</v>
      </c>
      <c r="I158" s="23">
        <v>0</v>
      </c>
      <c r="J158" s="23"/>
      <c r="K158" s="23"/>
      <c r="L158" s="23"/>
      <c r="M158" s="23"/>
      <c r="N158" s="23">
        <v>2.4049999999999998</v>
      </c>
      <c r="O158" s="23">
        <v>3.6</v>
      </c>
      <c r="P158" s="23"/>
      <c r="Q158" s="23">
        <v>2.4049999999999998</v>
      </c>
      <c r="R158" s="23">
        <v>0</v>
      </c>
      <c r="S158" s="23">
        <v>0</v>
      </c>
      <c r="T158" s="23">
        <v>0</v>
      </c>
      <c r="U158" s="23"/>
      <c r="V158" s="23"/>
      <c r="W158" s="23">
        <v>0</v>
      </c>
    </row>
    <row r="159" spans="1:23" x14ac:dyDescent="0.25">
      <c r="A159" s="23" t="s">
        <v>122</v>
      </c>
      <c r="B159" s="23" t="s">
        <v>300</v>
      </c>
      <c r="C159" s="23" t="s">
        <v>437</v>
      </c>
      <c r="D159" s="23" t="s">
        <v>438</v>
      </c>
      <c r="E159" s="23"/>
      <c r="F159" s="23">
        <v>7.2304899999999996</v>
      </c>
      <c r="G159" s="23">
        <v>0</v>
      </c>
      <c r="H159" s="23">
        <v>8.6999999999999993</v>
      </c>
      <c r="I159" s="23">
        <v>0</v>
      </c>
      <c r="J159" s="23"/>
      <c r="K159" s="23"/>
      <c r="L159" s="23"/>
      <c r="M159" s="23"/>
      <c r="N159" s="23">
        <v>2.4858600000000002</v>
      </c>
      <c r="O159" s="23">
        <v>3.76362</v>
      </c>
      <c r="P159" s="23"/>
      <c r="Q159" s="23">
        <v>2.4858600000000002</v>
      </c>
      <c r="R159" s="23">
        <v>3.76362</v>
      </c>
      <c r="S159" s="23">
        <v>0</v>
      </c>
      <c r="T159" s="23">
        <v>0.12902</v>
      </c>
      <c r="U159" s="23"/>
      <c r="V159" s="23"/>
      <c r="W159" s="23">
        <v>0</v>
      </c>
    </row>
    <row r="160" spans="1:23" x14ac:dyDescent="0.25">
      <c r="A160" s="23" t="s">
        <v>122</v>
      </c>
      <c r="B160" s="23" t="s">
        <v>300</v>
      </c>
      <c r="C160" s="23" t="s">
        <v>439</v>
      </c>
      <c r="D160" s="23" t="s">
        <v>440</v>
      </c>
      <c r="E160" s="23"/>
      <c r="F160" s="23">
        <v>9.6325000000000003</v>
      </c>
      <c r="G160" s="23">
        <v>0</v>
      </c>
      <c r="H160" s="23">
        <v>11.8782</v>
      </c>
      <c r="I160" s="23">
        <v>0</v>
      </c>
      <c r="J160" s="23"/>
      <c r="K160" s="23"/>
      <c r="L160" s="23"/>
      <c r="M160" s="23"/>
      <c r="N160" s="23">
        <v>2.5167000000000002</v>
      </c>
      <c r="O160" s="23">
        <v>3.7202999999999999</v>
      </c>
      <c r="P160" s="23"/>
      <c r="Q160" s="23">
        <v>2.5167000000000002</v>
      </c>
      <c r="R160" s="23">
        <v>3.7202999999999999</v>
      </c>
      <c r="S160" s="23">
        <v>0</v>
      </c>
      <c r="T160" s="23">
        <v>0.21179999999999999</v>
      </c>
      <c r="U160" s="23"/>
      <c r="V160" s="23"/>
      <c r="W160" s="23">
        <v>0</v>
      </c>
    </row>
    <row r="161" spans="1:23" x14ac:dyDescent="0.25">
      <c r="A161" s="23" t="s">
        <v>122</v>
      </c>
      <c r="B161" s="23" t="s">
        <v>300</v>
      </c>
      <c r="C161" s="23" t="s">
        <v>441</v>
      </c>
      <c r="D161" s="23" t="s">
        <v>442</v>
      </c>
      <c r="E161" s="23"/>
      <c r="F161" s="23">
        <v>7.1029</v>
      </c>
      <c r="G161" s="23">
        <v>0</v>
      </c>
      <c r="H161" s="23">
        <v>9.2693999999999992</v>
      </c>
      <c r="I161" s="23">
        <v>0</v>
      </c>
      <c r="J161" s="23"/>
      <c r="K161" s="23"/>
      <c r="L161" s="23"/>
      <c r="M161" s="23"/>
      <c r="N161" s="23">
        <v>2.3971</v>
      </c>
      <c r="O161" s="23">
        <v>3.4538000000000002</v>
      </c>
      <c r="P161" s="23"/>
      <c r="Q161" s="23">
        <v>2.3971</v>
      </c>
      <c r="R161" s="23">
        <v>3.4538000000000002</v>
      </c>
      <c r="S161" s="23">
        <v>0</v>
      </c>
      <c r="T161" s="23">
        <v>0.1036</v>
      </c>
      <c r="U161" s="23"/>
      <c r="V161" s="23"/>
      <c r="W161" s="23">
        <v>0</v>
      </c>
    </row>
    <row r="162" spans="1:23" x14ac:dyDescent="0.25">
      <c r="A162" s="23" t="s">
        <v>122</v>
      </c>
      <c r="B162" s="23" t="s">
        <v>300</v>
      </c>
      <c r="C162" s="23" t="s">
        <v>443</v>
      </c>
      <c r="D162" s="23" t="s">
        <v>444</v>
      </c>
      <c r="E162" s="23"/>
      <c r="F162" s="23">
        <v>8.3420000000000005</v>
      </c>
      <c r="G162" s="23">
        <v>0</v>
      </c>
      <c r="H162" s="23">
        <v>13.342000000000001</v>
      </c>
      <c r="I162" s="23">
        <v>0</v>
      </c>
      <c r="J162" s="23"/>
      <c r="K162" s="23"/>
      <c r="L162" s="23"/>
      <c r="M162" s="23"/>
      <c r="N162" s="23">
        <v>2.5756999999999999</v>
      </c>
      <c r="O162" s="23">
        <v>3.6533000000000002</v>
      </c>
      <c r="P162" s="23"/>
      <c r="Q162" s="23">
        <v>2.5756999999999999</v>
      </c>
      <c r="R162" s="23">
        <v>3.6533000000000002</v>
      </c>
      <c r="S162" s="23">
        <v>0</v>
      </c>
      <c r="T162" s="23">
        <v>0.21829999999999999</v>
      </c>
      <c r="U162" s="23"/>
      <c r="V162" s="23"/>
      <c r="W162" s="23">
        <v>0</v>
      </c>
    </row>
    <row r="163" spans="1:23" x14ac:dyDescent="0.25">
      <c r="A163" s="23" t="s">
        <v>122</v>
      </c>
      <c r="B163" s="23" t="s">
        <v>300</v>
      </c>
      <c r="C163" s="23" t="s">
        <v>445</v>
      </c>
      <c r="D163" s="23" t="s">
        <v>446</v>
      </c>
      <c r="E163" s="23"/>
      <c r="F163" s="23">
        <v>14.7</v>
      </c>
      <c r="G163" s="23">
        <v>0</v>
      </c>
      <c r="H163" s="23">
        <v>14.7</v>
      </c>
      <c r="I163" s="23">
        <v>0</v>
      </c>
      <c r="J163" s="23"/>
      <c r="K163" s="23"/>
      <c r="L163" s="23"/>
      <c r="M163" s="23"/>
      <c r="N163" s="23">
        <v>3.1240000000000001</v>
      </c>
      <c r="O163" s="23">
        <v>3.8820999999999999</v>
      </c>
      <c r="P163" s="23"/>
      <c r="Q163" s="23"/>
      <c r="R163" s="23"/>
      <c r="S163" s="23">
        <v>0</v>
      </c>
      <c r="T163" s="23">
        <v>0.21460000000000001</v>
      </c>
      <c r="U163" s="23"/>
      <c r="V163" s="23"/>
      <c r="W163" s="23"/>
    </row>
    <row r="164" spans="1:23" x14ac:dyDescent="0.25">
      <c r="A164" s="23" t="s">
        <v>122</v>
      </c>
      <c r="B164" s="23" t="s">
        <v>300</v>
      </c>
      <c r="C164" s="23" t="s">
        <v>447</v>
      </c>
      <c r="D164" s="23" t="s">
        <v>448</v>
      </c>
      <c r="E164" s="23"/>
      <c r="F164" s="23">
        <v>7.5</v>
      </c>
      <c r="G164" s="23">
        <v>0</v>
      </c>
      <c r="H164" s="23">
        <v>12.2</v>
      </c>
      <c r="I164" s="23">
        <v>0</v>
      </c>
      <c r="J164" s="23"/>
      <c r="K164" s="23"/>
      <c r="L164" s="23"/>
      <c r="M164" s="23"/>
      <c r="N164" s="23">
        <v>2.3791500000000001</v>
      </c>
      <c r="O164" s="23">
        <v>3.7255199999999999</v>
      </c>
      <c r="P164" s="23"/>
      <c r="Q164" s="23">
        <v>2.3791500000000001</v>
      </c>
      <c r="R164" s="23">
        <v>3.7255199999999999</v>
      </c>
      <c r="S164" s="23">
        <v>0</v>
      </c>
      <c r="T164" s="23">
        <v>0.37675999999999998</v>
      </c>
      <c r="U164" s="23"/>
      <c r="V164" s="23"/>
      <c r="W164" s="23">
        <v>0</v>
      </c>
    </row>
    <row r="165" spans="1:23" x14ac:dyDescent="0.25">
      <c r="A165" s="23" t="s">
        <v>122</v>
      </c>
      <c r="B165" s="23" t="s">
        <v>300</v>
      </c>
      <c r="C165" s="23" t="s">
        <v>449</v>
      </c>
      <c r="D165" s="23" t="s">
        <v>450</v>
      </c>
      <c r="E165" s="23"/>
      <c r="F165" s="23">
        <v>5.2839999999999998</v>
      </c>
      <c r="G165" s="23">
        <v>0</v>
      </c>
      <c r="H165" s="23">
        <v>12.949</v>
      </c>
      <c r="I165" s="23">
        <v>0</v>
      </c>
      <c r="J165" s="23"/>
      <c r="K165" s="23"/>
      <c r="L165" s="23"/>
      <c r="M165" s="23"/>
      <c r="N165" s="23">
        <v>2.4950000000000001</v>
      </c>
      <c r="O165" s="23">
        <v>3.76</v>
      </c>
      <c r="P165" s="23"/>
      <c r="Q165" s="23">
        <v>2.4950000000000001</v>
      </c>
      <c r="R165" s="23">
        <v>3.76</v>
      </c>
      <c r="S165" s="23">
        <v>0</v>
      </c>
      <c r="T165" s="23">
        <v>9.8000000000000004E-2</v>
      </c>
      <c r="U165" s="23"/>
      <c r="V165" s="23"/>
      <c r="W165" s="23">
        <v>0</v>
      </c>
    </row>
    <row r="166" spans="1:23" x14ac:dyDescent="0.25">
      <c r="A166" s="23" t="s">
        <v>122</v>
      </c>
      <c r="B166" s="23" t="s">
        <v>300</v>
      </c>
      <c r="C166" s="23" t="s">
        <v>451</v>
      </c>
      <c r="D166" s="23" t="s">
        <v>452</v>
      </c>
      <c r="E166" s="23"/>
      <c r="F166" s="23">
        <v>7.9180999999999999</v>
      </c>
      <c r="G166" s="23">
        <v>0</v>
      </c>
      <c r="H166" s="23">
        <v>9.4565000000000001</v>
      </c>
      <c r="I166" s="23">
        <v>0</v>
      </c>
      <c r="J166" s="23"/>
      <c r="K166" s="23"/>
      <c r="L166" s="23"/>
      <c r="M166" s="23"/>
      <c r="N166" s="23">
        <v>2.7143000000000002</v>
      </c>
      <c r="O166" s="23">
        <v>3.6892999999999998</v>
      </c>
      <c r="P166" s="23"/>
      <c r="Q166" s="23">
        <v>0</v>
      </c>
      <c r="R166" s="23">
        <v>0</v>
      </c>
      <c r="S166" s="23">
        <v>0</v>
      </c>
      <c r="T166" s="23">
        <v>0.1016</v>
      </c>
      <c r="U166" s="23"/>
      <c r="V166" s="23"/>
      <c r="W166" s="23"/>
    </row>
    <row r="167" spans="1:23" x14ac:dyDescent="0.25">
      <c r="A167" s="23" t="s">
        <v>122</v>
      </c>
      <c r="B167" s="23" t="s">
        <v>300</v>
      </c>
      <c r="C167" s="23" t="s">
        <v>453</v>
      </c>
      <c r="D167" s="23" t="s">
        <v>454</v>
      </c>
      <c r="E167" s="23"/>
      <c r="F167" s="23">
        <v>7.2830000000000004</v>
      </c>
      <c r="G167" s="23">
        <v>0</v>
      </c>
      <c r="H167" s="23">
        <v>9.2439999999999998</v>
      </c>
      <c r="I167" s="23">
        <v>0</v>
      </c>
      <c r="J167" s="23"/>
      <c r="K167" s="23"/>
      <c r="L167" s="23"/>
      <c r="M167" s="23"/>
      <c r="N167" s="23">
        <v>2.504</v>
      </c>
      <c r="O167" s="23">
        <v>3.7829999999999999</v>
      </c>
      <c r="P167" s="23"/>
      <c r="Q167" s="23">
        <v>0</v>
      </c>
      <c r="R167" s="23">
        <v>0</v>
      </c>
      <c r="S167" s="23">
        <v>0</v>
      </c>
      <c r="T167" s="23">
        <v>0.104</v>
      </c>
      <c r="U167" s="23"/>
      <c r="V167" s="23"/>
      <c r="W167" s="23">
        <v>0</v>
      </c>
    </row>
    <row r="168" spans="1:23" x14ac:dyDescent="0.25">
      <c r="A168" s="23" t="s">
        <v>122</v>
      </c>
      <c r="B168" s="23" t="s">
        <v>300</v>
      </c>
      <c r="C168" s="23" t="s">
        <v>455</v>
      </c>
      <c r="D168" s="23" t="s">
        <v>456</v>
      </c>
      <c r="E168" s="23"/>
      <c r="F168" s="23">
        <v>8.8832000000000004</v>
      </c>
      <c r="G168" s="23">
        <v>0</v>
      </c>
      <c r="H168" s="23">
        <v>9.3832000000000004</v>
      </c>
      <c r="I168" s="23">
        <v>0</v>
      </c>
      <c r="J168" s="23"/>
      <c r="K168" s="23"/>
      <c r="L168" s="23"/>
      <c r="M168" s="23"/>
      <c r="N168" s="23">
        <v>2.2526000000000002</v>
      </c>
      <c r="O168" s="23">
        <v>3.9258000000000002</v>
      </c>
      <c r="P168" s="23"/>
      <c r="Q168" s="23">
        <v>2.5255999999999998</v>
      </c>
      <c r="R168" s="23">
        <v>3.9258000000000002</v>
      </c>
      <c r="S168" s="23">
        <v>0</v>
      </c>
      <c r="T168" s="23">
        <v>0.15359999999999999</v>
      </c>
      <c r="U168" s="23"/>
      <c r="V168" s="23"/>
      <c r="W168" s="23">
        <v>0</v>
      </c>
    </row>
    <row r="169" spans="1:23" x14ac:dyDescent="0.25">
      <c r="A169" s="23" t="s">
        <v>122</v>
      </c>
      <c r="B169" s="23" t="s">
        <v>300</v>
      </c>
      <c r="C169" s="23" t="s">
        <v>457</v>
      </c>
      <c r="D169" s="23" t="s">
        <v>458</v>
      </c>
      <c r="E169" s="23"/>
      <c r="F169" s="23">
        <v>7.5119499999999997</v>
      </c>
      <c r="G169" s="23">
        <v>0</v>
      </c>
      <c r="H169" s="23">
        <v>8.7750000000000004</v>
      </c>
      <c r="I169" s="23">
        <v>0</v>
      </c>
      <c r="J169" s="23"/>
      <c r="K169" s="23"/>
      <c r="L169" s="23"/>
      <c r="M169" s="23"/>
      <c r="N169" s="23">
        <v>2.4177900000000001</v>
      </c>
      <c r="O169" s="23">
        <v>3.56203</v>
      </c>
      <c r="P169" s="23"/>
      <c r="Q169" s="23">
        <v>0</v>
      </c>
      <c r="R169" s="23">
        <v>0</v>
      </c>
      <c r="S169" s="23">
        <v>0</v>
      </c>
      <c r="T169" s="23">
        <v>0.14974999999999999</v>
      </c>
      <c r="U169" s="23"/>
      <c r="V169" s="23"/>
      <c r="W169" s="23">
        <v>0</v>
      </c>
    </row>
    <row r="170" spans="1:23" x14ac:dyDescent="0.25">
      <c r="A170" s="23" t="s">
        <v>122</v>
      </c>
      <c r="B170" s="23" t="s">
        <v>300</v>
      </c>
      <c r="C170" s="23" t="s">
        <v>459</v>
      </c>
      <c r="D170" s="23" t="s">
        <v>460</v>
      </c>
      <c r="E170" s="23"/>
      <c r="F170" s="23">
        <v>7.4657</v>
      </c>
      <c r="G170" s="23">
        <v>0</v>
      </c>
      <c r="H170" s="23">
        <v>16.386800000000001</v>
      </c>
      <c r="I170" s="23">
        <v>0</v>
      </c>
      <c r="J170" s="23"/>
      <c r="K170" s="23"/>
      <c r="L170" s="23"/>
      <c r="M170" s="23"/>
      <c r="N170" s="23">
        <v>2.5785</v>
      </c>
      <c r="O170" s="23">
        <v>4.0347</v>
      </c>
      <c r="P170" s="23"/>
      <c r="Q170" s="23">
        <v>2.5785</v>
      </c>
      <c r="R170" s="23">
        <v>4.0347</v>
      </c>
      <c r="S170" s="23">
        <v>0</v>
      </c>
      <c r="T170" s="23">
        <v>4.3799999999999999E-2</v>
      </c>
      <c r="U170" s="23"/>
      <c r="V170" s="23"/>
      <c r="W170" s="23">
        <v>0</v>
      </c>
    </row>
    <row r="171" spans="1:23" x14ac:dyDescent="0.25">
      <c r="A171" s="23" t="s">
        <v>122</v>
      </c>
      <c r="B171" s="23" t="s">
        <v>300</v>
      </c>
      <c r="C171" s="23" t="s">
        <v>461</v>
      </c>
      <c r="D171" s="23" t="s">
        <v>462</v>
      </c>
      <c r="E171" s="23"/>
      <c r="F171" s="23">
        <v>7.24</v>
      </c>
      <c r="G171" s="23">
        <v>0</v>
      </c>
      <c r="H171" s="23">
        <v>10.389900000000001</v>
      </c>
      <c r="I171" s="23">
        <v>0</v>
      </c>
      <c r="J171" s="23"/>
      <c r="K171" s="23"/>
      <c r="L171" s="23"/>
      <c r="M171" s="23"/>
      <c r="N171" s="23">
        <v>2.827</v>
      </c>
      <c r="O171" s="23">
        <v>3.8946000000000001</v>
      </c>
      <c r="P171" s="23"/>
      <c r="Q171" s="23">
        <v>2.827</v>
      </c>
      <c r="R171" s="23">
        <v>3.8946000000000001</v>
      </c>
      <c r="S171" s="23">
        <v>0</v>
      </c>
      <c r="T171" s="23">
        <v>0.31940000000000002</v>
      </c>
      <c r="U171" s="23"/>
      <c r="V171" s="23"/>
      <c r="W171" s="23">
        <v>0</v>
      </c>
    </row>
    <row r="172" spans="1:23" x14ac:dyDescent="0.25">
      <c r="A172" s="23" t="s">
        <v>122</v>
      </c>
      <c r="B172" s="23" t="s">
        <v>300</v>
      </c>
      <c r="C172" s="23" t="s">
        <v>463</v>
      </c>
      <c r="D172" s="23" t="s">
        <v>464</v>
      </c>
      <c r="E172" s="23"/>
      <c r="F172" s="23">
        <v>8.1</v>
      </c>
      <c r="G172" s="23">
        <v>0</v>
      </c>
      <c r="H172" s="23">
        <v>15.5</v>
      </c>
      <c r="I172" s="23">
        <v>0</v>
      </c>
      <c r="J172" s="23"/>
      <c r="K172" s="23"/>
      <c r="L172" s="23"/>
      <c r="M172" s="23"/>
      <c r="N172" s="23">
        <v>2.70587</v>
      </c>
      <c r="O172" s="23">
        <v>3.6951800000000001</v>
      </c>
      <c r="P172" s="23"/>
      <c r="Q172" s="23">
        <v>0</v>
      </c>
      <c r="R172" s="23">
        <v>0</v>
      </c>
      <c r="S172" s="23">
        <v>0</v>
      </c>
      <c r="T172" s="23">
        <v>0.74914999999999998</v>
      </c>
      <c r="U172" s="23"/>
      <c r="V172" s="23"/>
      <c r="W172" s="23">
        <v>0</v>
      </c>
    </row>
    <row r="173" spans="1:23" x14ac:dyDescent="0.25">
      <c r="A173" s="23" t="s">
        <v>122</v>
      </c>
      <c r="B173" s="23" t="s">
        <v>300</v>
      </c>
      <c r="C173" s="23" t="s">
        <v>465</v>
      </c>
      <c r="D173" s="23" t="s">
        <v>466</v>
      </c>
      <c r="E173" s="23"/>
      <c r="F173" s="23">
        <v>13.75</v>
      </c>
      <c r="G173" s="23">
        <v>0</v>
      </c>
      <c r="H173" s="23">
        <v>18</v>
      </c>
      <c r="I173" s="23">
        <v>0</v>
      </c>
      <c r="J173" s="23"/>
      <c r="K173" s="23"/>
      <c r="L173" s="23"/>
      <c r="M173" s="23"/>
      <c r="N173" s="23">
        <v>2.4942000000000002</v>
      </c>
      <c r="O173" s="23">
        <v>3.4218000000000002</v>
      </c>
      <c r="P173" s="23"/>
      <c r="Q173" s="23">
        <v>2.4942000000000002</v>
      </c>
      <c r="R173" s="23">
        <v>3.4218000000000002</v>
      </c>
      <c r="S173" s="23">
        <v>0</v>
      </c>
      <c r="T173" s="23">
        <v>4.1399999999999999E-2</v>
      </c>
      <c r="U173" s="23"/>
      <c r="V173" s="23"/>
      <c r="W173" s="23">
        <v>0</v>
      </c>
    </row>
    <row r="174" spans="1:23" x14ac:dyDescent="0.25">
      <c r="A174" s="23" t="s">
        <v>122</v>
      </c>
      <c r="B174" s="23" t="s">
        <v>300</v>
      </c>
      <c r="C174" s="23" t="s">
        <v>467</v>
      </c>
      <c r="D174" s="23" t="s">
        <v>468</v>
      </c>
      <c r="E174" s="23"/>
      <c r="F174" s="23">
        <v>7.4363000000000001</v>
      </c>
      <c r="G174" s="23">
        <v>0</v>
      </c>
      <c r="H174" s="23">
        <v>16.200800000000001</v>
      </c>
      <c r="I174" s="23">
        <v>0</v>
      </c>
      <c r="J174" s="23"/>
      <c r="K174" s="23"/>
      <c r="L174" s="23"/>
      <c r="M174" s="23"/>
      <c r="N174" s="23">
        <v>2.5510000000000002</v>
      </c>
      <c r="O174" s="23">
        <v>3.585</v>
      </c>
      <c r="P174" s="23"/>
      <c r="Q174" s="23"/>
      <c r="R174" s="23"/>
      <c r="S174" s="23">
        <v>0</v>
      </c>
      <c r="T174" s="23">
        <v>0.14599999999999999</v>
      </c>
      <c r="U174" s="23"/>
      <c r="V174" s="23"/>
      <c r="W174" s="23"/>
    </row>
    <row r="175" spans="1:23" x14ac:dyDescent="0.25">
      <c r="A175" s="23" t="s">
        <v>122</v>
      </c>
      <c r="B175" s="23" t="s">
        <v>300</v>
      </c>
      <c r="C175" s="23" t="s">
        <v>469</v>
      </c>
      <c r="D175" s="23" t="s">
        <v>470</v>
      </c>
      <c r="E175" s="23"/>
      <c r="F175" s="23">
        <v>6.1589999999999998</v>
      </c>
      <c r="G175" s="23">
        <v>0</v>
      </c>
      <c r="H175" s="23">
        <v>7.6280000000000001</v>
      </c>
      <c r="I175" s="23">
        <v>0</v>
      </c>
      <c r="J175" s="23"/>
      <c r="K175" s="23"/>
      <c r="L175" s="23"/>
      <c r="M175" s="23"/>
      <c r="N175" s="23">
        <v>2.4129999999999998</v>
      </c>
      <c r="O175" s="23">
        <v>3.61</v>
      </c>
      <c r="P175" s="23"/>
      <c r="Q175" s="23">
        <v>0</v>
      </c>
      <c r="R175" s="23">
        <v>0</v>
      </c>
      <c r="S175" s="23">
        <v>0</v>
      </c>
      <c r="T175" s="23">
        <v>0.25600000000000001</v>
      </c>
      <c r="U175" s="23"/>
      <c r="V175" s="23"/>
      <c r="W175" s="23">
        <v>0</v>
      </c>
    </row>
    <row r="176" spans="1:23" x14ac:dyDescent="0.25">
      <c r="A176" s="23" t="s">
        <v>122</v>
      </c>
      <c r="B176" s="23" t="s">
        <v>300</v>
      </c>
      <c r="C176" s="23" t="s">
        <v>471</v>
      </c>
      <c r="D176" s="23" t="s">
        <v>472</v>
      </c>
      <c r="E176" s="23"/>
      <c r="F176" s="23">
        <v>6.5784000000000002</v>
      </c>
      <c r="G176" s="23">
        <v>0</v>
      </c>
      <c r="H176" s="23">
        <v>8.8002000000000002</v>
      </c>
      <c r="I176" s="23">
        <v>0</v>
      </c>
      <c r="J176" s="23"/>
      <c r="K176" s="23"/>
      <c r="L176" s="23"/>
      <c r="M176" s="23"/>
      <c r="N176" s="23">
        <v>2.4878</v>
      </c>
      <c r="O176" s="23">
        <v>3.6943000000000001</v>
      </c>
      <c r="P176" s="23"/>
      <c r="Q176" s="23"/>
      <c r="R176" s="23"/>
      <c r="S176" s="23">
        <v>0</v>
      </c>
      <c r="T176" s="23">
        <v>3.7480000000000002</v>
      </c>
      <c r="U176" s="23"/>
      <c r="V176" s="23"/>
      <c r="W176" s="23"/>
    </row>
    <row r="177" spans="1:23" x14ac:dyDescent="0.25">
      <c r="A177" s="23" t="s">
        <v>122</v>
      </c>
      <c r="B177" s="23" t="s">
        <v>300</v>
      </c>
      <c r="C177" s="23" t="s">
        <v>473</v>
      </c>
      <c r="D177" s="23" t="s">
        <v>474</v>
      </c>
      <c r="E177" s="23"/>
      <c r="F177" s="23">
        <v>5.8150000000000004</v>
      </c>
      <c r="G177" s="23">
        <v>0</v>
      </c>
      <c r="H177" s="23">
        <v>8.1370000000000005</v>
      </c>
      <c r="I177" s="23">
        <v>0</v>
      </c>
      <c r="J177" s="23"/>
      <c r="K177" s="23"/>
      <c r="L177" s="23"/>
      <c r="M177" s="23"/>
      <c r="N177" s="23">
        <v>2.5950000000000002</v>
      </c>
      <c r="O177" s="23">
        <v>3.6949999999999998</v>
      </c>
      <c r="P177" s="23"/>
      <c r="Q177" s="23">
        <v>2.5950000000000002</v>
      </c>
      <c r="R177" s="23">
        <v>3.6949999999999998</v>
      </c>
      <c r="S177" s="23">
        <v>0</v>
      </c>
      <c r="T177" s="23">
        <v>4.5999999999999999E-2</v>
      </c>
      <c r="U177" s="23"/>
      <c r="V177" s="23"/>
      <c r="W177" s="23">
        <v>0</v>
      </c>
    </row>
    <row r="178" spans="1:23" x14ac:dyDescent="0.25">
      <c r="A178" s="23" t="s">
        <v>122</v>
      </c>
      <c r="B178" s="23" t="s">
        <v>300</v>
      </c>
      <c r="C178" s="23" t="s">
        <v>475</v>
      </c>
      <c r="D178" s="23" t="s">
        <v>476</v>
      </c>
      <c r="E178" s="23"/>
      <c r="F178" s="23">
        <v>5.532</v>
      </c>
      <c r="G178" s="23">
        <v>0</v>
      </c>
      <c r="H178" s="23">
        <v>6.3760000000000003</v>
      </c>
      <c r="I178" s="23">
        <v>0</v>
      </c>
      <c r="J178" s="23"/>
      <c r="K178" s="23"/>
      <c r="L178" s="23"/>
      <c r="M178" s="23"/>
      <c r="N178" s="23">
        <v>2.5339999999999998</v>
      </c>
      <c r="O178" s="23">
        <v>3.7429999999999999</v>
      </c>
      <c r="P178" s="23"/>
      <c r="Q178" s="23">
        <v>2.5339999999999998</v>
      </c>
      <c r="R178" s="23">
        <v>3.7429999999999999</v>
      </c>
      <c r="S178" s="23">
        <v>0</v>
      </c>
      <c r="T178" s="23">
        <v>6.4000000000000001E-2</v>
      </c>
      <c r="U178" s="23"/>
      <c r="V178" s="23"/>
      <c r="W178" s="23">
        <v>0</v>
      </c>
    </row>
    <row r="179" spans="1:23" x14ac:dyDescent="0.25">
      <c r="A179" s="23" t="s">
        <v>122</v>
      </c>
      <c r="B179" s="23" t="s">
        <v>300</v>
      </c>
      <c r="C179" s="23" t="s">
        <v>477</v>
      </c>
      <c r="D179" s="23" t="s">
        <v>478</v>
      </c>
      <c r="E179" s="23"/>
      <c r="F179" s="23">
        <v>7.9640000000000004</v>
      </c>
      <c r="G179" s="23">
        <v>0</v>
      </c>
      <c r="H179" s="23">
        <v>11.752000000000001</v>
      </c>
      <c r="I179" s="23">
        <v>0</v>
      </c>
      <c r="J179" s="23"/>
      <c r="K179" s="23"/>
      <c r="L179" s="23"/>
      <c r="M179" s="23"/>
      <c r="N179" s="23">
        <v>2.524</v>
      </c>
      <c r="O179" s="23">
        <v>3.7919999999999998</v>
      </c>
      <c r="P179" s="23"/>
      <c r="Q179" s="23">
        <v>0</v>
      </c>
      <c r="R179" s="23">
        <v>0</v>
      </c>
      <c r="S179" s="23">
        <v>0</v>
      </c>
      <c r="T179" s="23">
        <v>0.151</v>
      </c>
      <c r="U179" s="23"/>
      <c r="V179" s="23"/>
      <c r="W179" s="23">
        <v>0</v>
      </c>
    </row>
    <row r="180" spans="1:23" x14ac:dyDescent="0.25">
      <c r="A180" s="23" t="s">
        <v>122</v>
      </c>
      <c r="B180" s="23" t="s">
        <v>300</v>
      </c>
      <c r="C180" s="23" t="s">
        <v>479</v>
      </c>
      <c r="D180" s="23" t="s">
        <v>480</v>
      </c>
      <c r="E180" s="23"/>
      <c r="F180" s="23">
        <v>11.29</v>
      </c>
      <c r="G180" s="23">
        <v>0</v>
      </c>
      <c r="H180" s="23">
        <v>22.85</v>
      </c>
      <c r="I180" s="23">
        <v>0</v>
      </c>
      <c r="J180" s="23"/>
      <c r="K180" s="23"/>
      <c r="L180" s="23"/>
      <c r="M180" s="23"/>
      <c r="N180" s="23">
        <v>2.7765</v>
      </c>
      <c r="O180" s="23">
        <v>4.2535999999999996</v>
      </c>
      <c r="P180" s="23"/>
      <c r="Q180" s="23">
        <v>0</v>
      </c>
      <c r="R180" s="23">
        <v>0</v>
      </c>
      <c r="S180" s="23">
        <v>0</v>
      </c>
      <c r="T180" s="23">
        <v>0.12189999999999999</v>
      </c>
      <c r="U180" s="23"/>
      <c r="V180" s="23"/>
      <c r="W180" s="23">
        <v>0</v>
      </c>
    </row>
    <row r="181" spans="1:23" x14ac:dyDescent="0.25">
      <c r="A181" s="23" t="s">
        <v>122</v>
      </c>
      <c r="B181" s="23" t="s">
        <v>300</v>
      </c>
      <c r="C181" s="23" t="s">
        <v>481</v>
      </c>
      <c r="D181" s="23" t="s">
        <v>482</v>
      </c>
      <c r="E181" s="23"/>
      <c r="F181" s="23">
        <v>5.53</v>
      </c>
      <c r="G181" s="23">
        <v>0</v>
      </c>
      <c r="H181" s="23">
        <v>9.9640000000000004</v>
      </c>
      <c r="I181" s="23">
        <v>0</v>
      </c>
      <c r="J181" s="23"/>
      <c r="K181" s="23"/>
      <c r="L181" s="23"/>
      <c r="M181" s="23"/>
      <c r="N181" s="23">
        <v>2.5339999999999998</v>
      </c>
      <c r="O181" s="23">
        <v>3.7170000000000001</v>
      </c>
      <c r="P181" s="23"/>
      <c r="Q181" s="23">
        <v>2.5339999999999998</v>
      </c>
      <c r="R181" s="23">
        <v>3.7170000000000001</v>
      </c>
      <c r="S181" s="23">
        <v>0</v>
      </c>
      <c r="T181" s="23">
        <v>0.104</v>
      </c>
      <c r="U181" s="23"/>
      <c r="V181" s="23"/>
      <c r="W181" s="23">
        <v>0</v>
      </c>
    </row>
    <row r="182" spans="1:23" x14ac:dyDescent="0.25">
      <c r="A182" s="23" t="s">
        <v>122</v>
      </c>
      <c r="B182" s="23" t="s">
        <v>300</v>
      </c>
      <c r="C182" s="23" t="s">
        <v>483</v>
      </c>
      <c r="D182" s="23" t="s">
        <v>484</v>
      </c>
      <c r="E182" s="23"/>
      <c r="F182" s="23">
        <v>7.3460999999999999</v>
      </c>
      <c r="G182" s="23">
        <v>0</v>
      </c>
      <c r="H182" s="23">
        <v>11.6561</v>
      </c>
      <c r="I182" s="23">
        <v>0</v>
      </c>
      <c r="J182" s="23"/>
      <c r="K182" s="23"/>
      <c r="L182" s="23"/>
      <c r="M182" s="23"/>
      <c r="N182" s="23">
        <v>2.4843000000000002</v>
      </c>
      <c r="O182" s="23">
        <v>3.5508000000000002</v>
      </c>
      <c r="P182" s="23"/>
      <c r="Q182" s="23">
        <v>2.4843000000000002</v>
      </c>
      <c r="R182" s="23">
        <v>3.5508000000000002</v>
      </c>
      <c r="S182" s="23">
        <v>0</v>
      </c>
      <c r="T182" s="23">
        <v>0.1036</v>
      </c>
      <c r="U182" s="23"/>
      <c r="V182" s="23"/>
      <c r="W182" s="23">
        <v>0</v>
      </c>
    </row>
    <row r="183" spans="1:23" x14ac:dyDescent="0.25">
      <c r="A183" s="23" t="s">
        <v>122</v>
      </c>
      <c r="B183" s="23" t="s">
        <v>300</v>
      </c>
      <c r="C183" s="23" t="s">
        <v>485</v>
      </c>
      <c r="D183" s="23" t="s">
        <v>486</v>
      </c>
      <c r="E183" s="23"/>
      <c r="F183" s="23">
        <v>12.239000000000001</v>
      </c>
      <c r="G183" s="23">
        <v>0</v>
      </c>
      <c r="H183" s="23">
        <v>23.844799999999999</v>
      </c>
      <c r="I183" s="23">
        <v>0</v>
      </c>
      <c r="J183" s="23"/>
      <c r="K183" s="23"/>
      <c r="L183" s="23"/>
      <c r="M183" s="23"/>
      <c r="N183" s="23">
        <v>2.48</v>
      </c>
      <c r="O183" s="23">
        <v>3.64</v>
      </c>
      <c r="P183" s="23"/>
      <c r="Q183" s="23">
        <v>0</v>
      </c>
      <c r="R183" s="23">
        <v>0</v>
      </c>
      <c r="S183" s="23">
        <v>0</v>
      </c>
      <c r="T183" s="23">
        <v>1.7399999999999999E-2</v>
      </c>
      <c r="U183" s="23"/>
      <c r="V183" s="23"/>
      <c r="W183" s="23">
        <v>5.57E-2</v>
      </c>
    </row>
    <row r="184" spans="1:23" x14ac:dyDescent="0.25">
      <c r="A184" s="23" t="s">
        <v>122</v>
      </c>
      <c r="B184" s="23" t="s">
        <v>300</v>
      </c>
      <c r="C184" s="23" t="s">
        <v>487</v>
      </c>
      <c r="D184" s="23" t="s">
        <v>488</v>
      </c>
      <c r="E184" s="23"/>
      <c r="F184" s="23">
        <v>10.8124</v>
      </c>
      <c r="G184" s="23">
        <v>0</v>
      </c>
      <c r="H184" s="23">
        <v>13.705500000000001</v>
      </c>
      <c r="I184" s="23">
        <v>0</v>
      </c>
      <c r="J184" s="23"/>
      <c r="K184" s="23"/>
      <c r="L184" s="23"/>
      <c r="M184" s="23"/>
      <c r="N184" s="23">
        <v>2.5190999999999999</v>
      </c>
      <c r="O184" s="23">
        <v>3.7536999999999998</v>
      </c>
      <c r="P184" s="23"/>
      <c r="Q184" s="23">
        <v>0</v>
      </c>
      <c r="R184" s="23">
        <v>0</v>
      </c>
      <c r="S184" s="23">
        <v>0</v>
      </c>
      <c r="T184" s="23">
        <v>1.7729999999999999E-2</v>
      </c>
      <c r="U184" s="23"/>
      <c r="V184" s="23"/>
      <c r="W184" s="23"/>
    </row>
    <row r="185" spans="1:23" x14ac:dyDescent="0.25">
      <c r="A185" s="23" t="s">
        <v>122</v>
      </c>
      <c r="B185" s="23" t="s">
        <v>300</v>
      </c>
      <c r="C185" s="23" t="s">
        <v>489</v>
      </c>
      <c r="D185" s="23" t="s">
        <v>490</v>
      </c>
      <c r="E185" s="23"/>
      <c r="F185" s="23">
        <v>8.3541000000000007</v>
      </c>
      <c r="G185" s="23">
        <v>0</v>
      </c>
      <c r="H185" s="23">
        <v>16.0488</v>
      </c>
      <c r="I185" s="23">
        <v>0</v>
      </c>
      <c r="J185" s="23"/>
      <c r="K185" s="23"/>
      <c r="L185" s="23"/>
      <c r="M185" s="23"/>
      <c r="N185" s="23">
        <v>2.6930000000000001</v>
      </c>
      <c r="O185" s="23">
        <v>3.56</v>
      </c>
      <c r="P185" s="23"/>
      <c r="Q185" s="23">
        <v>0</v>
      </c>
      <c r="R185" s="23">
        <v>0</v>
      </c>
      <c r="S185" s="23">
        <v>0</v>
      </c>
      <c r="T185" s="23">
        <v>0.27760000000000001</v>
      </c>
      <c r="U185" s="23"/>
      <c r="V185" s="23"/>
      <c r="W185" s="23">
        <v>0</v>
      </c>
    </row>
    <row r="186" spans="1:23" x14ac:dyDescent="0.25">
      <c r="A186" s="23" t="s">
        <v>122</v>
      </c>
      <c r="B186" s="23" t="s">
        <v>300</v>
      </c>
      <c r="C186" s="23" t="s">
        <v>491</v>
      </c>
      <c r="D186" s="23" t="s">
        <v>492</v>
      </c>
      <c r="E186" s="23"/>
      <c r="F186" s="23">
        <v>10.3</v>
      </c>
      <c r="G186" s="23">
        <v>0</v>
      </c>
      <c r="H186" s="23">
        <v>23</v>
      </c>
      <c r="I186" s="23">
        <v>0</v>
      </c>
      <c r="J186" s="23"/>
      <c r="K186" s="23"/>
      <c r="L186" s="23"/>
      <c r="M186" s="23"/>
      <c r="N186" s="23">
        <v>2.5409999999999999</v>
      </c>
      <c r="O186" s="23">
        <v>3.6555</v>
      </c>
      <c r="P186" s="23"/>
      <c r="Q186" s="23">
        <v>0</v>
      </c>
      <c r="R186" s="23">
        <v>0</v>
      </c>
      <c r="S186" s="23">
        <v>0</v>
      </c>
      <c r="T186" s="23">
        <v>0</v>
      </c>
      <c r="U186" s="23"/>
      <c r="V186" s="23"/>
      <c r="W186" s="23">
        <v>0</v>
      </c>
    </row>
    <row r="187" spans="1:23" x14ac:dyDescent="0.25">
      <c r="A187" s="23" t="s">
        <v>122</v>
      </c>
      <c r="B187" s="23" t="s">
        <v>300</v>
      </c>
      <c r="C187" s="23" t="s">
        <v>493</v>
      </c>
      <c r="D187" s="23" t="s">
        <v>494</v>
      </c>
      <c r="E187" s="23"/>
      <c r="F187" s="23">
        <v>9.7569999999999997</v>
      </c>
      <c r="G187" s="23">
        <v>0</v>
      </c>
      <c r="H187" s="23">
        <v>24.614999999999998</v>
      </c>
      <c r="I187" s="23">
        <v>0</v>
      </c>
      <c r="J187" s="23"/>
      <c r="K187" s="23"/>
      <c r="L187" s="23"/>
      <c r="M187" s="23"/>
      <c r="N187" s="23">
        <v>2.5510000000000002</v>
      </c>
      <c r="O187" s="23">
        <v>3.3450000000000002</v>
      </c>
      <c r="P187" s="23"/>
      <c r="Q187" s="23">
        <v>0</v>
      </c>
      <c r="R187" s="23">
        <v>0</v>
      </c>
      <c r="S187" s="23">
        <v>0</v>
      </c>
      <c r="T187" s="23">
        <v>0.56399999999999995</v>
      </c>
      <c r="U187" s="23"/>
      <c r="V187" s="23"/>
      <c r="W187" s="23">
        <v>0</v>
      </c>
    </row>
    <row r="188" spans="1:23" x14ac:dyDescent="0.25">
      <c r="A188" s="23" t="s">
        <v>122</v>
      </c>
      <c r="B188" s="23" t="s">
        <v>300</v>
      </c>
      <c r="C188" s="23" t="s">
        <v>495</v>
      </c>
      <c r="D188" s="23" t="s">
        <v>496</v>
      </c>
      <c r="E188" s="23"/>
      <c r="F188" s="23">
        <v>7.9999900000000004</v>
      </c>
      <c r="G188" s="23">
        <v>0</v>
      </c>
      <c r="H188" s="23">
        <v>8.5799000000000003</v>
      </c>
      <c r="I188" s="23">
        <v>0</v>
      </c>
      <c r="J188" s="23"/>
      <c r="K188" s="23"/>
      <c r="L188" s="23"/>
      <c r="M188" s="23"/>
      <c r="N188" s="23">
        <v>0</v>
      </c>
      <c r="O188" s="23">
        <v>0</v>
      </c>
      <c r="P188" s="23"/>
      <c r="Q188" s="23">
        <v>0</v>
      </c>
      <c r="R188" s="23">
        <v>0</v>
      </c>
      <c r="S188" s="23">
        <v>0</v>
      </c>
      <c r="T188" s="23">
        <v>0</v>
      </c>
      <c r="U188" s="23"/>
      <c r="V188" s="23"/>
      <c r="W188" s="23">
        <v>0</v>
      </c>
    </row>
    <row r="189" spans="1:23" x14ac:dyDescent="0.25">
      <c r="A189" s="23" t="s">
        <v>122</v>
      </c>
      <c r="B189" s="23" t="s">
        <v>300</v>
      </c>
      <c r="C189" s="23" t="s">
        <v>497</v>
      </c>
      <c r="D189" s="23" t="s">
        <v>498</v>
      </c>
      <c r="E189" s="23"/>
      <c r="F189" s="23">
        <v>8</v>
      </c>
      <c r="G189" s="23">
        <v>0</v>
      </c>
      <c r="H189" s="23">
        <v>15.0503</v>
      </c>
      <c r="I189" s="23">
        <v>0</v>
      </c>
      <c r="J189" s="23"/>
      <c r="K189" s="23"/>
      <c r="L189" s="23"/>
      <c r="M189" s="23"/>
      <c r="N189" s="23">
        <v>2.4731999999999998</v>
      </c>
      <c r="O189" s="23">
        <v>3.7557999999999998</v>
      </c>
      <c r="P189" s="23"/>
      <c r="Q189" s="23">
        <v>2.4731999999999998</v>
      </c>
      <c r="R189" s="23">
        <v>3.7557999999999998</v>
      </c>
      <c r="S189" s="23">
        <v>0</v>
      </c>
      <c r="T189" s="23">
        <v>0.16170000000000001</v>
      </c>
      <c r="U189" s="23"/>
      <c r="V189" s="23"/>
      <c r="W189" s="23">
        <v>0</v>
      </c>
    </row>
    <row r="190" spans="1:23" x14ac:dyDescent="0.25">
      <c r="A190" s="23" t="s">
        <v>122</v>
      </c>
      <c r="B190" s="23" t="s">
        <v>300</v>
      </c>
      <c r="C190" s="23" t="s">
        <v>499</v>
      </c>
      <c r="D190" s="23" t="s">
        <v>500</v>
      </c>
      <c r="E190" s="23"/>
      <c r="F190" s="23">
        <v>5.9667000000000003</v>
      </c>
      <c r="G190" s="23">
        <v>0</v>
      </c>
      <c r="H190" s="23">
        <v>16.954899999999999</v>
      </c>
      <c r="I190" s="23">
        <v>0</v>
      </c>
      <c r="J190" s="23"/>
      <c r="K190" s="23"/>
      <c r="L190" s="23"/>
      <c r="M190" s="23"/>
      <c r="N190" s="23">
        <v>2.2648000000000001</v>
      </c>
      <c r="O190" s="23">
        <v>3.5802</v>
      </c>
      <c r="P190" s="23"/>
      <c r="Q190" s="23">
        <v>0</v>
      </c>
      <c r="R190" s="23">
        <v>0</v>
      </c>
      <c r="S190" s="23">
        <v>0</v>
      </c>
      <c r="T190" s="23">
        <v>9.6199999999999994E-2</v>
      </c>
      <c r="U190" s="23"/>
      <c r="V190" s="23"/>
      <c r="W190" s="23">
        <v>0</v>
      </c>
    </row>
    <row r="191" spans="1:23" x14ac:dyDescent="0.25">
      <c r="A191" s="23" t="s">
        <v>122</v>
      </c>
      <c r="B191" s="23" t="s">
        <v>300</v>
      </c>
      <c r="C191" s="23" t="s">
        <v>501</v>
      </c>
      <c r="D191" s="23" t="s">
        <v>502</v>
      </c>
      <c r="E191" s="23"/>
      <c r="F191" s="23">
        <v>7.7272999999999996</v>
      </c>
      <c r="G191" s="23">
        <v>0</v>
      </c>
      <c r="H191" s="23">
        <v>19.730599999999999</v>
      </c>
      <c r="I191" s="23">
        <v>0</v>
      </c>
      <c r="J191" s="23"/>
      <c r="K191" s="23"/>
      <c r="L191" s="23"/>
      <c r="M191" s="23"/>
      <c r="N191" s="23">
        <v>2.5745</v>
      </c>
      <c r="O191" s="23">
        <v>4.7111999999999998</v>
      </c>
      <c r="P191" s="23"/>
      <c r="Q191" s="23">
        <v>2.5745</v>
      </c>
      <c r="R191" s="23">
        <v>4.7111999999999998</v>
      </c>
      <c r="S191" s="23">
        <v>0</v>
      </c>
      <c r="T191" s="23">
        <v>0.14050000000000001</v>
      </c>
      <c r="U191" s="23"/>
      <c r="V191" s="23"/>
      <c r="W191" s="23">
        <v>0</v>
      </c>
    </row>
    <row r="192" spans="1:23" x14ac:dyDescent="0.25">
      <c r="A192" s="23" t="s">
        <v>122</v>
      </c>
      <c r="B192" s="23" t="s">
        <v>300</v>
      </c>
      <c r="C192" s="23" t="s">
        <v>503</v>
      </c>
      <c r="D192" s="23" t="s">
        <v>504</v>
      </c>
      <c r="E192" s="23"/>
      <c r="F192" s="23">
        <v>7.4219999999999997</v>
      </c>
      <c r="G192" s="23">
        <v>0</v>
      </c>
      <c r="H192" s="23">
        <v>10.602</v>
      </c>
      <c r="I192" s="23">
        <v>0</v>
      </c>
      <c r="J192" s="23"/>
      <c r="K192" s="23"/>
      <c r="L192" s="23"/>
      <c r="M192" s="23"/>
      <c r="N192" s="23">
        <v>2.5568</v>
      </c>
      <c r="O192" s="23">
        <v>3.6966999999999999</v>
      </c>
      <c r="P192" s="23"/>
      <c r="Q192" s="23">
        <v>2.5568</v>
      </c>
      <c r="R192" s="23">
        <v>3.6966999999999999</v>
      </c>
      <c r="S192" s="23">
        <v>0</v>
      </c>
      <c r="T192" s="23">
        <v>0</v>
      </c>
      <c r="U192" s="23"/>
      <c r="V192" s="23"/>
      <c r="W192" s="23"/>
    </row>
    <row r="193" spans="1:23" x14ac:dyDescent="0.25">
      <c r="A193" s="23" t="s">
        <v>122</v>
      </c>
      <c r="B193" s="23" t="s">
        <v>300</v>
      </c>
      <c r="C193" s="23" t="s">
        <v>505</v>
      </c>
      <c r="D193" s="23" t="s">
        <v>506</v>
      </c>
      <c r="E193" s="23"/>
      <c r="F193" s="23">
        <v>10.4185</v>
      </c>
      <c r="G193" s="23">
        <v>0</v>
      </c>
      <c r="H193" s="23">
        <v>21.654299999999999</v>
      </c>
      <c r="I193" s="23">
        <v>0</v>
      </c>
      <c r="J193" s="23"/>
      <c r="K193" s="23"/>
      <c r="L193" s="23"/>
      <c r="M193" s="23"/>
      <c r="N193" s="23">
        <v>2.4998999999999998</v>
      </c>
      <c r="O193" s="23">
        <v>3.6699000000000002</v>
      </c>
      <c r="P193" s="23"/>
      <c r="Q193" s="23">
        <v>0</v>
      </c>
      <c r="R193" s="23">
        <v>0</v>
      </c>
      <c r="S193" s="23">
        <v>0</v>
      </c>
      <c r="T193" s="23">
        <v>0.3155</v>
      </c>
      <c r="U193" s="23"/>
      <c r="V193" s="23"/>
      <c r="W193" s="23">
        <v>0</v>
      </c>
    </row>
    <row r="194" spans="1:23" x14ac:dyDescent="0.25">
      <c r="A194" s="23" t="s">
        <v>122</v>
      </c>
      <c r="B194" s="23" t="s">
        <v>300</v>
      </c>
      <c r="C194" s="23" t="s">
        <v>507</v>
      </c>
      <c r="D194" s="23" t="s">
        <v>508</v>
      </c>
      <c r="E194" s="23"/>
      <c r="F194" s="23">
        <v>9.66</v>
      </c>
      <c r="G194" s="23">
        <v>0</v>
      </c>
      <c r="H194" s="23">
        <v>14.75</v>
      </c>
      <c r="I194" s="23">
        <v>0</v>
      </c>
      <c r="J194" s="23"/>
      <c r="K194" s="23"/>
      <c r="L194" s="23"/>
      <c r="M194" s="23"/>
      <c r="N194" s="23">
        <v>2.44</v>
      </c>
      <c r="O194" s="23">
        <v>3.65</v>
      </c>
      <c r="P194" s="23"/>
      <c r="Q194" s="23">
        <v>0</v>
      </c>
      <c r="R194" s="23">
        <v>0</v>
      </c>
      <c r="S194" s="23">
        <v>0</v>
      </c>
      <c r="T194" s="23">
        <v>0.15</v>
      </c>
      <c r="U194" s="23"/>
      <c r="V194" s="23"/>
      <c r="W194" s="23">
        <v>0</v>
      </c>
    </row>
    <row r="195" spans="1:23" x14ac:dyDescent="0.25">
      <c r="A195" s="23" t="s">
        <v>122</v>
      </c>
      <c r="B195" s="23" t="s">
        <v>300</v>
      </c>
      <c r="C195" s="23" t="s">
        <v>509</v>
      </c>
      <c r="D195" s="23" t="s">
        <v>510</v>
      </c>
      <c r="E195" s="23"/>
      <c r="F195" s="23">
        <v>6.15</v>
      </c>
      <c r="G195" s="23">
        <v>0</v>
      </c>
      <c r="H195" s="23">
        <v>9</v>
      </c>
      <c r="I195" s="23">
        <v>0</v>
      </c>
      <c r="J195" s="23"/>
      <c r="K195" s="23"/>
      <c r="L195" s="23"/>
      <c r="M195" s="23"/>
      <c r="N195" s="23">
        <v>2.5548000000000002</v>
      </c>
      <c r="O195" s="23">
        <v>3.6694</v>
      </c>
      <c r="P195" s="23"/>
      <c r="Q195" s="23">
        <v>2.5548000000000002</v>
      </c>
      <c r="R195" s="23">
        <v>3.6694</v>
      </c>
      <c r="S195" s="23">
        <v>0</v>
      </c>
      <c r="T195" s="23">
        <v>0.14749999999999999</v>
      </c>
      <c r="U195" s="23"/>
      <c r="V195" s="23"/>
      <c r="W195" s="23"/>
    </row>
    <row r="196" spans="1:23" x14ac:dyDescent="0.25">
      <c r="A196" s="23" t="s">
        <v>122</v>
      </c>
      <c r="B196" s="23" t="s">
        <v>300</v>
      </c>
      <c r="C196" s="23" t="s">
        <v>511</v>
      </c>
      <c r="D196" s="23" t="s">
        <v>512</v>
      </c>
      <c r="E196" s="23"/>
      <c r="F196" s="23">
        <v>7.0496999999999996</v>
      </c>
      <c r="G196" s="23">
        <v>0</v>
      </c>
      <c r="H196" s="23">
        <v>9.5641999999999996</v>
      </c>
      <c r="I196" s="23">
        <v>0</v>
      </c>
      <c r="J196" s="23"/>
      <c r="K196" s="23"/>
      <c r="L196" s="23"/>
      <c r="M196" s="23"/>
      <c r="N196" s="23">
        <v>2.6046</v>
      </c>
      <c r="O196" s="23">
        <v>3.6541999999999999</v>
      </c>
      <c r="P196" s="23"/>
      <c r="Q196" s="23">
        <v>2.6046</v>
      </c>
      <c r="R196" s="23">
        <v>3.6541999999999999</v>
      </c>
      <c r="S196" s="23">
        <v>0</v>
      </c>
      <c r="T196" s="23">
        <v>4.3099999999999999E-2</v>
      </c>
      <c r="U196" s="23"/>
      <c r="V196" s="23"/>
      <c r="W196" s="23">
        <v>0</v>
      </c>
    </row>
    <row r="197" spans="1:23" x14ac:dyDescent="0.25">
      <c r="A197" s="23" t="s">
        <v>122</v>
      </c>
      <c r="B197" s="23" t="s">
        <v>300</v>
      </c>
      <c r="C197" s="23" t="s">
        <v>513</v>
      </c>
      <c r="D197" s="23" t="s">
        <v>514</v>
      </c>
      <c r="E197" s="23"/>
      <c r="F197" s="23">
        <v>8.7622</v>
      </c>
      <c r="G197" s="23">
        <v>0</v>
      </c>
      <c r="H197" s="23">
        <v>26.98</v>
      </c>
      <c r="I197" s="23">
        <v>0</v>
      </c>
      <c r="J197" s="23"/>
      <c r="K197" s="23"/>
      <c r="L197" s="23"/>
      <c r="M197" s="23"/>
      <c r="N197" s="23">
        <v>2.5116999999999998</v>
      </c>
      <c r="O197" s="23">
        <v>2.8708999999999998</v>
      </c>
      <c r="P197" s="23"/>
      <c r="Q197" s="23">
        <v>2.5116999999999998</v>
      </c>
      <c r="R197" s="23">
        <v>2.8708999999999998</v>
      </c>
      <c r="S197" s="23">
        <v>0</v>
      </c>
      <c r="T197" s="23">
        <v>0.48949999999999999</v>
      </c>
      <c r="U197" s="23"/>
      <c r="V197" s="23"/>
      <c r="W197" s="23">
        <v>0</v>
      </c>
    </row>
    <row r="198" spans="1:23" x14ac:dyDescent="0.25">
      <c r="A198" s="23" t="s">
        <v>122</v>
      </c>
      <c r="B198" s="23" t="s">
        <v>300</v>
      </c>
      <c r="C198" s="23" t="s">
        <v>515</v>
      </c>
      <c r="D198" s="23" t="s">
        <v>516</v>
      </c>
      <c r="E198" s="23"/>
      <c r="F198" s="23">
        <v>5.2613000000000003</v>
      </c>
      <c r="G198" s="23">
        <v>0</v>
      </c>
      <c r="H198" s="23">
        <v>8.8576999999999995</v>
      </c>
      <c r="I198" s="23">
        <v>0</v>
      </c>
      <c r="J198" s="23"/>
      <c r="K198" s="23"/>
      <c r="L198" s="23"/>
      <c r="M198" s="23"/>
      <c r="N198" s="23">
        <v>2.6229</v>
      </c>
      <c r="O198" s="23">
        <v>3.8323</v>
      </c>
      <c r="P198" s="23"/>
      <c r="Q198" s="23">
        <v>2.6229</v>
      </c>
      <c r="R198" s="23">
        <v>3.8323</v>
      </c>
      <c r="S198" s="23">
        <v>0</v>
      </c>
      <c r="T198" s="23">
        <v>0.21890000000000001</v>
      </c>
      <c r="U198" s="23"/>
      <c r="V198" s="23"/>
      <c r="W198" s="23">
        <v>0</v>
      </c>
    </row>
    <row r="199" spans="1:23" x14ac:dyDescent="0.25">
      <c r="A199" s="23" t="s">
        <v>122</v>
      </c>
      <c r="B199" s="23" t="s">
        <v>517</v>
      </c>
      <c r="C199" s="23" t="s">
        <v>518</v>
      </c>
      <c r="D199" s="23" t="s">
        <v>519</v>
      </c>
      <c r="E199" s="23"/>
      <c r="F199" s="23">
        <v>1.26E-2</v>
      </c>
      <c r="G199" s="23">
        <v>0</v>
      </c>
      <c r="H199" s="23">
        <v>2.0299999999999999E-2</v>
      </c>
      <c r="I199" s="23">
        <v>0</v>
      </c>
      <c r="J199" s="23"/>
      <c r="K199" s="23"/>
      <c r="L199" s="23"/>
      <c r="M199" s="23"/>
      <c r="N199" s="23">
        <v>2.5999999999999999E-3</v>
      </c>
      <c r="O199" s="23">
        <v>3.8E-3</v>
      </c>
      <c r="P199" s="23"/>
      <c r="Q199" s="23">
        <v>0</v>
      </c>
      <c r="R199" s="23">
        <v>0</v>
      </c>
      <c r="S199" s="23">
        <v>0</v>
      </c>
      <c r="T199" s="23">
        <v>0</v>
      </c>
      <c r="U199" s="23"/>
      <c r="V199" s="23"/>
      <c r="W199" s="23">
        <v>0</v>
      </c>
    </row>
    <row r="200" spans="1:23" x14ac:dyDescent="0.25">
      <c r="A200" s="23" t="s">
        <v>122</v>
      </c>
      <c r="B200" s="23" t="s">
        <v>517</v>
      </c>
      <c r="C200" s="23" t="s">
        <v>520</v>
      </c>
      <c r="D200" s="23" t="s">
        <v>521</v>
      </c>
      <c r="E200" s="23"/>
      <c r="F200" s="23">
        <v>4.8356399999999997</v>
      </c>
      <c r="G200" s="23">
        <v>0</v>
      </c>
      <c r="H200" s="23">
        <v>9.8356399999999997</v>
      </c>
      <c r="I200" s="23">
        <v>0</v>
      </c>
      <c r="J200" s="23"/>
      <c r="K200" s="23"/>
      <c r="L200" s="23"/>
      <c r="M200" s="23"/>
      <c r="N200" s="23">
        <v>2.5051640000000002</v>
      </c>
      <c r="O200" s="23">
        <v>3.628908</v>
      </c>
      <c r="P200" s="23"/>
      <c r="Q200" s="23">
        <v>0</v>
      </c>
      <c r="R200" s="23">
        <v>0</v>
      </c>
      <c r="S200" s="23">
        <v>0</v>
      </c>
      <c r="T200" s="23">
        <v>0</v>
      </c>
      <c r="U200" s="23"/>
      <c r="V200" s="23"/>
      <c r="W200" s="23">
        <v>0</v>
      </c>
    </row>
    <row r="201" spans="1:23" x14ac:dyDescent="0.25">
      <c r="A201" s="23" t="s">
        <v>122</v>
      </c>
      <c r="B201" s="23" t="s">
        <v>517</v>
      </c>
      <c r="C201" s="23" t="s">
        <v>522</v>
      </c>
      <c r="D201" s="23" t="s">
        <v>523</v>
      </c>
      <c r="E201" s="23"/>
      <c r="F201" s="23">
        <v>11.256500000000001</v>
      </c>
      <c r="G201" s="23">
        <v>0</v>
      </c>
      <c r="H201" s="23">
        <v>18.472999999999999</v>
      </c>
      <c r="I201" s="23">
        <v>0</v>
      </c>
      <c r="J201" s="23"/>
      <c r="K201" s="23"/>
      <c r="L201" s="23"/>
      <c r="M201" s="23"/>
      <c r="N201" s="23">
        <v>2.5257000000000001</v>
      </c>
      <c r="O201" s="23">
        <v>4.1266999999999996</v>
      </c>
      <c r="P201" s="23"/>
      <c r="Q201" s="23">
        <v>0</v>
      </c>
      <c r="R201" s="23">
        <v>0</v>
      </c>
      <c r="S201" s="23">
        <v>0</v>
      </c>
      <c r="T201" s="23">
        <v>0</v>
      </c>
      <c r="U201" s="23"/>
      <c r="V201" s="23"/>
      <c r="W201" s="23">
        <v>0</v>
      </c>
    </row>
    <row r="202" spans="1:23" x14ac:dyDescent="0.25">
      <c r="A202" s="23" t="s">
        <v>122</v>
      </c>
      <c r="B202" s="23" t="s">
        <v>517</v>
      </c>
      <c r="C202" s="23" t="s">
        <v>524</v>
      </c>
      <c r="D202" s="23" t="s">
        <v>525</v>
      </c>
      <c r="E202" s="23"/>
      <c r="F202" s="23">
        <v>13</v>
      </c>
      <c r="G202" s="23">
        <v>0</v>
      </c>
      <c r="H202" s="23">
        <v>13</v>
      </c>
      <c r="I202" s="23">
        <v>0</v>
      </c>
      <c r="J202" s="23"/>
      <c r="K202" s="23"/>
      <c r="L202" s="23"/>
      <c r="M202" s="23"/>
      <c r="N202" s="23">
        <v>2.383</v>
      </c>
      <c r="O202" s="23">
        <v>2.7949999999999999</v>
      </c>
      <c r="P202" s="23"/>
      <c r="Q202" s="23">
        <v>0</v>
      </c>
      <c r="R202" s="23">
        <v>0</v>
      </c>
      <c r="S202" s="23">
        <v>0</v>
      </c>
      <c r="T202" s="23">
        <v>0.153</v>
      </c>
      <c r="U202" s="23"/>
      <c r="V202" s="23"/>
      <c r="W202" s="23"/>
    </row>
    <row r="203" spans="1:23" x14ac:dyDescent="0.25">
      <c r="A203" s="23" t="s">
        <v>122</v>
      </c>
      <c r="B203" s="23" t="s">
        <v>517</v>
      </c>
      <c r="C203" s="23" t="s">
        <v>526</v>
      </c>
      <c r="D203" s="23" t="s">
        <v>527</v>
      </c>
      <c r="E203" s="23"/>
      <c r="F203" s="23">
        <v>11.41</v>
      </c>
      <c r="G203" s="23">
        <v>0</v>
      </c>
      <c r="H203" s="23">
        <v>11.41</v>
      </c>
      <c r="I203" s="23">
        <v>0</v>
      </c>
      <c r="J203" s="23"/>
      <c r="K203" s="23"/>
      <c r="L203" s="23"/>
      <c r="M203" s="23"/>
      <c r="N203" s="23">
        <v>2.5179999999999998</v>
      </c>
      <c r="O203" s="23">
        <v>3.508</v>
      </c>
      <c r="P203" s="23"/>
      <c r="Q203" s="23">
        <v>0</v>
      </c>
      <c r="R203" s="23">
        <v>0</v>
      </c>
      <c r="S203" s="23">
        <v>0</v>
      </c>
      <c r="T203" s="23">
        <v>0.214</v>
      </c>
      <c r="U203" s="23"/>
      <c r="V203" s="23"/>
      <c r="W203" s="23"/>
    </row>
    <row r="204" spans="1:23" x14ac:dyDescent="0.25">
      <c r="A204" s="23" t="s">
        <v>122</v>
      </c>
      <c r="B204" s="23" t="s">
        <v>517</v>
      </c>
      <c r="C204" s="23" t="s">
        <v>528</v>
      </c>
      <c r="D204" s="23" t="s">
        <v>529</v>
      </c>
      <c r="E204" s="23"/>
      <c r="F204" s="23">
        <v>10.662800000000001</v>
      </c>
      <c r="G204" s="23">
        <v>0</v>
      </c>
      <c r="H204" s="23">
        <v>10.3178</v>
      </c>
      <c r="I204" s="23">
        <v>0</v>
      </c>
      <c r="J204" s="23"/>
      <c r="K204" s="23"/>
      <c r="L204" s="23"/>
      <c r="M204" s="23"/>
      <c r="N204" s="23">
        <v>2.5306999999999999</v>
      </c>
      <c r="O204" s="23">
        <v>3.7866</v>
      </c>
      <c r="P204" s="23"/>
      <c r="Q204" s="23"/>
      <c r="R204" s="23"/>
      <c r="S204" s="23">
        <v>0</v>
      </c>
      <c r="T204" s="23"/>
      <c r="U204" s="23"/>
      <c r="V204" s="23"/>
      <c r="W204" s="23"/>
    </row>
    <row r="205" spans="1:23" x14ac:dyDescent="0.25">
      <c r="A205" s="23" t="s">
        <v>122</v>
      </c>
      <c r="B205" s="23" t="s">
        <v>517</v>
      </c>
      <c r="C205" s="23" t="s">
        <v>530</v>
      </c>
      <c r="D205" s="23" t="s">
        <v>531</v>
      </c>
      <c r="E205" s="23"/>
      <c r="F205" s="23">
        <v>11.6</v>
      </c>
      <c r="G205" s="23">
        <v>0</v>
      </c>
      <c r="H205" s="23">
        <v>11.6</v>
      </c>
      <c r="I205" s="23">
        <v>0</v>
      </c>
      <c r="J205" s="23"/>
      <c r="K205" s="23"/>
      <c r="L205" s="23"/>
      <c r="M205" s="23"/>
      <c r="N205" s="23">
        <v>2.5259999999999998</v>
      </c>
      <c r="O205" s="23">
        <v>3.66</v>
      </c>
      <c r="P205" s="23"/>
      <c r="Q205" s="23">
        <v>0</v>
      </c>
      <c r="R205" s="23">
        <v>0</v>
      </c>
      <c r="S205" s="23">
        <v>0</v>
      </c>
      <c r="T205" s="23">
        <v>0.154</v>
      </c>
      <c r="U205" s="23"/>
      <c r="V205" s="23"/>
      <c r="W205" s="23">
        <v>0</v>
      </c>
    </row>
    <row r="206" spans="1:23" x14ac:dyDescent="0.25">
      <c r="A206" s="23" t="s">
        <v>122</v>
      </c>
      <c r="B206" s="23" t="s">
        <v>517</v>
      </c>
      <c r="C206" s="23" t="s">
        <v>532</v>
      </c>
      <c r="D206" s="23" t="s">
        <v>533</v>
      </c>
      <c r="E206" s="23"/>
      <c r="F206" s="23">
        <v>6.1245000000000003</v>
      </c>
      <c r="G206" s="23">
        <v>0</v>
      </c>
      <c r="H206" s="23">
        <v>8.1184999999999992</v>
      </c>
      <c r="I206" s="23">
        <v>0</v>
      </c>
      <c r="J206" s="23"/>
      <c r="K206" s="23"/>
      <c r="L206" s="23"/>
      <c r="M206" s="23"/>
      <c r="N206" s="23">
        <v>2.4455</v>
      </c>
      <c r="O206" s="23">
        <v>3.4716</v>
      </c>
      <c r="P206" s="23"/>
      <c r="Q206" s="23">
        <v>2.4455</v>
      </c>
      <c r="R206" s="23">
        <v>3.4716</v>
      </c>
      <c r="S206" s="23">
        <v>0</v>
      </c>
      <c r="T206" s="23">
        <v>0.1022</v>
      </c>
      <c r="U206" s="23"/>
      <c r="V206" s="23"/>
      <c r="W206" s="23">
        <v>0</v>
      </c>
    </row>
    <row r="207" spans="1:23" x14ac:dyDescent="0.25">
      <c r="A207" s="23" t="s">
        <v>122</v>
      </c>
      <c r="B207" s="23" t="s">
        <v>517</v>
      </c>
      <c r="C207" s="23" t="s">
        <v>534</v>
      </c>
      <c r="D207" s="23" t="s">
        <v>535</v>
      </c>
      <c r="E207" s="23"/>
      <c r="F207" s="23">
        <v>11.8667</v>
      </c>
      <c r="G207" s="23">
        <v>0</v>
      </c>
      <c r="H207" s="23">
        <v>11.8667</v>
      </c>
      <c r="I207" s="23">
        <v>0</v>
      </c>
      <c r="J207" s="23"/>
      <c r="K207" s="23"/>
      <c r="L207" s="23"/>
      <c r="M207" s="23"/>
      <c r="N207" s="23">
        <v>2.4228000000000001</v>
      </c>
      <c r="O207" s="23">
        <v>3.6436999999999999</v>
      </c>
      <c r="P207" s="23"/>
      <c r="Q207" s="23">
        <v>0</v>
      </c>
      <c r="R207" s="23">
        <v>0</v>
      </c>
      <c r="S207" s="23">
        <v>0</v>
      </c>
      <c r="T207" s="23">
        <v>0.1255</v>
      </c>
      <c r="U207" s="23"/>
      <c r="V207" s="23"/>
      <c r="W207" s="23">
        <v>0</v>
      </c>
    </row>
    <row r="208" spans="1:23" x14ac:dyDescent="0.25">
      <c r="A208" s="23" t="s">
        <v>122</v>
      </c>
      <c r="B208" s="23" t="s">
        <v>517</v>
      </c>
      <c r="C208" s="23" t="s">
        <v>536</v>
      </c>
      <c r="D208" s="23" t="s">
        <v>537</v>
      </c>
      <c r="E208" s="23"/>
      <c r="F208" s="23">
        <v>8.3420000000000005</v>
      </c>
      <c r="G208" s="23">
        <v>0</v>
      </c>
      <c r="H208" s="23">
        <v>8.3420000000000005</v>
      </c>
      <c r="I208" s="23">
        <v>0</v>
      </c>
      <c r="J208" s="23"/>
      <c r="K208" s="23"/>
      <c r="L208" s="23"/>
      <c r="M208" s="23"/>
      <c r="N208" s="23">
        <v>2.5009999999999999</v>
      </c>
      <c r="O208" s="23">
        <v>3.7149999999999999</v>
      </c>
      <c r="P208" s="23"/>
      <c r="Q208" s="23">
        <v>0</v>
      </c>
      <c r="R208" s="23">
        <v>0</v>
      </c>
      <c r="S208" s="23">
        <v>0</v>
      </c>
      <c r="T208" s="23">
        <v>0</v>
      </c>
      <c r="U208" s="23"/>
      <c r="V208" s="23"/>
      <c r="W208" s="23">
        <v>0</v>
      </c>
    </row>
    <row r="209" spans="1:23" x14ac:dyDescent="0.25">
      <c r="A209" s="23" t="s">
        <v>122</v>
      </c>
      <c r="B209" s="23" t="s">
        <v>517</v>
      </c>
      <c r="C209" s="23" t="s">
        <v>538</v>
      </c>
      <c r="D209" s="23" t="s">
        <v>539</v>
      </c>
      <c r="E209" s="23"/>
      <c r="F209" s="23">
        <v>8.9526000000000003</v>
      </c>
      <c r="G209" s="23">
        <v>0</v>
      </c>
      <c r="H209" s="23">
        <v>9.4323999999999995</v>
      </c>
      <c r="I209" s="23">
        <v>0</v>
      </c>
      <c r="J209" s="23"/>
      <c r="K209" s="23"/>
      <c r="L209" s="23"/>
      <c r="M209" s="23"/>
      <c r="N209" s="23">
        <v>2.4296000000000002</v>
      </c>
      <c r="O209" s="23">
        <v>3.7778</v>
      </c>
      <c r="P209" s="23"/>
      <c r="Q209" s="23">
        <v>0</v>
      </c>
      <c r="R209" s="23">
        <v>0</v>
      </c>
      <c r="S209" s="23">
        <v>0</v>
      </c>
      <c r="T209" s="23">
        <v>3.6499999999999998E-2</v>
      </c>
      <c r="U209" s="23"/>
      <c r="V209" s="23"/>
      <c r="W209" s="23">
        <v>0</v>
      </c>
    </row>
    <row r="210" spans="1:23" x14ac:dyDescent="0.25">
      <c r="A210" s="23" t="s">
        <v>122</v>
      </c>
      <c r="B210" s="23" t="s">
        <v>517</v>
      </c>
      <c r="C210" s="23" t="s">
        <v>540</v>
      </c>
      <c r="D210" s="23" t="s">
        <v>541</v>
      </c>
      <c r="E210" s="23"/>
      <c r="F210" s="23">
        <v>11.364000000000001</v>
      </c>
      <c r="G210" s="23">
        <v>0</v>
      </c>
      <c r="H210" s="23">
        <v>27.342300000000002</v>
      </c>
      <c r="I210" s="23">
        <v>0</v>
      </c>
      <c r="J210" s="23"/>
      <c r="K210" s="23"/>
      <c r="L210" s="23"/>
      <c r="M210" s="23"/>
      <c r="N210" s="23">
        <v>2.5889000000000002</v>
      </c>
      <c r="O210" s="23">
        <v>3.8081999999999998</v>
      </c>
      <c r="P210" s="23"/>
      <c r="Q210" s="23">
        <v>2.5889000000000002</v>
      </c>
      <c r="R210" s="23">
        <v>3.8081999999999998</v>
      </c>
      <c r="S210" s="23">
        <v>0</v>
      </c>
      <c r="T210" s="23">
        <v>0.38009999999999999</v>
      </c>
      <c r="U210" s="23"/>
      <c r="V210" s="23"/>
      <c r="W210" s="23">
        <v>0</v>
      </c>
    </row>
    <row r="211" spans="1:23" x14ac:dyDescent="0.25">
      <c r="A211" s="23" t="s">
        <v>122</v>
      </c>
      <c r="B211" s="23" t="s">
        <v>517</v>
      </c>
      <c r="C211" s="23" t="s">
        <v>542</v>
      </c>
      <c r="D211" s="23" t="s">
        <v>543</v>
      </c>
      <c r="E211" s="23"/>
      <c r="F211" s="23">
        <v>9.77</v>
      </c>
      <c r="G211" s="23">
        <v>0</v>
      </c>
      <c r="H211" s="23">
        <v>11.5275</v>
      </c>
      <c r="I211" s="23">
        <v>0</v>
      </c>
      <c r="J211" s="23"/>
      <c r="K211" s="23"/>
      <c r="L211" s="23"/>
      <c r="M211" s="23"/>
      <c r="N211" s="23">
        <v>2.4462000000000002</v>
      </c>
      <c r="O211" s="23">
        <v>3.7082000000000002</v>
      </c>
      <c r="P211" s="23"/>
      <c r="Q211" s="23">
        <v>0</v>
      </c>
      <c r="R211" s="23">
        <v>0</v>
      </c>
      <c r="S211" s="23">
        <v>0</v>
      </c>
      <c r="T211" s="23">
        <v>0.36659999999999998</v>
      </c>
      <c r="U211" s="23"/>
      <c r="V211" s="23"/>
      <c r="W211" s="23">
        <v>0</v>
      </c>
    </row>
    <row r="212" spans="1:23" x14ac:dyDescent="0.25">
      <c r="A212" s="23" t="s">
        <v>122</v>
      </c>
      <c r="B212" s="23" t="s">
        <v>517</v>
      </c>
      <c r="C212" s="23" t="s">
        <v>544</v>
      </c>
      <c r="D212" s="23" t="s">
        <v>545</v>
      </c>
      <c r="E212" s="23"/>
      <c r="F212" s="23">
        <v>7.5670000000000002</v>
      </c>
      <c r="G212" s="23">
        <v>0</v>
      </c>
      <c r="H212" s="23">
        <v>8.8829999999999991</v>
      </c>
      <c r="I212" s="23">
        <v>0</v>
      </c>
      <c r="J212" s="23"/>
      <c r="K212" s="23"/>
      <c r="L212" s="23"/>
      <c r="M212" s="23"/>
      <c r="N212" s="23">
        <v>2.58</v>
      </c>
      <c r="O212" s="23">
        <v>3.7639999999999998</v>
      </c>
      <c r="P212" s="23"/>
      <c r="Q212" s="23">
        <v>0</v>
      </c>
      <c r="R212" s="23">
        <v>0</v>
      </c>
      <c r="S212" s="23">
        <v>0</v>
      </c>
      <c r="T212" s="23">
        <v>0</v>
      </c>
      <c r="U212" s="23"/>
      <c r="V212" s="23"/>
      <c r="W212" s="23">
        <v>0</v>
      </c>
    </row>
    <row r="213" spans="1:23" x14ac:dyDescent="0.25">
      <c r="A213" s="23" t="s">
        <v>122</v>
      </c>
      <c r="B213" s="23" t="s">
        <v>517</v>
      </c>
      <c r="C213" s="23" t="s">
        <v>546</v>
      </c>
      <c r="D213" s="23" t="s">
        <v>547</v>
      </c>
      <c r="E213" s="23"/>
      <c r="F213" s="23">
        <v>8.7653999999999996</v>
      </c>
      <c r="G213" s="23">
        <v>0</v>
      </c>
      <c r="H213" s="23">
        <v>17.496500000000001</v>
      </c>
      <c r="I213" s="23">
        <v>0</v>
      </c>
      <c r="J213" s="23"/>
      <c r="K213" s="23"/>
      <c r="L213" s="23"/>
      <c r="M213" s="23"/>
      <c r="N213" s="23">
        <v>2.5939000000000001</v>
      </c>
      <c r="O213" s="23">
        <v>3.6173000000000002</v>
      </c>
      <c r="P213" s="23"/>
      <c r="Q213" s="23">
        <v>0</v>
      </c>
      <c r="R213" s="23">
        <v>0</v>
      </c>
      <c r="S213" s="23">
        <v>0</v>
      </c>
      <c r="T213" s="23">
        <v>0.26879999999999998</v>
      </c>
      <c r="U213" s="23"/>
      <c r="V213" s="23"/>
      <c r="W213" s="23">
        <v>0</v>
      </c>
    </row>
    <row r="214" spans="1:23" x14ac:dyDescent="0.25">
      <c r="A214" s="23" t="s">
        <v>122</v>
      </c>
      <c r="B214" s="23" t="s">
        <v>517</v>
      </c>
      <c r="C214" s="23" t="s">
        <v>548</v>
      </c>
      <c r="D214" s="23" t="s">
        <v>549</v>
      </c>
      <c r="E214" s="23"/>
      <c r="F214" s="23">
        <v>8.73</v>
      </c>
      <c r="G214" s="23">
        <v>0</v>
      </c>
      <c r="H214" s="23">
        <v>11.6632</v>
      </c>
      <c r="I214" s="23">
        <v>0</v>
      </c>
      <c r="J214" s="23"/>
      <c r="K214" s="23"/>
      <c r="L214" s="23"/>
      <c r="M214" s="23"/>
      <c r="N214" s="23">
        <v>2.4268000000000001</v>
      </c>
      <c r="O214" s="23">
        <v>3.5531999999999999</v>
      </c>
      <c r="P214" s="23"/>
      <c r="Q214" s="23">
        <v>0</v>
      </c>
      <c r="R214" s="23">
        <v>0</v>
      </c>
      <c r="S214" s="23">
        <v>0</v>
      </c>
      <c r="T214" s="23">
        <v>0.18029999999999999</v>
      </c>
      <c r="U214" s="23"/>
      <c r="V214" s="23"/>
      <c r="W214" s="23">
        <v>0</v>
      </c>
    </row>
    <row r="215" spans="1:23" x14ac:dyDescent="0.25">
      <c r="A215" s="23" t="s">
        <v>122</v>
      </c>
      <c r="B215" s="23" t="s">
        <v>517</v>
      </c>
      <c r="C215" s="23" t="s">
        <v>550</v>
      </c>
      <c r="D215" s="23" t="s">
        <v>551</v>
      </c>
      <c r="E215" s="23"/>
      <c r="F215" s="23">
        <v>10.46</v>
      </c>
      <c r="G215" s="23">
        <v>0</v>
      </c>
      <c r="H215" s="23">
        <v>12.72</v>
      </c>
      <c r="I215" s="23">
        <v>0</v>
      </c>
      <c r="J215" s="23"/>
      <c r="K215" s="23"/>
      <c r="L215" s="23"/>
      <c r="M215" s="23"/>
      <c r="N215" s="23">
        <v>2.56</v>
      </c>
      <c r="O215" s="23">
        <v>3.65</v>
      </c>
      <c r="P215" s="23"/>
      <c r="Q215" s="23">
        <v>0</v>
      </c>
      <c r="R215" s="23">
        <v>0</v>
      </c>
      <c r="S215" s="23">
        <v>0</v>
      </c>
      <c r="T215" s="23">
        <v>1.8200000000000001E-2</v>
      </c>
      <c r="U215" s="23"/>
      <c r="V215" s="23"/>
      <c r="W215" s="23">
        <v>0</v>
      </c>
    </row>
    <row r="216" spans="1:23" x14ac:dyDescent="0.25">
      <c r="A216" s="23" t="s">
        <v>122</v>
      </c>
      <c r="B216" s="23" t="s">
        <v>517</v>
      </c>
      <c r="C216" s="23" t="s">
        <v>552</v>
      </c>
      <c r="D216" s="23" t="s">
        <v>553</v>
      </c>
      <c r="E216" s="23"/>
      <c r="F216" s="23">
        <v>12.007</v>
      </c>
      <c r="G216" s="23">
        <v>0</v>
      </c>
      <c r="H216" s="23">
        <v>12.007</v>
      </c>
      <c r="I216" s="23">
        <v>0</v>
      </c>
      <c r="J216" s="23"/>
      <c r="K216" s="23"/>
      <c r="L216" s="23"/>
      <c r="M216" s="23"/>
      <c r="N216" s="23">
        <v>2.4359999999999999</v>
      </c>
      <c r="O216" s="23">
        <v>3.0830000000000002</v>
      </c>
      <c r="P216" s="23"/>
      <c r="Q216" s="23">
        <v>0</v>
      </c>
      <c r="R216" s="23">
        <v>0</v>
      </c>
      <c r="S216" s="23">
        <v>0</v>
      </c>
      <c r="T216" s="23">
        <v>0.14599999999999999</v>
      </c>
      <c r="U216" s="23"/>
      <c r="V216" s="23"/>
      <c r="W216" s="23">
        <v>0</v>
      </c>
    </row>
    <row r="217" spans="1:23" x14ac:dyDescent="0.25">
      <c r="A217" s="23" t="s">
        <v>122</v>
      </c>
      <c r="B217" s="23" t="s">
        <v>517</v>
      </c>
      <c r="C217" s="23" t="s">
        <v>554</v>
      </c>
      <c r="D217" s="23" t="s">
        <v>555</v>
      </c>
      <c r="E217" s="23"/>
      <c r="F217" s="23">
        <v>13.225</v>
      </c>
      <c r="G217" s="23">
        <v>0</v>
      </c>
      <c r="H217" s="23">
        <v>13.06</v>
      </c>
      <c r="I217" s="23">
        <v>0</v>
      </c>
      <c r="J217" s="23"/>
      <c r="K217" s="23"/>
      <c r="L217" s="23"/>
      <c r="M217" s="23"/>
      <c r="N217" s="23">
        <v>2.4159999999999999</v>
      </c>
      <c r="O217" s="23">
        <v>3.532</v>
      </c>
      <c r="P217" s="23"/>
      <c r="Q217" s="23">
        <v>0</v>
      </c>
      <c r="R217" s="23">
        <v>0</v>
      </c>
      <c r="S217" s="23">
        <v>0</v>
      </c>
      <c r="T217" s="23">
        <v>23</v>
      </c>
      <c r="U217" s="23"/>
      <c r="V217" s="23"/>
      <c r="W217" s="23">
        <v>0.10100000000000001</v>
      </c>
    </row>
    <row r="218" spans="1:23" x14ac:dyDescent="0.25">
      <c r="A218" s="23" t="s">
        <v>122</v>
      </c>
      <c r="B218" s="23" t="s">
        <v>517</v>
      </c>
      <c r="C218" s="23" t="s">
        <v>556</v>
      </c>
      <c r="D218" s="23" t="s">
        <v>557</v>
      </c>
      <c r="E218" s="23"/>
      <c r="F218" s="23">
        <v>14</v>
      </c>
      <c r="G218" s="23">
        <v>0</v>
      </c>
      <c r="H218" s="23">
        <v>10</v>
      </c>
      <c r="I218" s="23">
        <v>0</v>
      </c>
      <c r="J218" s="23"/>
      <c r="K218" s="23"/>
      <c r="L218" s="23"/>
      <c r="M218" s="23"/>
      <c r="N218" s="23">
        <v>2.4262000000000001</v>
      </c>
      <c r="O218" s="23">
        <v>5.4621000000000004</v>
      </c>
      <c r="P218" s="23"/>
      <c r="Q218" s="23">
        <v>0</v>
      </c>
      <c r="R218" s="23">
        <v>0</v>
      </c>
      <c r="S218" s="23">
        <v>0</v>
      </c>
      <c r="T218" s="23">
        <v>0.14599999999999999</v>
      </c>
      <c r="U218" s="23"/>
      <c r="V218" s="23"/>
      <c r="W218" s="23">
        <v>0</v>
      </c>
    </row>
    <row r="219" spans="1:23" x14ac:dyDescent="0.25">
      <c r="A219" s="23" t="s">
        <v>122</v>
      </c>
      <c r="B219" s="23" t="s">
        <v>517</v>
      </c>
      <c r="C219" s="23" t="s">
        <v>558</v>
      </c>
      <c r="D219" s="23" t="s">
        <v>559</v>
      </c>
      <c r="E219" s="23"/>
      <c r="F219" s="23">
        <v>13.093999999999999</v>
      </c>
      <c r="G219" s="23">
        <v>0</v>
      </c>
      <c r="H219" s="23">
        <v>20.794</v>
      </c>
      <c r="I219" s="23">
        <v>0</v>
      </c>
      <c r="J219" s="23"/>
      <c r="K219" s="23"/>
      <c r="L219" s="23"/>
      <c r="M219" s="23"/>
      <c r="N219" s="23">
        <v>2.4586999999999999</v>
      </c>
      <c r="O219" s="23">
        <v>4.1830999999999996</v>
      </c>
      <c r="P219" s="23"/>
      <c r="Q219" s="23">
        <v>0</v>
      </c>
      <c r="R219" s="23">
        <v>0</v>
      </c>
      <c r="S219" s="23">
        <v>0</v>
      </c>
      <c r="T219" s="23">
        <v>0.1545</v>
      </c>
      <c r="U219" s="23"/>
      <c r="V219" s="23"/>
      <c r="W219" s="23">
        <v>0</v>
      </c>
    </row>
    <row r="220" spans="1:23" x14ac:dyDescent="0.25">
      <c r="A220" s="23" t="s">
        <v>122</v>
      </c>
      <c r="B220" s="23" t="s">
        <v>517</v>
      </c>
      <c r="C220" s="23" t="s">
        <v>560</v>
      </c>
      <c r="D220" s="23" t="s">
        <v>561</v>
      </c>
      <c r="E220" s="23"/>
      <c r="F220" s="23">
        <v>10.19</v>
      </c>
      <c r="G220" s="23">
        <v>0</v>
      </c>
      <c r="H220" s="23">
        <v>19.344999999999999</v>
      </c>
      <c r="I220" s="23">
        <v>0</v>
      </c>
      <c r="J220" s="23"/>
      <c r="K220" s="23"/>
      <c r="L220" s="23"/>
      <c r="M220" s="23"/>
      <c r="N220" s="23">
        <v>2.5169999999999999</v>
      </c>
      <c r="O220" s="23">
        <v>3.9239999999999999</v>
      </c>
      <c r="P220" s="23"/>
      <c r="Q220" s="23">
        <v>0</v>
      </c>
      <c r="R220" s="23">
        <v>0</v>
      </c>
      <c r="S220" s="23">
        <v>0</v>
      </c>
      <c r="T220" s="23">
        <v>0.33300000000000002</v>
      </c>
      <c r="U220" s="23"/>
      <c r="V220" s="23"/>
      <c r="W220" s="23">
        <v>0.41199999999999998</v>
      </c>
    </row>
    <row r="221" spans="1:23" x14ac:dyDescent="0.25">
      <c r="A221" s="23" t="s">
        <v>122</v>
      </c>
      <c r="B221" s="23" t="s">
        <v>517</v>
      </c>
      <c r="C221" s="23" t="s">
        <v>562</v>
      </c>
      <c r="D221" s="23" t="s">
        <v>563</v>
      </c>
      <c r="E221" s="23"/>
      <c r="F221" s="23">
        <v>8.7360000000000007</v>
      </c>
      <c r="G221" s="23">
        <v>0</v>
      </c>
      <c r="H221" s="23">
        <v>8.7360000000000007</v>
      </c>
      <c r="I221" s="23">
        <v>0</v>
      </c>
      <c r="J221" s="23"/>
      <c r="K221" s="23"/>
      <c r="L221" s="23"/>
      <c r="M221" s="23"/>
      <c r="N221" s="23">
        <v>2.399</v>
      </c>
      <c r="O221" s="23">
        <v>3.7789999999999999</v>
      </c>
      <c r="P221" s="23"/>
      <c r="Q221" s="23">
        <v>0</v>
      </c>
      <c r="R221" s="23">
        <v>0</v>
      </c>
      <c r="S221" s="23">
        <v>0</v>
      </c>
      <c r="T221" s="23">
        <v>6.0999999999999999E-2</v>
      </c>
      <c r="U221" s="23"/>
      <c r="V221" s="23"/>
      <c r="W221" s="23">
        <v>0</v>
      </c>
    </row>
    <row r="222" spans="1:23" x14ac:dyDescent="0.25">
      <c r="A222" s="23" t="s">
        <v>122</v>
      </c>
      <c r="B222" s="23" t="s">
        <v>517</v>
      </c>
      <c r="C222" s="23" t="s">
        <v>564</v>
      </c>
      <c r="D222" s="23" t="s">
        <v>565</v>
      </c>
      <c r="E222" s="23"/>
      <c r="F222" s="23">
        <v>9</v>
      </c>
      <c r="G222" s="23">
        <v>0</v>
      </c>
      <c r="H222" s="23">
        <v>18</v>
      </c>
      <c r="I222" s="23">
        <v>0</v>
      </c>
      <c r="J222" s="23"/>
      <c r="K222" s="23"/>
      <c r="L222" s="23"/>
      <c r="M222" s="23"/>
      <c r="N222" s="23">
        <v>2.48</v>
      </c>
      <c r="O222" s="23">
        <v>3.64</v>
      </c>
      <c r="P222" s="23"/>
      <c r="Q222" s="23">
        <v>0</v>
      </c>
      <c r="R222" s="23">
        <v>0</v>
      </c>
      <c r="S222" s="23">
        <v>0</v>
      </c>
      <c r="T222" s="23">
        <v>0.50509999999999999</v>
      </c>
      <c r="U222" s="23"/>
      <c r="V222" s="23"/>
      <c r="W222" s="23">
        <v>0</v>
      </c>
    </row>
    <row r="223" spans="1:23" x14ac:dyDescent="0.25">
      <c r="A223" s="23" t="s">
        <v>122</v>
      </c>
      <c r="B223" s="23" t="s">
        <v>517</v>
      </c>
      <c r="C223" s="23" t="s">
        <v>566</v>
      </c>
      <c r="D223" s="23" t="s">
        <v>567</v>
      </c>
      <c r="E223" s="23"/>
      <c r="F223" s="23">
        <v>13.42</v>
      </c>
      <c r="G223" s="23">
        <v>0</v>
      </c>
      <c r="H223" s="23">
        <v>24.42</v>
      </c>
      <c r="I223" s="23">
        <v>0</v>
      </c>
      <c r="J223" s="23"/>
      <c r="K223" s="23"/>
      <c r="L223" s="23"/>
      <c r="M223" s="23"/>
      <c r="N223" s="23">
        <v>2.5548000000000002</v>
      </c>
      <c r="O223" s="23">
        <v>3.8628999999999998</v>
      </c>
      <c r="P223" s="23"/>
      <c r="Q223" s="23">
        <v>0</v>
      </c>
      <c r="R223" s="23">
        <v>0</v>
      </c>
      <c r="S223" s="23">
        <v>0</v>
      </c>
      <c r="T223" s="23">
        <v>0.53580000000000005</v>
      </c>
      <c r="U223" s="23"/>
      <c r="V223" s="23"/>
      <c r="W223" s="23">
        <v>0</v>
      </c>
    </row>
    <row r="224" spans="1:23" x14ac:dyDescent="0.25">
      <c r="A224" s="23" t="s">
        <v>122</v>
      </c>
      <c r="B224" s="23" t="s">
        <v>517</v>
      </c>
      <c r="C224" s="23" t="s">
        <v>568</v>
      </c>
      <c r="D224" s="23" t="s">
        <v>569</v>
      </c>
      <c r="E224" s="23"/>
      <c r="F224" s="23">
        <v>7.0488999999999997</v>
      </c>
      <c r="G224" s="23">
        <v>0</v>
      </c>
      <c r="H224" s="23">
        <v>18.072900000000001</v>
      </c>
      <c r="I224" s="23">
        <v>0</v>
      </c>
      <c r="J224" s="23"/>
      <c r="K224" s="23"/>
      <c r="L224" s="23"/>
      <c r="M224" s="23"/>
      <c r="N224" s="23">
        <v>2.5</v>
      </c>
      <c r="O224" s="23">
        <v>3.7440000000000002</v>
      </c>
      <c r="P224" s="23"/>
      <c r="Q224" s="23">
        <v>0</v>
      </c>
      <c r="R224" s="23">
        <v>0</v>
      </c>
      <c r="S224" s="23">
        <v>0</v>
      </c>
      <c r="T224" s="23">
        <v>0.3972</v>
      </c>
      <c r="U224" s="23"/>
      <c r="V224" s="23"/>
      <c r="W224" s="23">
        <v>0</v>
      </c>
    </row>
    <row r="225" spans="1:23" x14ac:dyDescent="0.25">
      <c r="A225" s="23" t="s">
        <v>122</v>
      </c>
      <c r="B225" s="23" t="s">
        <v>517</v>
      </c>
      <c r="C225" s="23" t="s">
        <v>570</v>
      </c>
      <c r="D225" s="23" t="s">
        <v>571</v>
      </c>
      <c r="E225" s="23"/>
      <c r="F225" s="23">
        <v>9.1</v>
      </c>
      <c r="G225" s="23">
        <v>0</v>
      </c>
      <c r="H225" s="23">
        <v>9.1</v>
      </c>
      <c r="I225" s="23">
        <v>0</v>
      </c>
      <c r="J225" s="23"/>
      <c r="K225" s="23"/>
      <c r="L225" s="23"/>
      <c r="M225" s="23"/>
      <c r="N225" s="23">
        <v>2.4700000000000002</v>
      </c>
      <c r="O225" s="23">
        <v>3.73</v>
      </c>
      <c r="P225" s="23"/>
      <c r="Q225" s="23">
        <v>0</v>
      </c>
      <c r="R225" s="23">
        <v>0</v>
      </c>
      <c r="S225" s="23">
        <v>0</v>
      </c>
      <c r="T225" s="23">
        <v>0</v>
      </c>
      <c r="U225" s="23"/>
      <c r="V225" s="23"/>
      <c r="W225" s="23">
        <v>0</v>
      </c>
    </row>
    <row r="226" spans="1:23" x14ac:dyDescent="0.25">
      <c r="A226" s="23" t="s">
        <v>122</v>
      </c>
      <c r="B226" s="23" t="s">
        <v>517</v>
      </c>
      <c r="C226" s="23" t="s">
        <v>572</v>
      </c>
      <c r="D226" s="23" t="s">
        <v>573</v>
      </c>
      <c r="E226" s="23"/>
      <c r="F226" s="23">
        <v>7.58</v>
      </c>
      <c r="G226" s="23">
        <v>0</v>
      </c>
      <c r="H226" s="23">
        <v>15.25</v>
      </c>
      <c r="I226" s="23">
        <v>0</v>
      </c>
      <c r="J226" s="23"/>
      <c r="K226" s="23"/>
      <c r="L226" s="23"/>
      <c r="M226" s="23"/>
      <c r="N226" s="23">
        <v>2.48</v>
      </c>
      <c r="O226" s="23">
        <v>3.61</v>
      </c>
      <c r="P226" s="23"/>
      <c r="Q226" s="23">
        <v>0</v>
      </c>
      <c r="R226" s="23">
        <v>0</v>
      </c>
      <c r="S226" s="23">
        <v>0</v>
      </c>
      <c r="T226" s="23">
        <v>0.16</v>
      </c>
      <c r="U226" s="23"/>
      <c r="V226" s="23"/>
      <c r="W226" s="23">
        <v>0</v>
      </c>
    </row>
    <row r="227" spans="1:23" x14ac:dyDescent="0.25">
      <c r="A227" s="23" t="s">
        <v>122</v>
      </c>
      <c r="B227" s="23" t="s">
        <v>517</v>
      </c>
      <c r="C227" s="23" t="s">
        <v>574</v>
      </c>
      <c r="D227" s="23" t="s">
        <v>575</v>
      </c>
      <c r="E227" s="23"/>
      <c r="F227" s="23">
        <v>9.56</v>
      </c>
      <c r="G227" s="23">
        <v>0</v>
      </c>
      <c r="H227" s="23">
        <v>9.56</v>
      </c>
      <c r="I227" s="23">
        <v>0</v>
      </c>
      <c r="J227" s="23"/>
      <c r="K227" s="23"/>
      <c r="L227" s="23"/>
      <c r="M227" s="23"/>
      <c r="N227" s="23">
        <v>2.48</v>
      </c>
      <c r="O227" s="23">
        <v>3.64</v>
      </c>
      <c r="P227" s="23"/>
      <c r="Q227" s="23">
        <v>0</v>
      </c>
      <c r="R227" s="23">
        <v>0</v>
      </c>
      <c r="S227" s="23">
        <v>0</v>
      </c>
      <c r="T227" s="23">
        <v>0.21</v>
      </c>
      <c r="U227" s="23"/>
      <c r="V227" s="23"/>
      <c r="W227" s="23">
        <v>0</v>
      </c>
    </row>
    <row r="228" spans="1:23" x14ac:dyDescent="0.25">
      <c r="A228" s="23" t="s">
        <v>122</v>
      </c>
      <c r="B228" s="23" t="s">
        <v>517</v>
      </c>
      <c r="C228" s="23" t="s">
        <v>576</v>
      </c>
      <c r="D228" s="23" t="s">
        <v>577</v>
      </c>
      <c r="E228" s="23"/>
      <c r="F228" s="23">
        <v>30.19</v>
      </c>
      <c r="G228" s="23">
        <v>0</v>
      </c>
      <c r="H228" s="23">
        <v>30.19</v>
      </c>
      <c r="I228" s="23">
        <v>0</v>
      </c>
      <c r="J228" s="23"/>
      <c r="K228" s="23"/>
      <c r="L228" s="23"/>
      <c r="M228" s="23"/>
      <c r="N228" s="23">
        <v>2.38</v>
      </c>
      <c r="O228" s="23">
        <v>3.71</v>
      </c>
      <c r="P228" s="23"/>
      <c r="Q228" s="23">
        <v>0</v>
      </c>
      <c r="R228" s="23">
        <v>0</v>
      </c>
      <c r="S228" s="23">
        <v>0</v>
      </c>
      <c r="T228" s="23">
        <v>0.72</v>
      </c>
      <c r="U228" s="23"/>
      <c r="V228" s="23"/>
      <c r="W228" s="23">
        <v>0</v>
      </c>
    </row>
    <row r="229" spans="1:23" x14ac:dyDescent="0.25">
      <c r="A229" s="23" t="s">
        <v>122</v>
      </c>
      <c r="B229" s="23" t="s">
        <v>517</v>
      </c>
      <c r="C229" s="23" t="s">
        <v>578</v>
      </c>
      <c r="D229" s="23" t="s">
        <v>579</v>
      </c>
      <c r="E229" s="23"/>
      <c r="F229" s="23">
        <v>7.2514000000000003</v>
      </c>
      <c r="G229" s="23">
        <v>0</v>
      </c>
      <c r="H229" s="23">
        <v>18.844100000000001</v>
      </c>
      <c r="I229" s="23">
        <v>0</v>
      </c>
      <c r="J229" s="23"/>
      <c r="K229" s="23"/>
      <c r="L229" s="23"/>
      <c r="M229" s="23"/>
      <c r="N229" s="23">
        <v>2.5133000000000001</v>
      </c>
      <c r="O229" s="23">
        <v>3.8220999999999998</v>
      </c>
      <c r="P229" s="23"/>
      <c r="Q229" s="23">
        <v>0</v>
      </c>
      <c r="R229" s="23">
        <v>0</v>
      </c>
      <c r="S229" s="23">
        <v>0</v>
      </c>
      <c r="T229" s="23">
        <v>1.9310000000000001E-2</v>
      </c>
      <c r="U229" s="23"/>
      <c r="V229" s="23"/>
      <c r="W229" s="23">
        <v>0</v>
      </c>
    </row>
    <row r="230" spans="1:23" x14ac:dyDescent="0.25">
      <c r="A230" s="23" t="s">
        <v>122</v>
      </c>
      <c r="B230" s="23" t="s">
        <v>517</v>
      </c>
      <c r="C230" s="23" t="s">
        <v>580</v>
      </c>
      <c r="D230" s="23" t="s">
        <v>581</v>
      </c>
      <c r="E230" s="23"/>
      <c r="F230" s="23">
        <v>11.1922</v>
      </c>
      <c r="G230" s="23">
        <v>0</v>
      </c>
      <c r="H230" s="23">
        <v>23.196300000000001</v>
      </c>
      <c r="I230" s="23">
        <v>0</v>
      </c>
      <c r="J230" s="23"/>
      <c r="K230" s="23"/>
      <c r="L230" s="23"/>
      <c r="M230" s="23"/>
      <c r="N230" s="23">
        <v>2.5194000000000001</v>
      </c>
      <c r="O230" s="23">
        <v>3.7452000000000001</v>
      </c>
      <c r="P230" s="23"/>
      <c r="Q230" s="23">
        <v>0</v>
      </c>
      <c r="R230" s="23">
        <v>0</v>
      </c>
      <c r="S230" s="23">
        <v>0</v>
      </c>
      <c r="T230" s="23">
        <v>0.54530000000000001</v>
      </c>
      <c r="U230" s="23"/>
      <c r="V230" s="23"/>
      <c r="W230" s="23">
        <v>0</v>
      </c>
    </row>
    <row r="231" spans="1:23" x14ac:dyDescent="0.25">
      <c r="A231" s="23" t="s">
        <v>122</v>
      </c>
      <c r="B231" s="23" t="s">
        <v>517</v>
      </c>
      <c r="C231" s="23" t="s">
        <v>582</v>
      </c>
      <c r="D231" s="23" t="s">
        <v>583</v>
      </c>
      <c r="E231" s="23"/>
      <c r="F231" s="23">
        <v>10.886900000000001</v>
      </c>
      <c r="G231" s="23">
        <v>0</v>
      </c>
      <c r="H231" s="23">
        <v>16.084</v>
      </c>
      <c r="I231" s="23">
        <v>0</v>
      </c>
      <c r="J231" s="23"/>
      <c r="K231" s="23"/>
      <c r="L231" s="23"/>
      <c r="M231" s="23"/>
      <c r="N231" s="23">
        <v>2.48</v>
      </c>
      <c r="O231" s="23">
        <v>3.64</v>
      </c>
      <c r="P231" s="23"/>
      <c r="Q231" s="23">
        <v>0</v>
      </c>
      <c r="R231" s="23">
        <v>0</v>
      </c>
      <c r="S231" s="23">
        <v>0</v>
      </c>
      <c r="T231" s="23">
        <v>3.8699999999999998E-2</v>
      </c>
      <c r="U231" s="23"/>
      <c r="V231" s="23"/>
      <c r="W231" s="23">
        <v>0</v>
      </c>
    </row>
    <row r="232" spans="1:23" x14ac:dyDescent="0.25">
      <c r="A232" s="23" t="s">
        <v>122</v>
      </c>
      <c r="B232" s="23" t="s">
        <v>517</v>
      </c>
      <c r="C232" s="23" t="s">
        <v>584</v>
      </c>
      <c r="D232" s="23" t="s">
        <v>585</v>
      </c>
      <c r="E232" s="23"/>
      <c r="F232" s="23">
        <v>11.020759999999999</v>
      </c>
      <c r="G232" s="23">
        <v>0</v>
      </c>
      <c r="H232" s="23">
        <v>15.171559999999999</v>
      </c>
      <c r="I232" s="23">
        <v>0</v>
      </c>
      <c r="J232" s="23"/>
      <c r="K232" s="23"/>
      <c r="L232" s="23"/>
      <c r="M232" s="23"/>
      <c r="N232" s="23">
        <v>2.5598000000000001</v>
      </c>
      <c r="O232" s="23">
        <v>3.5817800000000002</v>
      </c>
      <c r="P232" s="23"/>
      <c r="Q232" s="23">
        <v>0</v>
      </c>
      <c r="R232" s="23">
        <v>0</v>
      </c>
      <c r="S232" s="23">
        <v>0</v>
      </c>
      <c r="T232" s="23">
        <v>0.16355</v>
      </c>
      <c r="U232" s="23"/>
      <c r="V232" s="23"/>
      <c r="W232" s="23">
        <v>0</v>
      </c>
    </row>
    <row r="233" spans="1:23" x14ac:dyDescent="0.25">
      <c r="A233" s="23" t="s">
        <v>122</v>
      </c>
      <c r="B233" s="23" t="s">
        <v>517</v>
      </c>
      <c r="C233" s="23" t="s">
        <v>586</v>
      </c>
      <c r="D233" s="23" t="s">
        <v>587</v>
      </c>
      <c r="E233" s="23"/>
      <c r="F233" s="23">
        <v>7.8705999999999996</v>
      </c>
      <c r="G233" s="23">
        <v>0</v>
      </c>
      <c r="H233" s="23">
        <v>9.8375000000000004</v>
      </c>
      <c r="I233" s="23">
        <v>0</v>
      </c>
      <c r="J233" s="23"/>
      <c r="K233" s="23"/>
      <c r="L233" s="23"/>
      <c r="M233" s="23"/>
      <c r="N233" s="23">
        <v>2.57</v>
      </c>
      <c r="O233" s="23">
        <v>3.6031</v>
      </c>
      <c r="P233" s="23"/>
      <c r="Q233" s="23">
        <v>0</v>
      </c>
      <c r="R233" s="23">
        <v>0</v>
      </c>
      <c r="S233" s="23">
        <v>0</v>
      </c>
      <c r="T233" s="23">
        <v>0.21640000000000001</v>
      </c>
      <c r="U233" s="23"/>
      <c r="V233" s="23"/>
      <c r="W233" s="23">
        <v>0</v>
      </c>
    </row>
    <row r="234" spans="1:23" x14ac:dyDescent="0.25">
      <c r="A234" s="23" t="s">
        <v>122</v>
      </c>
      <c r="B234" s="23" t="s">
        <v>517</v>
      </c>
      <c r="C234" s="23" t="s">
        <v>588</v>
      </c>
      <c r="D234" s="23" t="s">
        <v>589</v>
      </c>
      <c r="E234" s="23"/>
      <c r="F234" s="23">
        <v>13.28</v>
      </c>
      <c r="G234" s="23">
        <v>0</v>
      </c>
      <c r="H234" s="23">
        <v>13.28</v>
      </c>
      <c r="I234" s="23">
        <v>0</v>
      </c>
      <c r="J234" s="23"/>
      <c r="K234" s="23"/>
      <c r="L234" s="23"/>
      <c r="M234" s="23"/>
      <c r="N234" s="23">
        <v>2.64</v>
      </c>
      <c r="O234" s="23">
        <v>3.77</v>
      </c>
      <c r="P234" s="23"/>
      <c r="Q234" s="23">
        <v>0</v>
      </c>
      <c r="R234" s="23">
        <v>0</v>
      </c>
      <c r="S234" s="23">
        <v>0</v>
      </c>
      <c r="T234" s="23">
        <v>0</v>
      </c>
      <c r="U234" s="23"/>
      <c r="V234" s="23"/>
      <c r="W234" s="23">
        <v>0</v>
      </c>
    </row>
    <row r="235" spans="1:23" x14ac:dyDescent="0.25">
      <c r="A235" s="23" t="s">
        <v>122</v>
      </c>
      <c r="B235" s="23" t="s">
        <v>517</v>
      </c>
      <c r="C235" s="23" t="s">
        <v>590</v>
      </c>
      <c r="D235" s="23" t="s">
        <v>591</v>
      </c>
      <c r="E235" s="23"/>
      <c r="F235" s="23">
        <v>10.3</v>
      </c>
      <c r="G235" s="23">
        <v>0</v>
      </c>
      <c r="H235" s="23">
        <v>23</v>
      </c>
      <c r="I235" s="23">
        <v>0</v>
      </c>
      <c r="J235" s="23"/>
      <c r="K235" s="23"/>
      <c r="L235" s="23"/>
      <c r="M235" s="23"/>
      <c r="N235" s="23">
        <v>2.5924999999999998</v>
      </c>
      <c r="O235" s="23">
        <v>4.95</v>
      </c>
      <c r="P235" s="23"/>
      <c r="Q235" s="23">
        <v>0</v>
      </c>
      <c r="R235" s="23">
        <v>0</v>
      </c>
      <c r="S235" s="23">
        <v>0</v>
      </c>
      <c r="T235" s="23">
        <v>0</v>
      </c>
      <c r="U235" s="23"/>
      <c r="V235" s="23"/>
      <c r="W235" s="23">
        <v>0</v>
      </c>
    </row>
    <row r="236" spans="1:23" x14ac:dyDescent="0.25">
      <c r="A236" s="23" t="s">
        <v>122</v>
      </c>
      <c r="B236" s="23" t="s">
        <v>517</v>
      </c>
      <c r="C236" s="23" t="s">
        <v>592</v>
      </c>
      <c r="D236" s="23" t="s">
        <v>593</v>
      </c>
      <c r="E236" s="23"/>
      <c r="F236" s="23">
        <v>12.05</v>
      </c>
      <c r="G236" s="23">
        <v>0</v>
      </c>
      <c r="H236" s="23">
        <v>12.05</v>
      </c>
      <c r="I236" s="23">
        <v>0</v>
      </c>
      <c r="J236" s="23"/>
      <c r="K236" s="23"/>
      <c r="L236" s="23"/>
      <c r="M236" s="23"/>
      <c r="N236" s="23">
        <v>2.6042000000000001</v>
      </c>
      <c r="O236" s="23">
        <v>3.399</v>
      </c>
      <c r="P236" s="23"/>
      <c r="Q236" s="23">
        <v>0</v>
      </c>
      <c r="R236" s="23">
        <v>0</v>
      </c>
      <c r="S236" s="23">
        <v>0</v>
      </c>
      <c r="T236" s="23">
        <v>0.15740000000000001</v>
      </c>
      <c r="U236" s="23"/>
      <c r="V236" s="23"/>
      <c r="W236" s="23">
        <v>0</v>
      </c>
    </row>
    <row r="237" spans="1:23" x14ac:dyDescent="0.25">
      <c r="A237" s="23" t="s">
        <v>122</v>
      </c>
      <c r="B237" s="23" t="s">
        <v>517</v>
      </c>
      <c r="C237" s="23" t="s">
        <v>594</v>
      </c>
      <c r="D237" s="23" t="s">
        <v>595</v>
      </c>
      <c r="E237" s="23"/>
      <c r="F237" s="23">
        <v>9.4123000000000001</v>
      </c>
      <c r="G237" s="23">
        <v>0</v>
      </c>
      <c r="H237" s="23">
        <v>9.4123000000000001</v>
      </c>
      <c r="I237" s="23">
        <v>0</v>
      </c>
      <c r="J237" s="23"/>
      <c r="K237" s="23"/>
      <c r="L237" s="23"/>
      <c r="M237" s="23"/>
      <c r="N237" s="23">
        <v>2.5287999999999999</v>
      </c>
      <c r="O237" s="23">
        <v>3.8898000000000001</v>
      </c>
      <c r="P237" s="23"/>
      <c r="Q237" s="23">
        <v>0</v>
      </c>
      <c r="R237" s="23">
        <v>0</v>
      </c>
      <c r="S237" s="23">
        <v>0</v>
      </c>
      <c r="T237" s="23">
        <v>0</v>
      </c>
      <c r="U237" s="23"/>
      <c r="V237" s="23"/>
      <c r="W237" s="23">
        <v>0</v>
      </c>
    </row>
    <row r="238" spans="1:23" x14ac:dyDescent="0.25">
      <c r="A238" s="23" t="s">
        <v>122</v>
      </c>
      <c r="B238" s="23" t="s">
        <v>517</v>
      </c>
      <c r="C238" s="23" t="s">
        <v>596</v>
      </c>
      <c r="D238" s="23" t="s">
        <v>597</v>
      </c>
      <c r="E238" s="23"/>
      <c r="F238" s="23">
        <v>15.51643</v>
      </c>
      <c r="G238" s="23">
        <v>0</v>
      </c>
      <c r="H238" s="23">
        <v>21.407800000000002</v>
      </c>
      <c r="I238" s="23">
        <v>0</v>
      </c>
      <c r="J238" s="23"/>
      <c r="K238" s="23"/>
      <c r="L238" s="23"/>
      <c r="M238" s="23"/>
      <c r="N238" s="23">
        <v>2.3817699999999999</v>
      </c>
      <c r="O238" s="23">
        <v>3.6508500000000002</v>
      </c>
      <c r="P238" s="23"/>
      <c r="Q238" s="23">
        <v>0</v>
      </c>
      <c r="R238" s="23">
        <v>0</v>
      </c>
      <c r="S238" s="23">
        <v>0</v>
      </c>
      <c r="T238" s="23">
        <v>0.69886999999999999</v>
      </c>
      <c r="U238" s="23"/>
      <c r="V238" s="23"/>
      <c r="W238" s="23">
        <v>0</v>
      </c>
    </row>
    <row r="239" spans="1:23" x14ac:dyDescent="0.25">
      <c r="A239" s="23" t="s">
        <v>122</v>
      </c>
      <c r="B239" s="23" t="s">
        <v>517</v>
      </c>
      <c r="C239" s="23" t="s">
        <v>598</v>
      </c>
      <c r="D239" s="23" t="s">
        <v>599</v>
      </c>
      <c r="E239" s="23"/>
      <c r="F239" s="23">
        <v>11.148899999999999</v>
      </c>
      <c r="G239" s="23">
        <v>0</v>
      </c>
      <c r="H239" s="23">
        <v>11.148899999999999</v>
      </c>
      <c r="I239" s="23">
        <v>0</v>
      </c>
      <c r="J239" s="23"/>
      <c r="K239" s="23"/>
      <c r="L239" s="23"/>
      <c r="M239" s="23"/>
      <c r="N239" s="23">
        <v>2.4083999999999999</v>
      </c>
      <c r="O239" s="23">
        <v>3.8351999999999999</v>
      </c>
      <c r="P239" s="23"/>
      <c r="Q239" s="23">
        <v>0</v>
      </c>
      <c r="R239" s="23">
        <v>0</v>
      </c>
      <c r="S239" s="23">
        <v>0</v>
      </c>
      <c r="T239" s="23">
        <v>0.23380000000000001</v>
      </c>
      <c r="U239" s="23"/>
      <c r="V239" s="23"/>
      <c r="W239" s="23">
        <v>0</v>
      </c>
    </row>
    <row r="240" spans="1:23" x14ac:dyDescent="0.25">
      <c r="A240" s="23" t="s">
        <v>122</v>
      </c>
      <c r="B240" s="23" t="s">
        <v>517</v>
      </c>
      <c r="C240" s="23" t="s">
        <v>600</v>
      </c>
      <c r="D240" s="23" t="s">
        <v>601</v>
      </c>
      <c r="E240" s="23"/>
      <c r="F240" s="23">
        <v>10.133100000000001</v>
      </c>
      <c r="G240" s="23">
        <v>0</v>
      </c>
      <c r="H240" s="23">
        <v>20.720300000000002</v>
      </c>
      <c r="I240" s="23">
        <v>0</v>
      </c>
      <c r="J240" s="23"/>
      <c r="K240" s="23"/>
      <c r="L240" s="23"/>
      <c r="M240" s="23"/>
      <c r="N240" s="23">
        <v>2.5247000000000002</v>
      </c>
      <c r="O240" s="23">
        <v>3.7629000000000001</v>
      </c>
      <c r="P240" s="23"/>
      <c r="Q240" s="23">
        <v>0</v>
      </c>
      <c r="R240" s="23">
        <v>0</v>
      </c>
      <c r="S240" s="23">
        <v>0</v>
      </c>
      <c r="T240" s="23">
        <v>1.5630000000000002E-2</v>
      </c>
      <c r="U240" s="23"/>
      <c r="V240" s="23"/>
      <c r="W240" s="23">
        <v>0</v>
      </c>
    </row>
    <row r="241" spans="1:23" x14ac:dyDescent="0.25">
      <c r="A241" s="23" t="s">
        <v>122</v>
      </c>
      <c r="B241" s="23" t="s">
        <v>517</v>
      </c>
      <c r="C241" s="23" t="s">
        <v>602</v>
      </c>
      <c r="D241" s="23" t="s">
        <v>603</v>
      </c>
      <c r="E241" s="23"/>
      <c r="F241" s="23">
        <v>9.3970000000000002</v>
      </c>
      <c r="G241" s="23">
        <v>0</v>
      </c>
      <c r="H241" s="23">
        <v>9.3970000000000002</v>
      </c>
      <c r="I241" s="23">
        <v>0</v>
      </c>
      <c r="J241" s="23"/>
      <c r="K241" s="23"/>
      <c r="L241" s="23"/>
      <c r="M241" s="23"/>
      <c r="N241" s="23">
        <v>2.2296</v>
      </c>
      <c r="O241" s="23">
        <v>4.5915999999999997</v>
      </c>
      <c r="P241" s="23"/>
      <c r="Q241" s="23">
        <v>0</v>
      </c>
      <c r="R241" s="23">
        <v>0</v>
      </c>
      <c r="S241" s="23">
        <v>0</v>
      </c>
      <c r="T241" s="23">
        <v>0</v>
      </c>
      <c r="U241" s="23"/>
      <c r="V241" s="23"/>
      <c r="W241" s="23">
        <v>0</v>
      </c>
    </row>
    <row r="242" spans="1:23" x14ac:dyDescent="0.25">
      <c r="A242" s="23" t="s">
        <v>122</v>
      </c>
      <c r="B242" s="23" t="s">
        <v>517</v>
      </c>
      <c r="C242" s="23" t="s">
        <v>604</v>
      </c>
      <c r="D242" s="23" t="s">
        <v>605</v>
      </c>
      <c r="E242" s="23"/>
      <c r="F242" s="23">
        <v>16.702999999999999</v>
      </c>
      <c r="G242" s="23">
        <v>0</v>
      </c>
      <c r="H242" s="23">
        <v>16.702999999999999</v>
      </c>
      <c r="I242" s="23">
        <v>0</v>
      </c>
      <c r="J242" s="23"/>
      <c r="K242" s="23"/>
      <c r="L242" s="23"/>
      <c r="M242" s="23"/>
      <c r="N242" s="23">
        <v>2.2639999999999998</v>
      </c>
      <c r="O242" s="23">
        <v>3.6160000000000001</v>
      </c>
      <c r="P242" s="23"/>
      <c r="Q242" s="23">
        <v>0</v>
      </c>
      <c r="R242" s="23">
        <v>0</v>
      </c>
      <c r="S242" s="23">
        <v>0</v>
      </c>
      <c r="T242" s="23">
        <v>1.47</v>
      </c>
      <c r="U242" s="23"/>
      <c r="V242" s="23"/>
      <c r="W242" s="23">
        <v>0</v>
      </c>
    </row>
    <row r="243" spans="1:23" x14ac:dyDescent="0.25">
      <c r="A243" s="23" t="s">
        <v>122</v>
      </c>
      <c r="B243" s="23" t="s">
        <v>517</v>
      </c>
      <c r="C243" s="23" t="s">
        <v>606</v>
      </c>
      <c r="D243" s="23" t="s">
        <v>607</v>
      </c>
      <c r="E243" s="23"/>
      <c r="F243" s="23">
        <v>7.1</v>
      </c>
      <c r="G243" s="23">
        <v>0</v>
      </c>
      <c r="H243" s="23">
        <v>23.52</v>
      </c>
      <c r="I243" s="23">
        <v>0</v>
      </c>
      <c r="J243" s="23"/>
      <c r="K243" s="23"/>
      <c r="L243" s="23"/>
      <c r="M243" s="23"/>
      <c r="N243" s="23">
        <v>2.5312999999999999</v>
      </c>
      <c r="O243" s="23">
        <v>3.6657000000000002</v>
      </c>
      <c r="P243" s="23"/>
      <c r="Q243" s="23">
        <v>0</v>
      </c>
      <c r="R243" s="23">
        <v>0</v>
      </c>
      <c r="S243" s="23">
        <v>0</v>
      </c>
      <c r="T243" s="23">
        <v>7.7630000000000005E-2</v>
      </c>
      <c r="U243" s="23"/>
      <c r="V243" s="23"/>
      <c r="W243" s="23">
        <v>0</v>
      </c>
    </row>
    <row r="244" spans="1:23" x14ac:dyDescent="0.25">
      <c r="A244" s="23" t="s">
        <v>122</v>
      </c>
      <c r="B244" s="23" t="s">
        <v>517</v>
      </c>
      <c r="C244" s="23" t="s">
        <v>608</v>
      </c>
      <c r="D244" s="23" t="s">
        <v>609</v>
      </c>
      <c r="E244" s="23"/>
      <c r="F244" s="23">
        <v>6.7606999999999999</v>
      </c>
      <c r="G244" s="23">
        <v>0</v>
      </c>
      <c r="H244" s="23">
        <v>17.7</v>
      </c>
      <c r="I244" s="23">
        <v>0</v>
      </c>
      <c r="J244" s="23"/>
      <c r="K244" s="23"/>
      <c r="L244" s="23"/>
      <c r="M244" s="23"/>
      <c r="N244" s="23">
        <v>2.5270999999999999</v>
      </c>
      <c r="O244" s="23">
        <v>3.7210000000000001</v>
      </c>
      <c r="P244" s="23"/>
      <c r="Q244" s="23">
        <v>2.5270999999999999</v>
      </c>
      <c r="R244" s="23">
        <v>3.7210000000000001</v>
      </c>
      <c r="S244" s="23">
        <v>0</v>
      </c>
      <c r="T244" s="23">
        <v>0.2072</v>
      </c>
      <c r="U244" s="23"/>
      <c r="V244" s="23"/>
      <c r="W244" s="23">
        <v>0</v>
      </c>
    </row>
    <row r="245" spans="1:23" x14ac:dyDescent="0.25">
      <c r="A245" s="23" t="s">
        <v>122</v>
      </c>
      <c r="B245" s="23" t="s">
        <v>517</v>
      </c>
      <c r="C245" s="23" t="s">
        <v>610</v>
      </c>
      <c r="D245" s="23" t="s">
        <v>611</v>
      </c>
      <c r="E245" s="23"/>
      <c r="F245" s="23">
        <v>43.72</v>
      </c>
      <c r="G245" s="23">
        <v>0</v>
      </c>
      <c r="H245" s="23">
        <v>43.72</v>
      </c>
      <c r="I245" s="23">
        <v>0</v>
      </c>
      <c r="J245" s="23"/>
      <c r="K245" s="23"/>
      <c r="L245" s="23"/>
      <c r="M245" s="23"/>
      <c r="N245" s="23">
        <v>2.48</v>
      </c>
      <c r="O245" s="23">
        <v>3.64</v>
      </c>
      <c r="P245" s="23"/>
      <c r="Q245" s="23">
        <v>0</v>
      </c>
      <c r="R245" s="23">
        <v>0</v>
      </c>
      <c r="S245" s="23">
        <v>0</v>
      </c>
      <c r="T245" s="23">
        <v>0.3735</v>
      </c>
      <c r="U245" s="23"/>
      <c r="V245" s="23"/>
      <c r="W245" s="23">
        <v>0</v>
      </c>
    </row>
    <row r="246" spans="1:23" x14ac:dyDescent="0.25">
      <c r="A246" s="23" t="s">
        <v>122</v>
      </c>
      <c r="B246" s="23" t="s">
        <v>517</v>
      </c>
      <c r="C246" s="23" t="s">
        <v>612</v>
      </c>
      <c r="D246" s="23" t="s">
        <v>613</v>
      </c>
      <c r="E246" s="23"/>
      <c r="F246" s="23">
        <v>10.9</v>
      </c>
      <c r="G246" s="23">
        <v>0</v>
      </c>
      <c r="H246" s="23">
        <v>11.9</v>
      </c>
      <c r="I246" s="23">
        <v>0</v>
      </c>
      <c r="J246" s="23"/>
      <c r="K246" s="23"/>
      <c r="L246" s="23"/>
      <c r="M246" s="23"/>
      <c r="N246" s="23">
        <v>2.5537999999999998</v>
      </c>
      <c r="O246" s="23">
        <v>3.6835</v>
      </c>
      <c r="P246" s="23"/>
      <c r="Q246" s="23">
        <v>2.5537999999999998</v>
      </c>
      <c r="R246" s="23">
        <v>3.6835</v>
      </c>
      <c r="S246" s="23">
        <v>0</v>
      </c>
      <c r="T246" s="23">
        <v>0.46029999999999999</v>
      </c>
      <c r="U246" s="23"/>
      <c r="V246" s="23"/>
      <c r="W246" s="23">
        <v>0</v>
      </c>
    </row>
    <row r="247" spans="1:23" x14ac:dyDescent="0.25">
      <c r="A247" s="23" t="s">
        <v>122</v>
      </c>
      <c r="B247" s="23" t="s">
        <v>517</v>
      </c>
      <c r="C247" s="23" t="s">
        <v>614</v>
      </c>
      <c r="D247" s="23" t="s">
        <v>615</v>
      </c>
      <c r="E247" s="23"/>
      <c r="F247" s="23">
        <v>7.41</v>
      </c>
      <c r="G247" s="23">
        <v>0</v>
      </c>
      <c r="H247" s="23">
        <v>7.41</v>
      </c>
      <c r="I247" s="23">
        <v>0</v>
      </c>
      <c r="J247" s="23"/>
      <c r="K247" s="23"/>
      <c r="L247" s="23"/>
      <c r="M247" s="23"/>
      <c r="N247" s="23">
        <v>2.4318</v>
      </c>
      <c r="O247" s="23">
        <v>3.7183999999999999</v>
      </c>
      <c r="P247" s="23"/>
      <c r="Q247" s="23">
        <v>0</v>
      </c>
      <c r="R247" s="23">
        <v>0</v>
      </c>
      <c r="S247" s="23">
        <v>0</v>
      </c>
      <c r="T247" s="23">
        <v>0</v>
      </c>
      <c r="U247" s="23"/>
      <c r="V247" s="23"/>
      <c r="W247" s="23">
        <v>0</v>
      </c>
    </row>
    <row r="248" spans="1:23" x14ac:dyDescent="0.25">
      <c r="A248" s="23" t="s">
        <v>122</v>
      </c>
      <c r="B248" s="23" t="s">
        <v>517</v>
      </c>
      <c r="C248" s="23" t="s">
        <v>616</v>
      </c>
      <c r="D248" s="23" t="s">
        <v>617</v>
      </c>
      <c r="E248" s="23"/>
      <c r="F248" s="23">
        <v>14.9</v>
      </c>
      <c r="G248" s="23">
        <v>0</v>
      </c>
      <c r="H248" s="23">
        <v>36.299999999999997</v>
      </c>
      <c r="I248" s="23">
        <v>0</v>
      </c>
      <c r="J248" s="23"/>
      <c r="K248" s="23"/>
      <c r="L248" s="23"/>
      <c r="M248" s="23"/>
      <c r="N248" s="23">
        <v>2.5</v>
      </c>
      <c r="O248" s="23">
        <v>3.71</v>
      </c>
      <c r="P248" s="23"/>
      <c r="Q248" s="23">
        <v>0</v>
      </c>
      <c r="R248" s="23">
        <v>0</v>
      </c>
      <c r="S248" s="23">
        <v>0</v>
      </c>
      <c r="T248" s="23">
        <v>0.15</v>
      </c>
      <c r="U248" s="23"/>
      <c r="V248" s="23"/>
      <c r="W248" s="23">
        <v>0</v>
      </c>
    </row>
    <row r="249" spans="1:23" x14ac:dyDescent="0.25">
      <c r="A249" s="23" t="s">
        <v>122</v>
      </c>
      <c r="B249" s="23" t="s">
        <v>517</v>
      </c>
      <c r="C249" s="23" t="s">
        <v>618</v>
      </c>
      <c r="D249" s="23" t="s">
        <v>619</v>
      </c>
      <c r="E249" s="23"/>
      <c r="F249" s="23">
        <v>7.4008000000000003</v>
      </c>
      <c r="G249" s="23">
        <v>0</v>
      </c>
      <c r="H249" s="23">
        <v>11</v>
      </c>
      <c r="I249" s="23">
        <v>0</v>
      </c>
      <c r="J249" s="23"/>
      <c r="K249" s="23"/>
      <c r="L249" s="23"/>
      <c r="M249" s="23"/>
      <c r="N249" s="23">
        <v>2.4664000000000001</v>
      </c>
      <c r="O249" s="23">
        <v>3.8512</v>
      </c>
      <c r="P249" s="23"/>
      <c r="Q249" s="23">
        <v>2.4664000000000001</v>
      </c>
      <c r="R249" s="23">
        <v>3.8512</v>
      </c>
      <c r="S249" s="23">
        <v>0</v>
      </c>
      <c r="T249" s="23">
        <v>0.2026</v>
      </c>
      <c r="U249" s="23"/>
      <c r="V249" s="23"/>
      <c r="W249" s="23">
        <v>0</v>
      </c>
    </row>
    <row r="250" spans="1:23" x14ac:dyDescent="0.25">
      <c r="A250" s="23" t="s">
        <v>122</v>
      </c>
      <c r="B250" s="23" t="s">
        <v>517</v>
      </c>
      <c r="C250" s="23" t="s">
        <v>620</v>
      </c>
      <c r="D250" s="23" t="s">
        <v>621</v>
      </c>
      <c r="E250" s="23"/>
      <c r="F250" s="23">
        <v>17.440000000000001</v>
      </c>
      <c r="G250" s="23">
        <v>0</v>
      </c>
      <c r="H250" s="23">
        <v>36.03</v>
      </c>
      <c r="I250" s="23">
        <v>0</v>
      </c>
      <c r="J250" s="23"/>
      <c r="K250" s="23"/>
      <c r="L250" s="23"/>
      <c r="M250" s="23"/>
      <c r="N250" s="23">
        <v>2.48E-3</v>
      </c>
      <c r="O250" s="23">
        <v>3.64E-3</v>
      </c>
      <c r="P250" s="23"/>
      <c r="Q250" s="23">
        <v>0</v>
      </c>
      <c r="R250" s="23">
        <v>0</v>
      </c>
      <c r="S250" s="23">
        <v>0</v>
      </c>
      <c r="T250" s="23">
        <v>0</v>
      </c>
      <c r="U250" s="23"/>
      <c r="V250" s="23"/>
      <c r="W250" s="23">
        <v>0</v>
      </c>
    </row>
    <row r="251" spans="1:23" x14ac:dyDescent="0.25">
      <c r="A251" s="23" t="s">
        <v>122</v>
      </c>
      <c r="B251" s="23" t="s">
        <v>517</v>
      </c>
      <c r="C251" s="23" t="s">
        <v>622</v>
      </c>
      <c r="D251" s="23" t="s">
        <v>623</v>
      </c>
      <c r="E251" s="23"/>
      <c r="F251" s="23">
        <v>12.0274</v>
      </c>
      <c r="G251" s="23">
        <v>0</v>
      </c>
      <c r="H251" s="23">
        <v>16.5274</v>
      </c>
      <c r="I251" s="23">
        <v>0</v>
      </c>
      <c r="J251" s="23"/>
      <c r="K251" s="23"/>
      <c r="L251" s="23"/>
      <c r="M251" s="23"/>
      <c r="N251" s="23">
        <v>2.363</v>
      </c>
      <c r="O251" s="23">
        <v>3.6057000000000001</v>
      </c>
      <c r="P251" s="23"/>
      <c r="Q251" s="23">
        <v>0</v>
      </c>
      <c r="R251" s="23">
        <v>0.47420000000000001</v>
      </c>
      <c r="S251" s="23">
        <v>0</v>
      </c>
      <c r="T251" s="23">
        <v>0.47420000000000001</v>
      </c>
      <c r="U251" s="23"/>
      <c r="V251" s="23"/>
      <c r="W251" s="23">
        <v>0</v>
      </c>
    </row>
    <row r="252" spans="1:23" x14ac:dyDescent="0.25">
      <c r="A252" s="23" t="s">
        <v>122</v>
      </c>
      <c r="B252" s="23" t="s">
        <v>517</v>
      </c>
      <c r="C252" s="23" t="s">
        <v>624</v>
      </c>
      <c r="D252" s="23" t="s">
        <v>625</v>
      </c>
      <c r="E252" s="23"/>
      <c r="F252" s="23">
        <v>16.233899999999998</v>
      </c>
      <c r="G252" s="23">
        <v>0</v>
      </c>
      <c r="H252" s="23">
        <v>17.276800000000001</v>
      </c>
      <c r="I252" s="23">
        <v>0</v>
      </c>
      <c r="J252" s="23"/>
      <c r="K252" s="23"/>
      <c r="L252" s="23"/>
      <c r="M252" s="23"/>
      <c r="N252" s="23">
        <v>2.4986999999999999</v>
      </c>
      <c r="O252" s="23">
        <v>3.5415999999999999</v>
      </c>
      <c r="P252" s="23"/>
      <c r="Q252" s="23">
        <v>0</v>
      </c>
      <c r="R252" s="23">
        <v>0</v>
      </c>
      <c r="S252" s="23">
        <v>0</v>
      </c>
      <c r="T252" s="23">
        <v>0.21970000000000001</v>
      </c>
      <c r="U252" s="23"/>
      <c r="V252" s="23"/>
      <c r="W252" s="23">
        <v>0</v>
      </c>
    </row>
    <row r="253" spans="1:23" x14ac:dyDescent="0.25">
      <c r="A253" s="23" t="s">
        <v>122</v>
      </c>
      <c r="B253" s="23" t="s">
        <v>517</v>
      </c>
      <c r="C253" s="23" t="s">
        <v>626</v>
      </c>
      <c r="D253" s="23" t="s">
        <v>627</v>
      </c>
      <c r="E253" s="23"/>
      <c r="F253" s="23">
        <v>10.789210000000001</v>
      </c>
      <c r="G253" s="23">
        <v>0</v>
      </c>
      <c r="H253" s="23">
        <v>11.387890000000001</v>
      </c>
      <c r="I253" s="23">
        <v>0</v>
      </c>
      <c r="J253" s="23"/>
      <c r="K253" s="23"/>
      <c r="L253" s="23"/>
      <c r="M253" s="23"/>
      <c r="N253" s="23">
        <v>2.4975700000000001</v>
      </c>
      <c r="O253" s="23">
        <v>3.6188500000000001</v>
      </c>
      <c r="P253" s="23"/>
      <c r="Q253" s="23">
        <v>2.4975999999999998</v>
      </c>
      <c r="R253" s="23">
        <v>3.6188500000000001</v>
      </c>
      <c r="S253" s="23">
        <v>0</v>
      </c>
      <c r="T253" s="23">
        <v>6.3189999999999996E-2</v>
      </c>
      <c r="U253" s="23"/>
      <c r="V253" s="23"/>
      <c r="W253" s="23">
        <v>0</v>
      </c>
    </row>
    <row r="254" spans="1:23" x14ac:dyDescent="0.25">
      <c r="A254" s="23" t="s">
        <v>122</v>
      </c>
      <c r="B254" s="23" t="s">
        <v>517</v>
      </c>
      <c r="C254" s="23" t="s">
        <v>628</v>
      </c>
      <c r="D254" s="23" t="s">
        <v>629</v>
      </c>
      <c r="E254" s="23"/>
      <c r="F254" s="23">
        <v>7.1829999999999998</v>
      </c>
      <c r="G254" s="23">
        <v>0</v>
      </c>
      <c r="H254" s="23">
        <v>16.757000000000001</v>
      </c>
      <c r="I254" s="23">
        <v>0</v>
      </c>
      <c r="J254" s="23"/>
      <c r="K254" s="23"/>
      <c r="L254" s="23"/>
      <c r="M254" s="23"/>
      <c r="N254" s="23">
        <v>2.6252</v>
      </c>
      <c r="O254" s="23">
        <v>3.8077000000000001</v>
      </c>
      <c r="P254" s="23"/>
      <c r="Q254" s="23">
        <v>0</v>
      </c>
      <c r="R254" s="23">
        <v>0</v>
      </c>
      <c r="S254" s="23">
        <v>0</v>
      </c>
      <c r="T254" s="23">
        <v>4.3439999999999999E-2</v>
      </c>
      <c r="U254" s="23"/>
      <c r="V254" s="23"/>
      <c r="W254" s="23">
        <v>0</v>
      </c>
    </row>
    <row r="255" spans="1:23" x14ac:dyDescent="0.25">
      <c r="A255" s="23" t="s">
        <v>122</v>
      </c>
      <c r="B255" s="23" t="s">
        <v>517</v>
      </c>
      <c r="C255" s="23" t="s">
        <v>630</v>
      </c>
      <c r="D255" s="23" t="s">
        <v>631</v>
      </c>
      <c r="E255" s="23"/>
      <c r="F255" s="23">
        <v>14.95</v>
      </c>
      <c r="G255" s="23">
        <v>0</v>
      </c>
      <c r="H255" s="23">
        <v>23.788799999999998</v>
      </c>
      <c r="I255" s="23">
        <v>0</v>
      </c>
      <c r="J255" s="23"/>
      <c r="K255" s="23"/>
      <c r="L255" s="23"/>
      <c r="M255" s="23"/>
      <c r="N255" s="23">
        <v>2.5504099999999998</v>
      </c>
      <c r="O255" s="23">
        <v>3.44794</v>
      </c>
      <c r="P255" s="23"/>
      <c r="Q255" s="23">
        <v>0</v>
      </c>
      <c r="R255" s="23">
        <v>0</v>
      </c>
      <c r="S255" s="23">
        <v>0</v>
      </c>
      <c r="T255" s="23">
        <v>0.13008900000000001</v>
      </c>
      <c r="U255" s="23"/>
      <c r="V255" s="23"/>
      <c r="W255" s="23">
        <v>0</v>
      </c>
    </row>
    <row r="256" spans="1:23" x14ac:dyDescent="0.25">
      <c r="A256" s="23" t="s">
        <v>122</v>
      </c>
      <c r="B256" s="23" t="s">
        <v>517</v>
      </c>
      <c r="C256" s="23" t="s">
        <v>632</v>
      </c>
      <c r="D256" s="23" t="s">
        <v>633</v>
      </c>
      <c r="E256" s="23"/>
      <c r="F256" s="23">
        <v>8.3784399999999994</v>
      </c>
      <c r="G256" s="23">
        <v>0</v>
      </c>
      <c r="H256" s="23">
        <v>12.968170000000001</v>
      </c>
      <c r="I256" s="23">
        <v>0</v>
      </c>
      <c r="J256" s="23"/>
      <c r="K256" s="23"/>
      <c r="L256" s="23"/>
      <c r="M256" s="23"/>
      <c r="N256" s="23">
        <v>2.53722</v>
      </c>
      <c r="O256" s="23">
        <v>3.8774899999999999</v>
      </c>
      <c r="P256" s="23"/>
      <c r="Q256" s="23">
        <v>0</v>
      </c>
      <c r="R256" s="23">
        <v>0</v>
      </c>
      <c r="S256" s="23">
        <v>0</v>
      </c>
      <c r="T256" s="23">
        <v>0.15434</v>
      </c>
      <c r="U256" s="23"/>
      <c r="V256" s="23"/>
      <c r="W256" s="23">
        <v>0</v>
      </c>
    </row>
    <row r="257" spans="1:23" x14ac:dyDescent="0.25">
      <c r="A257" s="23" t="s">
        <v>122</v>
      </c>
      <c r="B257" s="23" t="s">
        <v>517</v>
      </c>
      <c r="C257" s="23" t="s">
        <v>634</v>
      </c>
      <c r="D257" s="23" t="s">
        <v>635</v>
      </c>
      <c r="E257" s="23"/>
      <c r="F257" s="23">
        <v>8.0340000000000007</v>
      </c>
      <c r="G257" s="23">
        <v>0</v>
      </c>
      <c r="H257" s="23">
        <v>15.038</v>
      </c>
      <c r="I257" s="23">
        <v>0</v>
      </c>
      <c r="J257" s="23"/>
      <c r="K257" s="23"/>
      <c r="L257" s="23"/>
      <c r="M257" s="23"/>
      <c r="N257" s="23">
        <v>2.6070000000000002</v>
      </c>
      <c r="O257" s="23">
        <v>3.669</v>
      </c>
      <c r="P257" s="23"/>
      <c r="Q257" s="23">
        <v>0</v>
      </c>
      <c r="R257" s="23">
        <v>0</v>
      </c>
      <c r="S257" s="23">
        <v>0</v>
      </c>
      <c r="T257" s="23">
        <v>0</v>
      </c>
      <c r="U257" s="23"/>
      <c r="V257" s="23"/>
      <c r="W257" s="23">
        <v>0</v>
      </c>
    </row>
    <row r="258" spans="1:23" x14ac:dyDescent="0.25">
      <c r="A258" s="23" t="s">
        <v>122</v>
      </c>
      <c r="B258" s="23" t="s">
        <v>517</v>
      </c>
      <c r="C258" s="23" t="s">
        <v>636</v>
      </c>
      <c r="D258" s="23" t="s">
        <v>637</v>
      </c>
      <c r="E258" s="23"/>
      <c r="F258" s="23">
        <v>10.0832</v>
      </c>
      <c r="G258" s="23">
        <v>0</v>
      </c>
      <c r="H258" s="23">
        <v>27.267980000000001</v>
      </c>
      <c r="I258" s="23">
        <v>0</v>
      </c>
      <c r="J258" s="23"/>
      <c r="K258" s="23"/>
      <c r="L258" s="23"/>
      <c r="M258" s="23"/>
      <c r="N258" s="23">
        <v>2.6025100000000001</v>
      </c>
      <c r="O258" s="23">
        <v>3.7054999999999998</v>
      </c>
      <c r="P258" s="23"/>
      <c r="Q258" s="23">
        <v>0</v>
      </c>
      <c r="R258" s="23">
        <v>0</v>
      </c>
      <c r="S258" s="23">
        <v>0</v>
      </c>
      <c r="T258" s="23">
        <v>1.8241E-2</v>
      </c>
      <c r="U258" s="23"/>
      <c r="V258" s="23"/>
      <c r="W258" s="23">
        <v>0</v>
      </c>
    </row>
    <row r="259" spans="1:23" x14ac:dyDescent="0.25">
      <c r="A259" s="23" t="s">
        <v>122</v>
      </c>
      <c r="B259" s="23" t="s">
        <v>517</v>
      </c>
      <c r="C259" s="23" t="s">
        <v>638</v>
      </c>
      <c r="D259" s="23" t="s">
        <v>639</v>
      </c>
      <c r="E259" s="23"/>
      <c r="F259" s="23">
        <v>8.4684000000000008</v>
      </c>
      <c r="G259" s="23">
        <v>0</v>
      </c>
      <c r="H259" s="23">
        <v>21.048300000000001</v>
      </c>
      <c r="I259" s="23">
        <v>0</v>
      </c>
      <c r="J259" s="23"/>
      <c r="K259" s="23"/>
      <c r="L259" s="23"/>
      <c r="M259" s="23"/>
      <c r="N259" s="23">
        <v>2.5655999999999999</v>
      </c>
      <c r="O259" s="23">
        <v>3.5966</v>
      </c>
      <c r="P259" s="23"/>
      <c r="Q259" s="23">
        <v>0</v>
      </c>
      <c r="R259" s="23">
        <v>0</v>
      </c>
      <c r="S259" s="23">
        <v>0</v>
      </c>
      <c r="T259" s="23">
        <v>0.15490000000000001</v>
      </c>
      <c r="U259" s="23"/>
      <c r="V259" s="23"/>
      <c r="W259" s="23">
        <v>0</v>
      </c>
    </row>
    <row r="260" spans="1:23" x14ac:dyDescent="0.25">
      <c r="A260" s="23" t="s">
        <v>122</v>
      </c>
      <c r="B260" s="23" t="s">
        <v>517</v>
      </c>
      <c r="C260" s="23" t="s">
        <v>640</v>
      </c>
      <c r="D260" s="23" t="s">
        <v>641</v>
      </c>
      <c r="E260" s="23"/>
      <c r="F260" s="23">
        <v>5.3849</v>
      </c>
      <c r="G260" s="23">
        <v>0</v>
      </c>
      <c r="H260" s="23">
        <v>9.6241099999999999</v>
      </c>
      <c r="I260" s="23">
        <v>0</v>
      </c>
      <c r="J260" s="23"/>
      <c r="K260" s="23"/>
      <c r="L260" s="23"/>
      <c r="M260" s="23"/>
      <c r="N260" s="23">
        <v>2.3498100000000002</v>
      </c>
      <c r="O260" s="23">
        <v>3.87825</v>
      </c>
      <c r="P260" s="23"/>
      <c r="Q260" s="23">
        <v>2.46211</v>
      </c>
      <c r="R260" s="23">
        <v>0</v>
      </c>
      <c r="S260" s="23">
        <v>0</v>
      </c>
      <c r="T260" s="23">
        <v>0.11978</v>
      </c>
      <c r="U260" s="23"/>
      <c r="V260" s="23"/>
      <c r="W260" s="23">
        <v>0</v>
      </c>
    </row>
    <row r="261" spans="1:23" x14ac:dyDescent="0.25">
      <c r="A261" s="23" t="s">
        <v>122</v>
      </c>
      <c r="B261" s="23" t="s">
        <v>517</v>
      </c>
      <c r="C261" s="23" t="s">
        <v>642</v>
      </c>
      <c r="D261" s="23" t="s">
        <v>643</v>
      </c>
      <c r="E261" s="23"/>
      <c r="F261" s="23">
        <v>1.2200000000000001E-2</v>
      </c>
      <c r="G261" s="23">
        <v>0</v>
      </c>
      <c r="H261" s="23">
        <v>2.6499999999999999E-2</v>
      </c>
      <c r="I261" s="23">
        <v>0</v>
      </c>
      <c r="J261" s="23"/>
      <c r="K261" s="23"/>
      <c r="L261" s="23"/>
      <c r="M261" s="23"/>
      <c r="N261" s="23">
        <v>2.5000000000000001E-3</v>
      </c>
      <c r="O261" s="23">
        <v>3.8999999999999998E-3</v>
      </c>
      <c r="P261" s="23"/>
      <c r="Q261" s="23">
        <v>0</v>
      </c>
      <c r="R261" s="23">
        <v>0</v>
      </c>
      <c r="S261" s="23">
        <v>0</v>
      </c>
      <c r="T261" s="23">
        <v>2.0000000000000001E-4</v>
      </c>
      <c r="U261" s="23"/>
      <c r="V261" s="23"/>
      <c r="W261" s="23">
        <v>0</v>
      </c>
    </row>
    <row r="262" spans="1:23" x14ac:dyDescent="0.25">
      <c r="A262" s="23" t="s">
        <v>122</v>
      </c>
      <c r="B262" s="23" t="s">
        <v>517</v>
      </c>
      <c r="C262" s="23" t="s">
        <v>644</v>
      </c>
      <c r="D262" s="23" t="s">
        <v>645</v>
      </c>
      <c r="E262" s="23"/>
      <c r="F262" s="23">
        <v>11.162000000000001</v>
      </c>
      <c r="G262" s="23">
        <v>0</v>
      </c>
      <c r="H262" s="23">
        <v>20.588000000000001</v>
      </c>
      <c r="I262" s="23">
        <v>0</v>
      </c>
      <c r="J262" s="23"/>
      <c r="K262" s="23"/>
      <c r="L262" s="23"/>
      <c r="M262" s="23"/>
      <c r="N262" s="23">
        <v>2.5771000000000002</v>
      </c>
      <c r="O262" s="23">
        <v>3.9359000000000002</v>
      </c>
      <c r="P262" s="23"/>
      <c r="Q262" s="23">
        <v>0</v>
      </c>
      <c r="R262" s="23">
        <v>0</v>
      </c>
      <c r="S262" s="23">
        <v>0</v>
      </c>
      <c r="T262" s="23">
        <v>0.14069999999999999</v>
      </c>
      <c r="U262" s="23"/>
      <c r="V262" s="23"/>
      <c r="W262" s="23">
        <v>0</v>
      </c>
    </row>
    <row r="263" spans="1:23" x14ac:dyDescent="0.25">
      <c r="A263" s="23" t="s">
        <v>122</v>
      </c>
      <c r="B263" s="23" t="s">
        <v>517</v>
      </c>
      <c r="C263" s="23" t="s">
        <v>646</v>
      </c>
      <c r="D263" s="23" t="s">
        <v>647</v>
      </c>
      <c r="E263" s="23"/>
      <c r="F263" s="23">
        <v>7.93</v>
      </c>
      <c r="G263" s="23">
        <v>0</v>
      </c>
      <c r="H263" s="23">
        <v>13.968999999999999</v>
      </c>
      <c r="I263" s="23">
        <v>0</v>
      </c>
      <c r="J263" s="23"/>
      <c r="K263" s="23"/>
      <c r="L263" s="23"/>
      <c r="M263" s="23"/>
      <c r="N263" s="23">
        <v>2.4885000000000002</v>
      </c>
      <c r="O263" s="23">
        <v>3.6781999999999999</v>
      </c>
      <c r="P263" s="23"/>
      <c r="Q263" s="23">
        <v>2.4885000000000002</v>
      </c>
      <c r="R263" s="23">
        <v>3.6781999999999999</v>
      </c>
      <c r="S263" s="23">
        <v>0</v>
      </c>
      <c r="T263" s="23">
        <v>0</v>
      </c>
      <c r="U263" s="23"/>
      <c r="V263" s="23"/>
      <c r="W263" s="23">
        <v>0</v>
      </c>
    </row>
    <row r="264" spans="1:23" x14ac:dyDescent="0.25">
      <c r="A264" s="23" t="s">
        <v>122</v>
      </c>
      <c r="B264" s="23" t="s">
        <v>517</v>
      </c>
      <c r="C264" s="23" t="s">
        <v>648</v>
      </c>
      <c r="D264" s="23" t="s">
        <v>649</v>
      </c>
      <c r="E264" s="23"/>
      <c r="F264" s="23">
        <v>13.78</v>
      </c>
      <c r="G264" s="23">
        <v>0</v>
      </c>
      <c r="H264" s="23">
        <v>24.2</v>
      </c>
      <c r="I264" s="23">
        <v>0</v>
      </c>
      <c r="J264" s="23"/>
      <c r="K264" s="23"/>
      <c r="L264" s="23"/>
      <c r="M264" s="23"/>
      <c r="N264" s="23">
        <v>2.41</v>
      </c>
      <c r="O264" s="23">
        <v>3.48</v>
      </c>
      <c r="P264" s="23"/>
      <c r="Q264" s="23">
        <v>0</v>
      </c>
      <c r="R264" s="23">
        <v>0</v>
      </c>
      <c r="S264" s="23">
        <v>0</v>
      </c>
      <c r="T264" s="23">
        <v>0.14699999999999999</v>
      </c>
      <c r="U264" s="23"/>
      <c r="V264" s="23"/>
      <c r="W264" s="23">
        <v>0</v>
      </c>
    </row>
    <row r="265" spans="1:23" x14ac:dyDescent="0.25">
      <c r="A265" s="23" t="s">
        <v>122</v>
      </c>
      <c r="B265" s="23" t="s">
        <v>517</v>
      </c>
      <c r="C265" s="23" t="s">
        <v>650</v>
      </c>
      <c r="D265" s="23" t="s">
        <v>651</v>
      </c>
      <c r="E265" s="23"/>
      <c r="F265" s="23">
        <v>11.15</v>
      </c>
      <c r="G265" s="23">
        <v>0</v>
      </c>
      <c r="H265" s="23">
        <v>11.15</v>
      </c>
      <c r="I265" s="23">
        <v>0</v>
      </c>
      <c r="J265" s="23"/>
      <c r="K265" s="23"/>
      <c r="L265" s="23"/>
      <c r="M265" s="23"/>
      <c r="N265" s="23">
        <v>2.58</v>
      </c>
      <c r="O265" s="23">
        <v>3.92</v>
      </c>
      <c r="P265" s="23"/>
      <c r="Q265" s="23"/>
      <c r="R265" s="23"/>
      <c r="S265" s="23">
        <v>0</v>
      </c>
      <c r="T265" s="23"/>
      <c r="U265" s="23"/>
      <c r="V265" s="23"/>
      <c r="W265" s="23"/>
    </row>
    <row r="266" spans="1:23" x14ac:dyDescent="0.25">
      <c r="A266" s="23" t="s">
        <v>122</v>
      </c>
      <c r="B266" s="23" t="s">
        <v>517</v>
      </c>
      <c r="C266" s="23" t="s">
        <v>652</v>
      </c>
      <c r="D266" s="23" t="s">
        <v>653</v>
      </c>
      <c r="E266" s="23"/>
      <c r="F266" s="23">
        <v>7.61</v>
      </c>
      <c r="G266" s="23">
        <v>0</v>
      </c>
      <c r="H266" s="23">
        <v>20.5</v>
      </c>
      <c r="I266" s="23">
        <v>0</v>
      </c>
      <c r="J266" s="23"/>
      <c r="K266" s="23"/>
      <c r="L266" s="23"/>
      <c r="M266" s="23"/>
      <c r="N266" s="23">
        <v>2.56</v>
      </c>
      <c r="O266" s="23">
        <v>3.6749999999999998</v>
      </c>
      <c r="P266" s="23"/>
      <c r="Q266" s="23">
        <v>0</v>
      </c>
      <c r="R266" s="23">
        <v>0</v>
      </c>
      <c r="S266" s="23">
        <v>0</v>
      </c>
      <c r="T266" s="23">
        <v>0</v>
      </c>
      <c r="U266" s="23"/>
      <c r="V266" s="23"/>
      <c r="W266" s="23">
        <v>0</v>
      </c>
    </row>
    <row r="267" spans="1:23" x14ac:dyDescent="0.25">
      <c r="A267" s="23" t="s">
        <v>122</v>
      </c>
      <c r="B267" s="23" t="s">
        <v>517</v>
      </c>
      <c r="C267" s="23" t="s">
        <v>654</v>
      </c>
      <c r="D267" s="23" t="s">
        <v>655</v>
      </c>
      <c r="E267" s="23"/>
      <c r="F267" s="23">
        <v>12.257</v>
      </c>
      <c r="G267" s="23">
        <v>0</v>
      </c>
      <c r="H267" s="23">
        <v>12.257</v>
      </c>
      <c r="I267" s="23">
        <v>0</v>
      </c>
      <c r="J267" s="23"/>
      <c r="K267" s="23"/>
      <c r="L267" s="23"/>
      <c r="M267" s="23"/>
      <c r="N267" s="23">
        <v>2.347</v>
      </c>
      <c r="O267" s="23">
        <v>3.6909999999999998</v>
      </c>
      <c r="P267" s="23"/>
      <c r="Q267" s="23">
        <v>0</v>
      </c>
      <c r="R267" s="23">
        <v>0</v>
      </c>
      <c r="S267" s="23">
        <v>0</v>
      </c>
      <c r="T267" s="23">
        <v>0.52700000000000002</v>
      </c>
      <c r="U267" s="23"/>
      <c r="V267" s="23"/>
      <c r="W267" s="23">
        <v>0</v>
      </c>
    </row>
    <row r="268" spans="1:23" x14ac:dyDescent="0.25">
      <c r="A268" s="23" t="s">
        <v>122</v>
      </c>
      <c r="B268" s="23" t="s">
        <v>517</v>
      </c>
      <c r="C268" s="23" t="s">
        <v>656</v>
      </c>
      <c r="D268" s="23" t="s">
        <v>657</v>
      </c>
      <c r="E268" s="23"/>
      <c r="F268" s="23">
        <v>5.48</v>
      </c>
      <c r="G268" s="23">
        <v>0</v>
      </c>
      <c r="H268" s="23">
        <v>14.23</v>
      </c>
      <c r="I268" s="23">
        <v>0</v>
      </c>
      <c r="J268" s="23"/>
      <c r="K268" s="23"/>
      <c r="L268" s="23"/>
      <c r="M268" s="23"/>
      <c r="N268" s="23">
        <v>2.48</v>
      </c>
      <c r="O268" s="23">
        <v>3.64</v>
      </c>
      <c r="P268" s="23"/>
      <c r="Q268" s="23">
        <v>2.48</v>
      </c>
      <c r="R268" s="23">
        <v>3.64</v>
      </c>
      <c r="S268" s="23">
        <v>0</v>
      </c>
      <c r="T268" s="23">
        <v>0</v>
      </c>
      <c r="U268" s="23"/>
      <c r="V268" s="23"/>
      <c r="W268" s="23">
        <v>0</v>
      </c>
    </row>
    <row r="269" spans="1:23" x14ac:dyDescent="0.25">
      <c r="A269" s="23" t="s">
        <v>122</v>
      </c>
      <c r="B269" s="23" t="s">
        <v>517</v>
      </c>
      <c r="C269" s="23" t="s">
        <v>658</v>
      </c>
      <c r="D269" s="23" t="s">
        <v>659</v>
      </c>
      <c r="E269" s="23"/>
      <c r="F269" s="23">
        <v>0.38800000000000001</v>
      </c>
      <c r="G269" s="23">
        <v>0</v>
      </c>
      <c r="H269" s="23">
        <v>2.141</v>
      </c>
      <c r="I269" s="23">
        <v>0</v>
      </c>
      <c r="J269" s="23"/>
      <c r="K269" s="23"/>
      <c r="L269" s="23"/>
      <c r="M269" s="23"/>
      <c r="N269" s="23">
        <v>2.48</v>
      </c>
      <c r="O269" s="23">
        <v>3.64</v>
      </c>
      <c r="P269" s="23"/>
      <c r="Q269" s="23">
        <v>0</v>
      </c>
      <c r="R269" s="23">
        <v>0</v>
      </c>
      <c r="S269" s="23">
        <v>0</v>
      </c>
      <c r="T269" s="23">
        <v>0.11461</v>
      </c>
      <c r="U269" s="23"/>
      <c r="V269" s="23"/>
      <c r="W269" s="23">
        <v>0</v>
      </c>
    </row>
    <row r="270" spans="1:23" x14ac:dyDescent="0.25">
      <c r="A270" s="23" t="s">
        <v>122</v>
      </c>
      <c r="B270" s="23" t="s">
        <v>517</v>
      </c>
      <c r="C270" s="23" t="s">
        <v>660</v>
      </c>
      <c r="D270" s="23" t="s">
        <v>661</v>
      </c>
      <c r="E270" s="23"/>
      <c r="F270" s="23">
        <v>12.879</v>
      </c>
      <c r="G270" s="23">
        <v>0</v>
      </c>
      <c r="H270" s="23">
        <v>13.137</v>
      </c>
      <c r="I270" s="23">
        <v>0</v>
      </c>
      <c r="J270" s="23"/>
      <c r="K270" s="23"/>
      <c r="L270" s="23"/>
      <c r="M270" s="23"/>
      <c r="N270" s="23">
        <v>2.48</v>
      </c>
      <c r="O270" s="23">
        <v>3.64</v>
      </c>
      <c r="P270" s="23"/>
      <c r="Q270" s="23">
        <v>0</v>
      </c>
      <c r="R270" s="23">
        <v>0</v>
      </c>
      <c r="S270" s="23">
        <v>0</v>
      </c>
      <c r="T270" s="23">
        <v>0</v>
      </c>
      <c r="U270" s="23"/>
      <c r="V270" s="23"/>
      <c r="W270" s="23">
        <v>0</v>
      </c>
    </row>
    <row r="271" spans="1:23" x14ac:dyDescent="0.25">
      <c r="A271" s="23" t="s">
        <v>122</v>
      </c>
      <c r="B271" s="23" t="s">
        <v>517</v>
      </c>
      <c r="C271" s="23" t="s">
        <v>662</v>
      </c>
      <c r="D271" s="23" t="s">
        <v>663</v>
      </c>
      <c r="E271" s="23"/>
      <c r="F271" s="23">
        <v>11.9474</v>
      </c>
      <c r="G271" s="23">
        <v>0</v>
      </c>
      <c r="H271" s="23">
        <v>11.947445</v>
      </c>
      <c r="I271" s="23">
        <v>0</v>
      </c>
      <c r="J271" s="23"/>
      <c r="K271" s="23"/>
      <c r="L271" s="23"/>
      <c r="M271" s="23"/>
      <c r="N271" s="23">
        <v>2.5225379999999999</v>
      </c>
      <c r="O271" s="23">
        <v>3.5889690000000001</v>
      </c>
      <c r="P271" s="23"/>
      <c r="Q271" s="23">
        <v>2.5225379999999999</v>
      </c>
      <c r="R271" s="23">
        <v>3.5889690000000001</v>
      </c>
      <c r="S271" s="23">
        <v>0</v>
      </c>
      <c r="T271" s="23">
        <v>6.3605999999999996E-2</v>
      </c>
      <c r="U271" s="23"/>
      <c r="V271" s="23"/>
      <c r="W271" s="23">
        <v>0</v>
      </c>
    </row>
    <row r="272" spans="1:23" x14ac:dyDescent="0.25">
      <c r="A272" s="23" t="s">
        <v>122</v>
      </c>
      <c r="B272" s="23" t="s">
        <v>517</v>
      </c>
      <c r="C272" s="23" t="s">
        <v>664</v>
      </c>
      <c r="D272" s="23" t="s">
        <v>665</v>
      </c>
      <c r="E272" s="23"/>
      <c r="F272" s="23">
        <v>8.1</v>
      </c>
      <c r="G272" s="23">
        <v>0</v>
      </c>
      <c r="H272" s="23">
        <v>20.8993</v>
      </c>
      <c r="I272" s="23">
        <v>0</v>
      </c>
      <c r="J272" s="23"/>
      <c r="K272" s="23"/>
      <c r="L272" s="23"/>
      <c r="M272" s="23"/>
      <c r="N272" s="23">
        <v>2.46</v>
      </c>
      <c r="O272" s="23">
        <v>3.6970000000000001</v>
      </c>
      <c r="P272" s="23"/>
      <c r="Q272" s="23">
        <v>0</v>
      </c>
      <c r="R272" s="23">
        <v>0</v>
      </c>
      <c r="S272" s="23">
        <v>0</v>
      </c>
      <c r="T272" s="23">
        <v>0</v>
      </c>
      <c r="U272" s="23"/>
      <c r="V272" s="23"/>
      <c r="W272" s="23"/>
    </row>
    <row r="273" spans="1:23" x14ac:dyDescent="0.25">
      <c r="A273" s="23" t="s">
        <v>122</v>
      </c>
      <c r="B273" s="23" t="s">
        <v>517</v>
      </c>
      <c r="C273" s="23" t="s">
        <v>666</v>
      </c>
      <c r="D273" s="23" t="s">
        <v>667</v>
      </c>
      <c r="E273" s="23"/>
      <c r="F273" s="23">
        <v>10.3841</v>
      </c>
      <c r="G273" s="23">
        <v>0</v>
      </c>
      <c r="H273" s="23">
        <v>13.8856</v>
      </c>
      <c r="I273" s="23">
        <v>0</v>
      </c>
      <c r="J273" s="23"/>
      <c r="K273" s="23"/>
      <c r="L273" s="23"/>
      <c r="M273" s="23"/>
      <c r="N273" s="23">
        <v>2.5316999999999998</v>
      </c>
      <c r="O273" s="23">
        <v>3.7402000000000002</v>
      </c>
      <c r="P273" s="23"/>
      <c r="Q273" s="23">
        <v>2.5316999999999998</v>
      </c>
      <c r="R273" s="23">
        <v>3.7402000000000002</v>
      </c>
      <c r="S273" s="23">
        <v>0</v>
      </c>
      <c r="T273" s="23">
        <v>0.2142</v>
      </c>
      <c r="U273" s="23"/>
      <c r="V273" s="23"/>
      <c r="W273" s="23">
        <v>0</v>
      </c>
    </row>
    <row r="274" spans="1:23" x14ac:dyDescent="0.25">
      <c r="A274" s="23" t="s">
        <v>122</v>
      </c>
      <c r="B274" s="23" t="s">
        <v>517</v>
      </c>
      <c r="C274" s="23" t="s">
        <v>668</v>
      </c>
      <c r="D274" s="23" t="s">
        <v>669</v>
      </c>
      <c r="E274" s="23"/>
      <c r="F274" s="23">
        <v>13.338800000000001</v>
      </c>
      <c r="G274" s="23">
        <v>0</v>
      </c>
      <c r="H274" s="23">
        <v>27.879899999999999</v>
      </c>
      <c r="I274" s="23">
        <v>0</v>
      </c>
      <c r="J274" s="23"/>
      <c r="K274" s="23"/>
      <c r="L274" s="23"/>
      <c r="M274" s="23"/>
      <c r="N274" s="23">
        <v>2.5045000000000002</v>
      </c>
      <c r="O274" s="23">
        <v>3.5447000000000002</v>
      </c>
      <c r="P274" s="23"/>
      <c r="Q274" s="23">
        <v>0</v>
      </c>
      <c r="R274" s="23">
        <v>0</v>
      </c>
      <c r="S274" s="23">
        <v>0</v>
      </c>
      <c r="T274" s="23">
        <v>4.36E-2</v>
      </c>
      <c r="U274" s="23"/>
      <c r="V274" s="23"/>
      <c r="W274" s="23">
        <v>0</v>
      </c>
    </row>
    <row r="275" spans="1:23" x14ac:dyDescent="0.25">
      <c r="A275" s="23" t="s">
        <v>122</v>
      </c>
      <c r="B275" s="23" t="s">
        <v>517</v>
      </c>
      <c r="C275" s="23" t="s">
        <v>670</v>
      </c>
      <c r="D275" s="23" t="s">
        <v>671</v>
      </c>
      <c r="E275" s="23"/>
      <c r="F275" s="23">
        <v>10.5412</v>
      </c>
      <c r="G275" s="23">
        <v>0</v>
      </c>
      <c r="H275" s="23">
        <v>21.515000000000001</v>
      </c>
      <c r="I275" s="23">
        <v>0</v>
      </c>
      <c r="J275" s="23"/>
      <c r="K275" s="23"/>
      <c r="L275" s="23"/>
      <c r="M275" s="23"/>
      <c r="N275" s="23">
        <v>2.4089</v>
      </c>
      <c r="O275" s="23">
        <v>3.78</v>
      </c>
      <c r="P275" s="23"/>
      <c r="Q275" s="23">
        <v>0</v>
      </c>
      <c r="R275" s="23">
        <v>0</v>
      </c>
      <c r="S275" s="23">
        <v>0</v>
      </c>
      <c r="T275" s="23">
        <v>0.42130000000000001</v>
      </c>
      <c r="U275" s="23"/>
      <c r="V275" s="23"/>
      <c r="W275" s="23">
        <v>0</v>
      </c>
    </row>
    <row r="276" spans="1:23" x14ac:dyDescent="0.25">
      <c r="A276" s="23" t="s">
        <v>122</v>
      </c>
      <c r="B276" s="23" t="s">
        <v>517</v>
      </c>
      <c r="C276" s="23" t="s">
        <v>672</v>
      </c>
      <c r="D276" s="23" t="s">
        <v>673</v>
      </c>
      <c r="E276" s="23"/>
      <c r="F276" s="23">
        <v>4.5044000000000004</v>
      </c>
      <c r="G276" s="23">
        <v>0</v>
      </c>
      <c r="H276" s="23">
        <v>4.5044000000000004</v>
      </c>
      <c r="I276" s="23">
        <v>0</v>
      </c>
      <c r="J276" s="23"/>
      <c r="K276" s="23"/>
      <c r="L276" s="23"/>
      <c r="M276" s="23"/>
      <c r="N276" s="23">
        <v>2.4426999999999999</v>
      </c>
      <c r="O276" s="23">
        <v>3.6217999999999999</v>
      </c>
      <c r="P276" s="23"/>
      <c r="Q276" s="23">
        <v>2.4426999999999999</v>
      </c>
      <c r="R276" s="23">
        <v>3.6217999999999999</v>
      </c>
      <c r="S276" s="23">
        <v>0</v>
      </c>
      <c r="T276" s="23">
        <v>0</v>
      </c>
      <c r="U276" s="23"/>
      <c r="V276" s="23"/>
      <c r="W276" s="23">
        <v>0</v>
      </c>
    </row>
    <row r="277" spans="1:23" x14ac:dyDescent="0.25">
      <c r="A277" s="23" t="s">
        <v>122</v>
      </c>
      <c r="B277" s="23" t="s">
        <v>517</v>
      </c>
      <c r="C277" s="23" t="s">
        <v>674</v>
      </c>
      <c r="D277" s="23" t="s">
        <v>675</v>
      </c>
      <c r="E277" s="23"/>
      <c r="F277" s="23">
        <v>10.936199999999999</v>
      </c>
      <c r="G277" s="23">
        <v>0</v>
      </c>
      <c r="H277" s="23">
        <v>12.2959</v>
      </c>
      <c r="I277" s="23">
        <v>0</v>
      </c>
      <c r="J277" s="23"/>
      <c r="K277" s="23"/>
      <c r="L277" s="23"/>
      <c r="M277" s="23"/>
      <c r="N277" s="23">
        <v>2.5051000000000001</v>
      </c>
      <c r="O277" s="23">
        <v>3.8647999999999998</v>
      </c>
      <c r="P277" s="23"/>
      <c r="Q277" s="23">
        <v>0</v>
      </c>
      <c r="R277" s="23">
        <v>0</v>
      </c>
      <c r="S277" s="23">
        <v>0</v>
      </c>
      <c r="T277" s="23">
        <v>6.2799999999999995E-2</v>
      </c>
      <c r="U277" s="23"/>
      <c r="V277" s="23"/>
      <c r="W277" s="23">
        <v>0</v>
      </c>
    </row>
    <row r="278" spans="1:23" x14ac:dyDescent="0.25">
      <c r="A278" s="23" t="s">
        <v>122</v>
      </c>
      <c r="B278" s="23" t="s">
        <v>517</v>
      </c>
      <c r="C278" s="23" t="s">
        <v>676</v>
      </c>
      <c r="D278" s="23" t="s">
        <v>677</v>
      </c>
      <c r="E278" s="23"/>
      <c r="F278" s="23">
        <v>7.5990000000000002</v>
      </c>
      <c r="G278" s="23">
        <v>0</v>
      </c>
      <c r="H278" s="23">
        <v>7.5990000000000002</v>
      </c>
      <c r="I278" s="23">
        <v>0</v>
      </c>
      <c r="J278" s="23"/>
      <c r="K278" s="23"/>
      <c r="L278" s="23"/>
      <c r="M278" s="23"/>
      <c r="N278" s="23">
        <v>2.2725</v>
      </c>
      <c r="O278" s="23">
        <v>3.5869</v>
      </c>
      <c r="P278" s="23"/>
      <c r="Q278" s="23">
        <v>2.2725</v>
      </c>
      <c r="R278" s="23">
        <v>3.5869</v>
      </c>
      <c r="S278" s="23">
        <v>0</v>
      </c>
      <c r="T278" s="23">
        <v>0.35899999999999999</v>
      </c>
      <c r="U278" s="23"/>
      <c r="V278" s="23"/>
      <c r="W278" s="23">
        <v>0</v>
      </c>
    </row>
    <row r="279" spans="1:23" x14ac:dyDescent="0.25">
      <c r="A279" s="23" t="s">
        <v>122</v>
      </c>
      <c r="B279" s="23" t="s">
        <v>517</v>
      </c>
      <c r="C279" s="23" t="s">
        <v>678</v>
      </c>
      <c r="D279" s="23" t="s">
        <v>679</v>
      </c>
      <c r="E279" s="23"/>
      <c r="F279" s="23">
        <v>11.936999999999999</v>
      </c>
      <c r="G279" s="23">
        <v>0</v>
      </c>
      <c r="H279" s="23">
        <v>26.63</v>
      </c>
      <c r="I279" s="23">
        <v>0</v>
      </c>
      <c r="J279" s="23"/>
      <c r="K279" s="23"/>
      <c r="L279" s="23"/>
      <c r="M279" s="23"/>
      <c r="N279" s="23">
        <v>2.5390000000000001</v>
      </c>
      <c r="O279" s="23">
        <v>3.681</v>
      </c>
      <c r="P279" s="23"/>
      <c r="Q279" s="23">
        <v>0</v>
      </c>
      <c r="R279" s="23">
        <v>0</v>
      </c>
      <c r="S279" s="23">
        <v>0</v>
      </c>
      <c r="T279" s="23">
        <v>0.28599999999999998</v>
      </c>
      <c r="U279" s="23"/>
      <c r="V279" s="23"/>
      <c r="W279" s="23">
        <v>0</v>
      </c>
    </row>
    <row r="280" spans="1:23" x14ac:dyDescent="0.25">
      <c r="A280" s="23" t="s">
        <v>122</v>
      </c>
      <c r="B280" s="23" t="s">
        <v>517</v>
      </c>
      <c r="C280" s="23" t="s">
        <v>680</v>
      </c>
      <c r="D280" s="23" t="s">
        <v>681</v>
      </c>
      <c r="E280" s="23"/>
      <c r="F280" s="23">
        <v>15.75</v>
      </c>
      <c r="G280" s="23">
        <v>0</v>
      </c>
      <c r="H280" s="23">
        <v>29.75</v>
      </c>
      <c r="I280" s="23">
        <v>0</v>
      </c>
      <c r="J280" s="23"/>
      <c r="K280" s="23"/>
      <c r="L280" s="23"/>
      <c r="M280" s="23"/>
      <c r="N280" s="23">
        <v>2.6000999999999999</v>
      </c>
      <c r="O280" s="23">
        <v>3.806</v>
      </c>
      <c r="P280" s="23"/>
      <c r="Q280" s="23">
        <v>2.6000999999999999</v>
      </c>
      <c r="R280" s="23">
        <v>2.6000999999999999</v>
      </c>
      <c r="S280" s="23">
        <v>0</v>
      </c>
      <c r="T280" s="23">
        <v>0.73050000000000004</v>
      </c>
      <c r="U280" s="23"/>
      <c r="V280" s="23"/>
      <c r="W280" s="23">
        <v>0.24990000000000001</v>
      </c>
    </row>
    <row r="281" spans="1:23" x14ac:dyDescent="0.25">
      <c r="A281" s="23" t="s">
        <v>122</v>
      </c>
      <c r="B281" s="23" t="s">
        <v>517</v>
      </c>
      <c r="C281" s="23" t="s">
        <v>682</v>
      </c>
      <c r="D281" s="23" t="s">
        <v>683</v>
      </c>
      <c r="E281" s="23"/>
      <c r="F281" s="23">
        <v>9.1999999999999993</v>
      </c>
      <c r="G281" s="23">
        <v>0</v>
      </c>
      <c r="H281" s="23">
        <v>15.7</v>
      </c>
      <c r="I281" s="23">
        <v>0</v>
      </c>
      <c r="J281" s="23"/>
      <c r="K281" s="23"/>
      <c r="L281" s="23"/>
      <c r="M281" s="23"/>
      <c r="N281" s="23">
        <v>2.5</v>
      </c>
      <c r="O281" s="23">
        <v>3.45</v>
      </c>
      <c r="P281" s="23"/>
      <c r="Q281" s="23"/>
      <c r="R281" s="23"/>
      <c r="S281" s="23">
        <v>0</v>
      </c>
      <c r="T281" s="23">
        <v>0.02</v>
      </c>
      <c r="U281" s="23"/>
      <c r="V281" s="23"/>
      <c r="W281" s="23"/>
    </row>
    <row r="282" spans="1:23" x14ac:dyDescent="0.25">
      <c r="A282" s="23" t="s">
        <v>122</v>
      </c>
      <c r="B282" s="23" t="s">
        <v>517</v>
      </c>
      <c r="C282" s="23" t="s">
        <v>684</v>
      </c>
      <c r="D282" s="23" t="s">
        <v>685</v>
      </c>
      <c r="E282" s="23"/>
      <c r="F282" s="23">
        <v>13.3314</v>
      </c>
      <c r="G282" s="23">
        <v>0</v>
      </c>
      <c r="H282" s="23">
        <v>19.357099999999999</v>
      </c>
      <c r="I282" s="23">
        <v>0</v>
      </c>
      <c r="J282" s="23"/>
      <c r="K282" s="23"/>
      <c r="L282" s="23"/>
      <c r="M282" s="23"/>
      <c r="N282" s="23">
        <v>2.359</v>
      </c>
      <c r="O282" s="23">
        <v>3.7841999999999998</v>
      </c>
      <c r="P282" s="23"/>
      <c r="Q282" s="23">
        <v>0</v>
      </c>
      <c r="R282" s="23">
        <v>0</v>
      </c>
      <c r="S282" s="23">
        <v>0</v>
      </c>
      <c r="T282" s="23">
        <v>0.37980000000000003</v>
      </c>
      <c r="U282" s="23"/>
      <c r="V282" s="23"/>
      <c r="W282" s="23">
        <v>0</v>
      </c>
    </row>
    <row r="283" spans="1:23" x14ac:dyDescent="0.25">
      <c r="A283" s="23" t="s">
        <v>122</v>
      </c>
      <c r="B283" s="23" t="s">
        <v>517</v>
      </c>
      <c r="C283" s="23" t="s">
        <v>686</v>
      </c>
      <c r="D283" s="23" t="s">
        <v>687</v>
      </c>
      <c r="E283" s="23"/>
      <c r="F283" s="23">
        <v>6.6920000000000002</v>
      </c>
      <c r="G283" s="23">
        <v>0</v>
      </c>
      <c r="H283" s="23">
        <v>14.532999999999999</v>
      </c>
      <c r="I283" s="23">
        <v>0</v>
      </c>
      <c r="J283" s="23"/>
      <c r="K283" s="23"/>
      <c r="L283" s="23"/>
      <c r="M283" s="23"/>
      <c r="N283" s="23">
        <v>2.4809999999999999</v>
      </c>
      <c r="O283" s="23">
        <v>3.6659999999999999</v>
      </c>
      <c r="P283" s="23"/>
      <c r="Q283" s="23">
        <v>2.4809999999999999</v>
      </c>
      <c r="R283" s="23">
        <v>3.6659999999999999</v>
      </c>
      <c r="S283" s="23">
        <v>0</v>
      </c>
      <c r="T283" s="23">
        <v>0.69699999999999995</v>
      </c>
      <c r="U283" s="23"/>
      <c r="V283" s="23"/>
      <c r="W283" s="23">
        <v>0</v>
      </c>
    </row>
    <row r="284" spans="1:23" x14ac:dyDescent="0.25">
      <c r="A284" s="23" t="s">
        <v>122</v>
      </c>
      <c r="B284" s="23" t="s">
        <v>517</v>
      </c>
      <c r="C284" s="23" t="s">
        <v>688</v>
      </c>
      <c r="D284" s="23" t="s">
        <v>689</v>
      </c>
      <c r="E284" s="23"/>
      <c r="F284" s="23">
        <v>6</v>
      </c>
      <c r="G284" s="23">
        <v>0</v>
      </c>
      <c r="H284" s="23">
        <v>16</v>
      </c>
      <c r="I284" s="23">
        <v>0</v>
      </c>
      <c r="J284" s="23"/>
      <c r="K284" s="23"/>
      <c r="L284" s="23"/>
      <c r="M284" s="23"/>
      <c r="N284" s="23">
        <v>2.5114869999999998</v>
      </c>
      <c r="O284" s="23">
        <v>3.6481979999999998</v>
      </c>
      <c r="P284" s="23"/>
      <c r="Q284" s="23">
        <v>0</v>
      </c>
      <c r="R284" s="23">
        <v>0</v>
      </c>
      <c r="S284" s="23">
        <v>0</v>
      </c>
      <c r="T284" s="23">
        <v>4.4062999999999998E-2</v>
      </c>
      <c r="U284" s="23"/>
      <c r="V284" s="23"/>
      <c r="W284" s="23">
        <v>0</v>
      </c>
    </row>
    <row r="285" spans="1:23" x14ac:dyDescent="0.25">
      <c r="A285" s="23" t="s">
        <v>122</v>
      </c>
      <c r="B285" s="23" t="s">
        <v>517</v>
      </c>
      <c r="C285" s="23" t="s">
        <v>690</v>
      </c>
      <c r="D285" s="23" t="s">
        <v>691</v>
      </c>
      <c r="E285" s="23"/>
      <c r="F285" s="23">
        <v>12.02</v>
      </c>
      <c r="G285" s="23">
        <v>0</v>
      </c>
      <c r="H285" s="23">
        <v>12.02</v>
      </c>
      <c r="I285" s="23">
        <v>0</v>
      </c>
      <c r="J285" s="23"/>
      <c r="K285" s="23"/>
      <c r="L285" s="23"/>
      <c r="M285" s="23"/>
      <c r="N285" s="23">
        <v>2.44</v>
      </c>
      <c r="O285" s="23">
        <v>3.7</v>
      </c>
      <c r="P285" s="23"/>
      <c r="Q285" s="23">
        <v>0</v>
      </c>
      <c r="R285" s="23">
        <v>0</v>
      </c>
      <c r="S285" s="23">
        <v>0</v>
      </c>
      <c r="T285" s="23">
        <v>0.28999999999999998</v>
      </c>
      <c r="U285" s="23"/>
      <c r="V285" s="23"/>
      <c r="W285" s="23">
        <v>0</v>
      </c>
    </row>
    <row r="286" spans="1:23" x14ac:dyDescent="0.25">
      <c r="A286" s="23" t="s">
        <v>122</v>
      </c>
      <c r="B286" s="23" t="s">
        <v>692</v>
      </c>
      <c r="C286" s="23" t="s">
        <v>693</v>
      </c>
      <c r="D286" s="23" t="s">
        <v>694</v>
      </c>
      <c r="E286" s="23"/>
      <c r="F286" s="23">
        <v>3.4860000000000002</v>
      </c>
      <c r="G286" s="23">
        <v>0</v>
      </c>
      <c r="H286" s="23">
        <v>3.4860000000000002</v>
      </c>
      <c r="I286" s="23">
        <v>0</v>
      </c>
      <c r="J286" s="23"/>
      <c r="K286" s="23"/>
      <c r="L286" s="23"/>
      <c r="M286" s="23"/>
      <c r="N286" s="23">
        <v>2.5958000000000001</v>
      </c>
      <c r="O286" s="23">
        <v>5.7737999999999996</v>
      </c>
      <c r="P286" s="23"/>
      <c r="Q286" s="23">
        <v>0</v>
      </c>
      <c r="R286" s="23">
        <v>0</v>
      </c>
      <c r="S286" s="23">
        <v>0</v>
      </c>
      <c r="T286" s="23">
        <v>0</v>
      </c>
      <c r="U286" s="23"/>
      <c r="V286" s="23"/>
      <c r="W286" s="23">
        <v>0</v>
      </c>
    </row>
    <row r="287" spans="1:23" x14ac:dyDescent="0.25">
      <c r="A287" s="23" t="s">
        <v>122</v>
      </c>
      <c r="B287" s="23" t="s">
        <v>692</v>
      </c>
      <c r="C287" s="23" t="s">
        <v>695</v>
      </c>
      <c r="D287" s="23" t="s">
        <v>696</v>
      </c>
      <c r="E287" s="23"/>
      <c r="F287" s="23">
        <v>2.41</v>
      </c>
      <c r="G287" s="23">
        <v>0</v>
      </c>
      <c r="H287" s="23">
        <v>2.41</v>
      </c>
      <c r="I287" s="23">
        <v>0</v>
      </c>
      <c r="J287" s="23"/>
      <c r="K287" s="23"/>
      <c r="L287" s="23"/>
      <c r="M287" s="23"/>
      <c r="N287" s="23">
        <v>2.4</v>
      </c>
      <c r="O287" s="23">
        <v>3.66</v>
      </c>
      <c r="P287" s="23"/>
      <c r="Q287" s="23">
        <v>0</v>
      </c>
      <c r="R287" s="23">
        <v>0</v>
      </c>
      <c r="S287" s="23">
        <v>0</v>
      </c>
      <c r="T287" s="23">
        <v>0</v>
      </c>
      <c r="U287" s="23"/>
      <c r="V287" s="23"/>
      <c r="W287" s="23">
        <v>0</v>
      </c>
    </row>
    <row r="288" spans="1:23" x14ac:dyDescent="0.25">
      <c r="A288" s="23" t="s">
        <v>122</v>
      </c>
      <c r="B288" s="23" t="s">
        <v>692</v>
      </c>
      <c r="C288" s="23" t="s">
        <v>697</v>
      </c>
      <c r="D288" s="23" t="s">
        <v>698</v>
      </c>
      <c r="E288" s="23"/>
      <c r="F288" s="23">
        <v>5.83</v>
      </c>
      <c r="G288" s="23">
        <v>0</v>
      </c>
      <c r="H288" s="23">
        <v>5.83</v>
      </c>
      <c r="I288" s="23">
        <v>0</v>
      </c>
      <c r="J288" s="23"/>
      <c r="K288" s="23"/>
      <c r="L288" s="23"/>
      <c r="M288" s="23"/>
      <c r="N288" s="23">
        <v>2.4369000000000001</v>
      </c>
      <c r="O288" s="23">
        <v>3.6659999999999999</v>
      </c>
      <c r="P288" s="23"/>
      <c r="Q288" s="23">
        <v>0</v>
      </c>
      <c r="R288" s="23">
        <v>0</v>
      </c>
      <c r="S288" s="23">
        <v>0</v>
      </c>
      <c r="T288" s="23">
        <v>0.20660000000000001</v>
      </c>
      <c r="U288" s="23"/>
      <c r="V288" s="23"/>
      <c r="W288" s="23">
        <v>0</v>
      </c>
    </row>
    <row r="289" spans="1:23" x14ac:dyDescent="0.25">
      <c r="A289" s="23" t="s">
        <v>122</v>
      </c>
      <c r="B289" s="23" t="s">
        <v>692</v>
      </c>
      <c r="C289" s="23" t="s">
        <v>699</v>
      </c>
      <c r="D289" s="23" t="s">
        <v>700</v>
      </c>
      <c r="E289" s="23"/>
      <c r="F289" s="23">
        <v>1.8277000000000001</v>
      </c>
      <c r="G289" s="23">
        <v>0</v>
      </c>
      <c r="H289" s="23">
        <v>1.8277000000000001</v>
      </c>
      <c r="I289" s="23">
        <v>0</v>
      </c>
      <c r="J289" s="23"/>
      <c r="K289" s="23"/>
      <c r="L289" s="23"/>
      <c r="M289" s="23"/>
      <c r="N289" s="23">
        <v>2.5226000000000002</v>
      </c>
      <c r="O289" s="23">
        <v>3.7174</v>
      </c>
      <c r="P289" s="23"/>
      <c r="Q289" s="23">
        <v>0</v>
      </c>
      <c r="R289" s="23">
        <v>0</v>
      </c>
      <c r="S289" s="23">
        <v>0</v>
      </c>
      <c r="T289" s="23">
        <v>0</v>
      </c>
      <c r="U289" s="23"/>
      <c r="V289" s="23"/>
      <c r="W289" s="23">
        <v>0</v>
      </c>
    </row>
    <row r="290" spans="1:23" x14ac:dyDescent="0.25">
      <c r="A290" s="23" t="s">
        <v>122</v>
      </c>
      <c r="B290" s="23" t="s">
        <v>692</v>
      </c>
      <c r="C290" s="23" t="s">
        <v>701</v>
      </c>
      <c r="D290" s="23" t="s">
        <v>702</v>
      </c>
      <c r="E290" s="23"/>
      <c r="F290" s="23">
        <v>2.3250000000000002</v>
      </c>
      <c r="G290" s="23">
        <v>0</v>
      </c>
      <c r="H290" s="23">
        <v>3.4180000000000001</v>
      </c>
      <c r="I290" s="23">
        <v>0</v>
      </c>
      <c r="J290" s="23"/>
      <c r="K290" s="23"/>
      <c r="L290" s="23"/>
      <c r="M290" s="23"/>
      <c r="N290" s="23">
        <v>2.5861999999999998</v>
      </c>
      <c r="O290" s="23">
        <v>3.4180000000000001</v>
      </c>
      <c r="P290" s="23"/>
      <c r="Q290" s="23">
        <v>0</v>
      </c>
      <c r="R290" s="23">
        <v>0</v>
      </c>
      <c r="S290" s="23">
        <v>0</v>
      </c>
      <c r="T290" s="23">
        <v>0.23449999999999999</v>
      </c>
      <c r="U290" s="23"/>
      <c r="V290" s="23"/>
      <c r="W290" s="23">
        <v>0</v>
      </c>
    </row>
    <row r="291" spans="1:23" x14ac:dyDescent="0.25">
      <c r="A291" s="23" t="s">
        <v>122</v>
      </c>
      <c r="B291" s="23" t="s">
        <v>692</v>
      </c>
      <c r="C291" s="23" t="s">
        <v>703</v>
      </c>
      <c r="D291" s="23" t="s">
        <v>704</v>
      </c>
      <c r="E291" s="23"/>
      <c r="F291" s="23">
        <v>2.2000000000000002</v>
      </c>
      <c r="G291" s="23">
        <v>0</v>
      </c>
      <c r="H291" s="23">
        <v>2.2000000000000002</v>
      </c>
      <c r="I291" s="23">
        <v>0</v>
      </c>
      <c r="J291" s="23"/>
      <c r="K291" s="23"/>
      <c r="L291" s="23"/>
      <c r="M291" s="23"/>
      <c r="N291" s="23">
        <v>2.6190000000000002</v>
      </c>
      <c r="O291" s="23">
        <v>3.64</v>
      </c>
      <c r="P291" s="23"/>
      <c r="Q291" s="23">
        <v>2.6128</v>
      </c>
      <c r="R291" s="23">
        <v>3.64</v>
      </c>
      <c r="S291" s="23">
        <v>0</v>
      </c>
      <c r="T291" s="23">
        <v>8.0100000000000005E-2</v>
      </c>
      <c r="U291" s="23"/>
      <c r="V291" s="23"/>
      <c r="W291" s="23">
        <v>0</v>
      </c>
    </row>
    <row r="292" spans="1:23" x14ac:dyDescent="0.25">
      <c r="A292" s="23" t="s">
        <v>122</v>
      </c>
      <c r="B292" s="23" t="s">
        <v>692</v>
      </c>
      <c r="C292" s="23" t="s">
        <v>705</v>
      </c>
      <c r="D292" s="23" t="s">
        <v>706</v>
      </c>
      <c r="E292" s="23"/>
      <c r="F292" s="23">
        <v>2.415</v>
      </c>
      <c r="G292" s="23">
        <v>0</v>
      </c>
      <c r="H292" s="23">
        <v>2.415</v>
      </c>
      <c r="I292" s="23">
        <v>0</v>
      </c>
      <c r="J292" s="23"/>
      <c r="K292" s="23"/>
      <c r="L292" s="23"/>
      <c r="M292" s="23"/>
      <c r="N292" s="23">
        <v>2.5790000000000002</v>
      </c>
      <c r="O292" s="23">
        <v>3.69</v>
      </c>
      <c r="P292" s="23"/>
      <c r="Q292" s="23">
        <v>0</v>
      </c>
      <c r="R292" s="23">
        <v>0</v>
      </c>
      <c r="S292" s="23">
        <v>0</v>
      </c>
      <c r="T292" s="23">
        <v>0</v>
      </c>
      <c r="U292" s="23"/>
      <c r="V292" s="23"/>
      <c r="W292" s="23"/>
    </row>
    <row r="293" spans="1:23" x14ac:dyDescent="0.25">
      <c r="A293" s="23" t="s">
        <v>122</v>
      </c>
      <c r="B293" s="23" t="s">
        <v>692</v>
      </c>
      <c r="C293" s="23" t="s">
        <v>707</v>
      </c>
      <c r="D293" s="23" t="s">
        <v>708</v>
      </c>
      <c r="E293" s="23"/>
      <c r="F293" s="23">
        <v>4.5999999999999996</v>
      </c>
      <c r="G293" s="23">
        <v>0</v>
      </c>
      <c r="H293" s="23">
        <v>4.5999999999999996</v>
      </c>
      <c r="I293" s="23">
        <v>0</v>
      </c>
      <c r="J293" s="23"/>
      <c r="K293" s="23"/>
      <c r="L293" s="23"/>
      <c r="M293" s="23"/>
      <c r="N293" s="23">
        <v>2.5091999999999999</v>
      </c>
      <c r="O293" s="23">
        <v>3.6880000000000002</v>
      </c>
      <c r="P293" s="23"/>
      <c r="Q293" s="23"/>
      <c r="R293" s="23"/>
      <c r="S293" s="23">
        <v>0</v>
      </c>
      <c r="T293" s="23">
        <v>0.2127</v>
      </c>
      <c r="U293" s="23"/>
      <c r="V293" s="23"/>
      <c r="W293" s="23"/>
    </row>
    <row r="294" spans="1:23" x14ac:dyDescent="0.25">
      <c r="A294" s="23" t="s">
        <v>122</v>
      </c>
      <c r="B294" s="23" t="s">
        <v>692</v>
      </c>
      <c r="C294" s="23" t="s">
        <v>709</v>
      </c>
      <c r="D294" s="23" t="s">
        <v>710</v>
      </c>
      <c r="E294" s="23"/>
      <c r="F294" s="23">
        <v>4.1959999999999997</v>
      </c>
      <c r="G294" s="23">
        <v>0</v>
      </c>
      <c r="H294" s="23">
        <v>4.1959999999999997</v>
      </c>
      <c r="I294" s="23">
        <v>0</v>
      </c>
      <c r="J294" s="23"/>
      <c r="K294" s="23"/>
      <c r="L294" s="23"/>
      <c r="M294" s="23"/>
      <c r="N294" s="23">
        <v>2.492</v>
      </c>
      <c r="O294" s="23">
        <v>3.8039999999999998</v>
      </c>
      <c r="P294" s="23"/>
      <c r="Q294" s="23"/>
      <c r="R294" s="23"/>
      <c r="S294" s="23">
        <v>0</v>
      </c>
      <c r="T294" s="23"/>
      <c r="U294" s="23"/>
      <c r="V294" s="23"/>
      <c r="W294" s="23"/>
    </row>
    <row r="295" spans="1:23" x14ac:dyDescent="0.25">
      <c r="A295" s="23" t="s">
        <v>122</v>
      </c>
      <c r="B295" s="23" t="s">
        <v>692</v>
      </c>
      <c r="C295" s="23" t="s">
        <v>711</v>
      </c>
      <c r="D295" s="23" t="s">
        <v>712</v>
      </c>
      <c r="E295" s="23"/>
      <c r="F295" s="23">
        <v>1.94</v>
      </c>
      <c r="G295" s="23">
        <v>0</v>
      </c>
      <c r="H295" s="23">
        <v>1.94</v>
      </c>
      <c r="I295" s="23">
        <v>0</v>
      </c>
      <c r="J295" s="23"/>
      <c r="K295" s="23"/>
      <c r="L295" s="23"/>
      <c r="M295" s="23"/>
      <c r="N295" s="23">
        <v>2.48</v>
      </c>
      <c r="O295" s="23">
        <v>3.71</v>
      </c>
      <c r="P295" s="23"/>
      <c r="Q295" s="23">
        <v>2.48</v>
      </c>
      <c r="R295" s="23">
        <v>0</v>
      </c>
      <c r="S295" s="23">
        <v>0</v>
      </c>
      <c r="T295" s="23">
        <v>0</v>
      </c>
      <c r="U295" s="23"/>
      <c r="V295" s="23"/>
      <c r="W295" s="23">
        <v>0</v>
      </c>
    </row>
    <row r="296" spans="1:23" x14ac:dyDescent="0.25">
      <c r="A296" s="23" t="s">
        <v>122</v>
      </c>
      <c r="B296" s="23" t="s">
        <v>692</v>
      </c>
      <c r="C296" s="23" t="s">
        <v>713</v>
      </c>
      <c r="D296" s="23" t="s">
        <v>714</v>
      </c>
      <c r="E296" s="23"/>
      <c r="F296" s="23">
        <v>3.859</v>
      </c>
      <c r="G296" s="23">
        <v>0</v>
      </c>
      <c r="H296" s="23">
        <v>3.859</v>
      </c>
      <c r="I296" s="23">
        <v>0</v>
      </c>
      <c r="J296" s="23"/>
      <c r="K296" s="23"/>
      <c r="L296" s="23"/>
      <c r="M296" s="23"/>
      <c r="N296" s="23">
        <v>2.5409000000000002</v>
      </c>
      <c r="O296" s="23">
        <v>3.8319000000000001</v>
      </c>
      <c r="P296" s="23"/>
      <c r="Q296" s="23">
        <v>0</v>
      </c>
      <c r="R296" s="23">
        <v>0</v>
      </c>
      <c r="S296" s="23">
        <v>0</v>
      </c>
      <c r="T296" s="23">
        <v>0</v>
      </c>
      <c r="U296" s="23"/>
      <c r="V296" s="23"/>
      <c r="W296" s="23">
        <v>0</v>
      </c>
    </row>
    <row r="297" spans="1:23" x14ac:dyDescent="0.25">
      <c r="A297" s="23" t="s">
        <v>122</v>
      </c>
      <c r="B297" s="23" t="s">
        <v>692</v>
      </c>
      <c r="C297" s="23" t="s">
        <v>715</v>
      </c>
      <c r="D297" s="23" t="s">
        <v>716</v>
      </c>
      <c r="E297" s="23"/>
      <c r="F297" s="23">
        <v>2.8452999999999999</v>
      </c>
      <c r="G297" s="23">
        <v>0</v>
      </c>
      <c r="H297" s="23">
        <v>2.8452999999999999</v>
      </c>
      <c r="I297" s="23">
        <v>0</v>
      </c>
      <c r="J297" s="23"/>
      <c r="K297" s="23"/>
      <c r="L297" s="23"/>
      <c r="M297" s="23"/>
      <c r="N297" s="23">
        <v>2.5228000000000002</v>
      </c>
      <c r="O297" s="23">
        <v>3.7873999999999999</v>
      </c>
      <c r="P297" s="23"/>
      <c r="Q297" s="23">
        <v>0</v>
      </c>
      <c r="R297" s="23">
        <v>0</v>
      </c>
      <c r="S297" s="23">
        <v>0</v>
      </c>
      <c r="T297" s="23">
        <v>0</v>
      </c>
      <c r="U297" s="23"/>
      <c r="V297" s="23"/>
      <c r="W297" s="23">
        <v>0</v>
      </c>
    </row>
    <row r="298" spans="1:23" x14ac:dyDescent="0.25">
      <c r="A298" s="23" t="s">
        <v>122</v>
      </c>
      <c r="B298" s="23" t="s">
        <v>692</v>
      </c>
      <c r="C298" s="23" t="s">
        <v>717</v>
      </c>
      <c r="D298" s="23" t="s">
        <v>718</v>
      </c>
      <c r="E298" s="23"/>
      <c r="F298" s="23">
        <v>4.569</v>
      </c>
      <c r="G298" s="23">
        <v>0</v>
      </c>
      <c r="H298" s="23">
        <v>7.681</v>
      </c>
      <c r="I298" s="23">
        <v>0</v>
      </c>
      <c r="J298" s="23"/>
      <c r="K298" s="23"/>
      <c r="L298" s="23"/>
      <c r="M298" s="23"/>
      <c r="N298" s="23">
        <v>2.5632299999999999</v>
      </c>
      <c r="O298" s="23">
        <v>3.6659999999999999</v>
      </c>
      <c r="P298" s="23"/>
      <c r="Q298" s="23">
        <v>2.5632299999999999</v>
      </c>
      <c r="R298" s="23">
        <v>0</v>
      </c>
      <c r="S298" s="23">
        <v>0</v>
      </c>
      <c r="T298" s="23">
        <v>0</v>
      </c>
      <c r="U298" s="23"/>
      <c r="V298" s="23"/>
      <c r="W298" s="23">
        <v>0</v>
      </c>
    </row>
    <row r="299" spans="1:23" x14ac:dyDescent="0.25">
      <c r="A299" s="23" t="s">
        <v>122</v>
      </c>
      <c r="B299" s="23" t="s">
        <v>692</v>
      </c>
      <c r="C299" s="23" t="s">
        <v>719</v>
      </c>
      <c r="D299" s="23" t="s">
        <v>720</v>
      </c>
      <c r="E299" s="23"/>
      <c r="F299" s="23">
        <v>3.7075</v>
      </c>
      <c r="G299" s="23">
        <v>0</v>
      </c>
      <c r="H299" s="23">
        <v>3.7075</v>
      </c>
      <c r="I299" s="23">
        <v>0</v>
      </c>
      <c r="J299" s="23"/>
      <c r="K299" s="23"/>
      <c r="L299" s="23"/>
      <c r="M299" s="23"/>
      <c r="N299" s="23">
        <v>2.5066000000000002</v>
      </c>
      <c r="O299" s="23">
        <v>3.6936</v>
      </c>
      <c r="P299" s="23"/>
      <c r="Q299" s="23">
        <v>0</v>
      </c>
      <c r="R299" s="23">
        <v>0</v>
      </c>
      <c r="S299" s="23">
        <v>0</v>
      </c>
      <c r="T299" s="23">
        <v>0</v>
      </c>
      <c r="U299" s="23"/>
      <c r="V299" s="23"/>
      <c r="W299" s="23">
        <v>0</v>
      </c>
    </row>
    <row r="300" spans="1:23" x14ac:dyDescent="0.25">
      <c r="A300" s="23" t="s">
        <v>122</v>
      </c>
      <c r="B300" s="23" t="s">
        <v>692</v>
      </c>
      <c r="C300" s="23" t="s">
        <v>721</v>
      </c>
      <c r="D300" s="23" t="s">
        <v>722</v>
      </c>
      <c r="E300" s="23"/>
      <c r="F300" s="23">
        <v>3.35</v>
      </c>
      <c r="G300" s="23">
        <v>0</v>
      </c>
      <c r="H300" s="23">
        <v>3.35</v>
      </c>
      <c r="I300" s="23">
        <v>0</v>
      </c>
      <c r="J300" s="23"/>
      <c r="K300" s="23"/>
      <c r="L300" s="23"/>
      <c r="M300" s="23"/>
      <c r="N300" s="23">
        <v>2.4862000000000002</v>
      </c>
      <c r="O300" s="23">
        <v>3.8094999999999999</v>
      </c>
      <c r="P300" s="23"/>
      <c r="Q300" s="23">
        <v>0</v>
      </c>
      <c r="R300" s="23">
        <v>0</v>
      </c>
      <c r="S300" s="23">
        <v>0</v>
      </c>
      <c r="T300" s="23">
        <v>0</v>
      </c>
      <c r="U300" s="23"/>
      <c r="V300" s="23"/>
      <c r="W300" s="23">
        <v>0</v>
      </c>
    </row>
    <row r="301" spans="1:23" x14ac:dyDescent="0.25">
      <c r="A301" s="23" t="s">
        <v>122</v>
      </c>
      <c r="B301" s="23" t="s">
        <v>692</v>
      </c>
      <c r="C301" s="23" t="s">
        <v>723</v>
      </c>
      <c r="D301" s="23" t="s">
        <v>724</v>
      </c>
      <c r="E301" s="23"/>
      <c r="F301" s="23">
        <v>2.0099999999999998</v>
      </c>
      <c r="G301" s="23">
        <v>0</v>
      </c>
      <c r="H301" s="23">
        <v>9</v>
      </c>
      <c r="I301" s="23">
        <v>0</v>
      </c>
      <c r="J301" s="23"/>
      <c r="K301" s="23"/>
      <c r="L301" s="23"/>
      <c r="M301" s="23"/>
      <c r="N301" s="23">
        <v>2.5787</v>
      </c>
      <c r="O301" s="23">
        <v>3.4215</v>
      </c>
      <c r="P301" s="23"/>
      <c r="Q301" s="23"/>
      <c r="R301" s="23"/>
      <c r="S301" s="23">
        <v>0</v>
      </c>
      <c r="T301" s="23">
        <v>0.24149999999999999</v>
      </c>
      <c r="U301" s="23"/>
      <c r="V301" s="23"/>
      <c r="W301" s="23"/>
    </row>
    <row r="302" spans="1:23" x14ac:dyDescent="0.25">
      <c r="A302" s="23" t="s">
        <v>122</v>
      </c>
      <c r="B302" s="23" t="s">
        <v>692</v>
      </c>
      <c r="C302" s="23" t="s">
        <v>725</v>
      </c>
      <c r="D302" s="23" t="s">
        <v>726</v>
      </c>
      <c r="E302" s="23"/>
      <c r="F302" s="23">
        <v>2.7044999999999999</v>
      </c>
      <c r="G302" s="23">
        <v>0</v>
      </c>
      <c r="H302" s="23">
        <v>2.7044999999999999</v>
      </c>
      <c r="I302" s="23">
        <v>0</v>
      </c>
      <c r="J302" s="23"/>
      <c r="K302" s="23"/>
      <c r="L302" s="23"/>
      <c r="M302" s="23"/>
      <c r="N302" s="23">
        <v>2.5956999999999999</v>
      </c>
      <c r="O302" s="23">
        <v>3.7805</v>
      </c>
      <c r="P302" s="23"/>
      <c r="Q302" s="23"/>
      <c r="R302" s="23"/>
      <c r="S302" s="23">
        <v>0</v>
      </c>
      <c r="T302" s="23">
        <v>0.1176</v>
      </c>
      <c r="U302" s="23"/>
      <c r="V302" s="23"/>
      <c r="W302" s="23"/>
    </row>
    <row r="303" spans="1:23" x14ac:dyDescent="0.25">
      <c r="A303" s="23" t="s">
        <v>122</v>
      </c>
      <c r="B303" s="23" t="s">
        <v>692</v>
      </c>
      <c r="C303" s="23" t="s">
        <v>727</v>
      </c>
      <c r="D303" s="23" t="s">
        <v>728</v>
      </c>
      <c r="E303" s="23"/>
      <c r="F303" s="23">
        <v>5.6611000000000002</v>
      </c>
      <c r="G303" s="23">
        <v>0</v>
      </c>
      <c r="H303" s="23">
        <v>5.6611000000000002</v>
      </c>
      <c r="I303" s="23">
        <v>0</v>
      </c>
      <c r="J303" s="23"/>
      <c r="K303" s="23"/>
      <c r="L303" s="23"/>
      <c r="M303" s="23"/>
      <c r="N303" s="23">
        <v>2.7134999999999998</v>
      </c>
      <c r="O303" s="23">
        <v>3.7637</v>
      </c>
      <c r="P303" s="23"/>
      <c r="Q303" s="23">
        <v>0</v>
      </c>
      <c r="R303" s="23">
        <v>0</v>
      </c>
      <c r="S303" s="23">
        <v>0</v>
      </c>
      <c r="T303" s="23">
        <v>0</v>
      </c>
      <c r="U303" s="23"/>
      <c r="V303" s="23"/>
      <c r="W303" s="23">
        <v>0</v>
      </c>
    </row>
    <row r="304" spans="1:23" x14ac:dyDescent="0.25">
      <c r="A304" s="23" t="s">
        <v>122</v>
      </c>
      <c r="B304" s="23" t="s">
        <v>692</v>
      </c>
      <c r="C304" s="23" t="s">
        <v>729</v>
      </c>
      <c r="D304" s="23" t="s">
        <v>730</v>
      </c>
      <c r="E304" s="23"/>
      <c r="F304" s="23">
        <v>2.4018999999999999</v>
      </c>
      <c r="G304" s="23">
        <v>0</v>
      </c>
      <c r="H304" s="23">
        <v>2.4018999999999999</v>
      </c>
      <c r="I304" s="23">
        <v>0</v>
      </c>
      <c r="J304" s="23"/>
      <c r="K304" s="23"/>
      <c r="L304" s="23"/>
      <c r="M304" s="23"/>
      <c r="N304" s="23">
        <v>2.4908000000000001</v>
      </c>
      <c r="O304" s="23">
        <v>3.6233</v>
      </c>
      <c r="P304" s="23"/>
      <c r="Q304" s="23">
        <v>0</v>
      </c>
      <c r="R304" s="23">
        <v>0</v>
      </c>
      <c r="S304" s="23">
        <v>0</v>
      </c>
      <c r="T304" s="23">
        <v>0</v>
      </c>
      <c r="U304" s="23"/>
      <c r="V304" s="23"/>
      <c r="W304" s="23">
        <v>0</v>
      </c>
    </row>
    <row r="305" spans="1:23" x14ac:dyDescent="0.25">
      <c r="A305" s="23" t="s">
        <v>122</v>
      </c>
      <c r="B305" s="23" t="s">
        <v>692</v>
      </c>
      <c r="C305" s="23" t="s">
        <v>731</v>
      </c>
      <c r="D305" s="23" t="s">
        <v>732</v>
      </c>
      <c r="E305" s="23"/>
      <c r="F305" s="23">
        <v>1.862751</v>
      </c>
      <c r="G305" s="23">
        <v>0</v>
      </c>
      <c r="H305" s="23">
        <v>8</v>
      </c>
      <c r="I305" s="23">
        <v>0</v>
      </c>
      <c r="J305" s="23"/>
      <c r="K305" s="23"/>
      <c r="L305" s="23"/>
      <c r="M305" s="23"/>
      <c r="N305" s="23">
        <v>2.5302929999999999</v>
      </c>
      <c r="O305" s="23">
        <v>1.7922020000000001</v>
      </c>
      <c r="P305" s="23"/>
      <c r="Q305" s="23">
        <v>0</v>
      </c>
      <c r="R305" s="23">
        <v>0</v>
      </c>
      <c r="S305" s="23">
        <v>0</v>
      </c>
      <c r="T305" s="23">
        <v>0</v>
      </c>
      <c r="U305" s="23"/>
      <c r="V305" s="23"/>
      <c r="W305" s="23">
        <v>0</v>
      </c>
    </row>
    <row r="306" spans="1:23" x14ac:dyDescent="0.25">
      <c r="A306" s="23" t="s">
        <v>122</v>
      </c>
      <c r="B306" s="23" t="s">
        <v>692</v>
      </c>
      <c r="C306" s="23" t="s">
        <v>733</v>
      </c>
      <c r="D306" s="23" t="s">
        <v>734</v>
      </c>
      <c r="E306" s="23"/>
      <c r="F306" s="23">
        <v>3.37</v>
      </c>
      <c r="G306" s="23">
        <v>0</v>
      </c>
      <c r="H306" s="23">
        <v>3.37</v>
      </c>
      <c r="I306" s="23">
        <v>0</v>
      </c>
      <c r="J306" s="23"/>
      <c r="K306" s="23"/>
      <c r="L306" s="23"/>
      <c r="M306" s="23"/>
      <c r="N306" s="23">
        <v>2.5099999999999998</v>
      </c>
      <c r="O306" s="23">
        <v>5.98</v>
      </c>
      <c r="P306" s="23"/>
      <c r="Q306" s="23">
        <v>0</v>
      </c>
      <c r="R306" s="23">
        <v>0</v>
      </c>
      <c r="S306" s="23">
        <v>0</v>
      </c>
      <c r="T306" s="23">
        <v>0</v>
      </c>
      <c r="U306" s="23"/>
      <c r="V306" s="23"/>
      <c r="W306" s="23">
        <v>0</v>
      </c>
    </row>
    <row r="307" spans="1:23" x14ac:dyDescent="0.25">
      <c r="A307" s="23" t="s">
        <v>122</v>
      </c>
      <c r="B307" s="23" t="s">
        <v>692</v>
      </c>
      <c r="C307" s="23" t="s">
        <v>735</v>
      </c>
      <c r="D307" s="23" t="s">
        <v>736</v>
      </c>
      <c r="E307" s="23"/>
      <c r="F307" s="23">
        <v>1.4019999999999999</v>
      </c>
      <c r="G307" s="23">
        <v>0</v>
      </c>
      <c r="H307" s="23">
        <v>1.4019999999999999</v>
      </c>
      <c r="I307" s="23">
        <v>0</v>
      </c>
      <c r="J307" s="23"/>
      <c r="K307" s="23"/>
      <c r="L307" s="23"/>
      <c r="M307" s="23"/>
      <c r="N307" s="23">
        <v>2.5185</v>
      </c>
      <c r="O307" s="23">
        <v>2.5185</v>
      </c>
      <c r="P307" s="23"/>
      <c r="Q307" s="23">
        <v>0</v>
      </c>
      <c r="R307" s="23">
        <v>0</v>
      </c>
      <c r="S307" s="23">
        <v>0</v>
      </c>
      <c r="T307" s="23">
        <v>0</v>
      </c>
      <c r="U307" s="23"/>
      <c r="V307" s="23"/>
      <c r="W307" s="23">
        <v>0</v>
      </c>
    </row>
    <row r="308" spans="1:23" x14ac:dyDescent="0.25">
      <c r="A308" s="23" t="s">
        <v>122</v>
      </c>
      <c r="B308" s="23" t="s">
        <v>692</v>
      </c>
      <c r="C308" s="23" t="s">
        <v>737</v>
      </c>
      <c r="D308" s="23" t="s">
        <v>738</v>
      </c>
      <c r="E308" s="23"/>
      <c r="F308" s="23">
        <v>5.1109999999999998</v>
      </c>
      <c r="G308" s="23">
        <v>0</v>
      </c>
      <c r="H308" s="23">
        <v>5.1109999999999998</v>
      </c>
      <c r="I308" s="23">
        <v>0</v>
      </c>
      <c r="J308" s="23"/>
      <c r="K308" s="23"/>
      <c r="L308" s="23"/>
      <c r="M308" s="23"/>
      <c r="N308" s="23">
        <v>2.6154999999999999</v>
      </c>
      <c r="O308" s="23">
        <v>3.9178999999999999</v>
      </c>
      <c r="P308" s="23"/>
      <c r="Q308" s="23">
        <v>0</v>
      </c>
      <c r="R308" s="23">
        <v>0</v>
      </c>
      <c r="S308" s="23">
        <v>0</v>
      </c>
      <c r="T308" s="23">
        <v>0</v>
      </c>
      <c r="U308" s="23"/>
      <c r="V308" s="23"/>
      <c r="W308" s="23">
        <v>0</v>
      </c>
    </row>
    <row r="309" spans="1:23" x14ac:dyDescent="0.25">
      <c r="A309" s="23" t="s">
        <v>122</v>
      </c>
      <c r="B309" s="23" t="s">
        <v>692</v>
      </c>
      <c r="C309" s="23" t="s">
        <v>739</v>
      </c>
      <c r="D309" s="23" t="s">
        <v>740</v>
      </c>
      <c r="E309" s="23"/>
      <c r="F309" s="23">
        <v>2.3024</v>
      </c>
      <c r="G309" s="23">
        <v>0</v>
      </c>
      <c r="H309" s="23">
        <v>2.3024</v>
      </c>
      <c r="I309" s="23">
        <v>0</v>
      </c>
      <c r="J309" s="23"/>
      <c r="K309" s="23"/>
      <c r="L309" s="23"/>
      <c r="M309" s="23"/>
      <c r="N309" s="23">
        <v>2.5764</v>
      </c>
      <c r="O309" s="23">
        <v>3.8549000000000002</v>
      </c>
      <c r="P309" s="23"/>
      <c r="Q309" s="23"/>
      <c r="R309" s="23"/>
      <c r="S309" s="23">
        <v>0</v>
      </c>
      <c r="T309" s="23">
        <v>0.1794</v>
      </c>
      <c r="U309" s="23"/>
      <c r="V309" s="23"/>
      <c r="W309" s="23"/>
    </row>
    <row r="310" spans="1:23" x14ac:dyDescent="0.25">
      <c r="A310" s="23" t="s">
        <v>122</v>
      </c>
      <c r="B310" s="23" t="s">
        <v>692</v>
      </c>
      <c r="C310" s="23" t="s">
        <v>741</v>
      </c>
      <c r="D310" s="23" t="s">
        <v>742</v>
      </c>
      <c r="E310" s="23"/>
      <c r="F310" s="23">
        <v>4.3906000000000001</v>
      </c>
      <c r="G310" s="23">
        <v>0</v>
      </c>
      <c r="H310" s="23">
        <v>19.75</v>
      </c>
      <c r="I310" s="23">
        <v>0</v>
      </c>
      <c r="J310" s="23"/>
      <c r="K310" s="23"/>
      <c r="L310" s="23"/>
      <c r="M310" s="23"/>
      <c r="N310" s="23">
        <v>2.5960999999999999</v>
      </c>
      <c r="O310" s="23">
        <v>3.6604999999999999</v>
      </c>
      <c r="P310" s="23"/>
      <c r="Q310" s="23">
        <v>0</v>
      </c>
      <c r="R310" s="23">
        <v>0</v>
      </c>
      <c r="S310" s="23">
        <v>0</v>
      </c>
      <c r="T310" s="23">
        <v>0.22020000000000001</v>
      </c>
      <c r="U310" s="23"/>
      <c r="V310" s="23"/>
      <c r="W310" s="23">
        <v>0</v>
      </c>
    </row>
    <row r="311" spans="1:23" x14ac:dyDescent="0.25">
      <c r="A311" s="23" t="s">
        <v>122</v>
      </c>
      <c r="B311" s="23" t="s">
        <v>692</v>
      </c>
      <c r="C311" s="23" t="s">
        <v>743</v>
      </c>
      <c r="D311" s="23" t="s">
        <v>744</v>
      </c>
      <c r="E311" s="23"/>
      <c r="F311" s="23">
        <v>2.214</v>
      </c>
      <c r="G311" s="23">
        <v>0</v>
      </c>
      <c r="H311" s="23">
        <v>2.214</v>
      </c>
      <c r="I311" s="23">
        <v>0</v>
      </c>
      <c r="J311" s="23"/>
      <c r="K311" s="23"/>
      <c r="L311" s="23"/>
      <c r="M311" s="23"/>
      <c r="N311" s="23">
        <v>2.5484</v>
      </c>
      <c r="O311" s="23">
        <v>3.8121</v>
      </c>
      <c r="P311" s="23"/>
      <c r="Q311" s="23">
        <v>0</v>
      </c>
      <c r="R311" s="23">
        <v>0</v>
      </c>
      <c r="S311" s="23">
        <v>0</v>
      </c>
      <c r="T311" s="23">
        <v>0</v>
      </c>
      <c r="U311" s="23"/>
      <c r="V311" s="23"/>
      <c r="W311" s="23">
        <v>0</v>
      </c>
    </row>
    <row r="312" spans="1:23" x14ac:dyDescent="0.25">
      <c r="A312" s="23" t="s">
        <v>122</v>
      </c>
      <c r="B312" s="23" t="s">
        <v>692</v>
      </c>
      <c r="C312" s="23" t="s">
        <v>745</v>
      </c>
      <c r="D312" s="23" t="s">
        <v>746</v>
      </c>
      <c r="E312" s="23"/>
      <c r="F312" s="23">
        <v>5.7560000000000002</v>
      </c>
      <c r="G312" s="23">
        <v>0</v>
      </c>
      <c r="H312" s="23">
        <v>5.7560000000000002</v>
      </c>
      <c r="I312" s="23">
        <v>0</v>
      </c>
      <c r="J312" s="23"/>
      <c r="K312" s="23"/>
      <c r="L312" s="23"/>
      <c r="M312" s="23"/>
      <c r="N312" s="23">
        <v>2.5485000000000002</v>
      </c>
      <c r="O312" s="23">
        <v>3.8765999999999998</v>
      </c>
      <c r="P312" s="23"/>
      <c r="Q312" s="23">
        <v>0</v>
      </c>
      <c r="R312" s="23">
        <v>0</v>
      </c>
      <c r="S312" s="23">
        <v>0</v>
      </c>
      <c r="T312" s="23">
        <v>0</v>
      </c>
      <c r="U312" s="23"/>
      <c r="V312" s="23"/>
      <c r="W312" s="23">
        <v>0</v>
      </c>
    </row>
    <row r="313" spans="1:23" x14ac:dyDescent="0.25">
      <c r="A313" s="23" t="s">
        <v>122</v>
      </c>
      <c r="B313" s="23" t="s">
        <v>692</v>
      </c>
      <c r="C313" s="23" t="s">
        <v>747</v>
      </c>
      <c r="D313" s="23" t="s">
        <v>748</v>
      </c>
      <c r="E313" s="23"/>
      <c r="F313" s="23">
        <v>3.01</v>
      </c>
      <c r="G313" s="23">
        <v>0</v>
      </c>
      <c r="H313" s="23">
        <v>6.3411999999999997</v>
      </c>
      <c r="I313" s="23">
        <v>0</v>
      </c>
      <c r="J313" s="23"/>
      <c r="K313" s="23"/>
      <c r="L313" s="23"/>
      <c r="M313" s="23"/>
      <c r="N313" s="23">
        <v>2.4689999999999999</v>
      </c>
      <c r="O313" s="23">
        <v>4.2893999999999997</v>
      </c>
      <c r="P313" s="23"/>
      <c r="Q313" s="23">
        <v>0</v>
      </c>
      <c r="R313" s="23">
        <v>0</v>
      </c>
      <c r="S313" s="23">
        <v>0</v>
      </c>
      <c r="T313" s="23">
        <v>0</v>
      </c>
      <c r="U313" s="23"/>
      <c r="V313" s="23"/>
      <c r="W313" s="23">
        <v>0</v>
      </c>
    </row>
    <row r="314" spans="1:23" x14ac:dyDescent="0.25">
      <c r="A314" s="23" t="s">
        <v>122</v>
      </c>
      <c r="B314" s="23" t="s">
        <v>692</v>
      </c>
      <c r="C314" s="23" t="s">
        <v>749</v>
      </c>
      <c r="D314" s="23" t="s">
        <v>750</v>
      </c>
      <c r="E314" s="23"/>
      <c r="F314" s="23">
        <v>2.2829999999999999</v>
      </c>
      <c r="G314" s="23">
        <v>0</v>
      </c>
      <c r="H314" s="23">
        <v>2.2829999999999999</v>
      </c>
      <c r="I314" s="23">
        <v>0</v>
      </c>
      <c r="J314" s="23"/>
      <c r="K314" s="23"/>
      <c r="L314" s="23"/>
      <c r="M314" s="23"/>
      <c r="N314" s="23">
        <v>2.4700000000000002</v>
      </c>
      <c r="O314" s="23">
        <v>2.4700000000000002</v>
      </c>
      <c r="P314" s="23"/>
      <c r="Q314" s="23">
        <v>0</v>
      </c>
      <c r="R314" s="23">
        <v>0</v>
      </c>
      <c r="S314" s="23">
        <v>0</v>
      </c>
      <c r="T314" s="23">
        <v>7.5999999999999998E-2</v>
      </c>
      <c r="U314" s="23"/>
      <c r="V314" s="23"/>
      <c r="W314" s="23"/>
    </row>
    <row r="315" spans="1:23" x14ac:dyDescent="0.25">
      <c r="A315" s="23" t="s">
        <v>122</v>
      </c>
      <c r="B315" s="23" t="s">
        <v>692</v>
      </c>
      <c r="C315" s="23" t="s">
        <v>751</v>
      </c>
      <c r="D315" s="23" t="s">
        <v>752</v>
      </c>
      <c r="E315" s="23"/>
      <c r="F315" s="23">
        <v>0.94688700000000003</v>
      </c>
      <c r="G315" s="23">
        <v>0</v>
      </c>
      <c r="H315" s="23">
        <v>4.3775089999999999</v>
      </c>
      <c r="I315" s="23">
        <v>0</v>
      </c>
      <c r="J315" s="23"/>
      <c r="K315" s="23"/>
      <c r="L315" s="23"/>
      <c r="M315" s="23"/>
      <c r="N315" s="23">
        <v>2.5592929999999998</v>
      </c>
      <c r="O315" s="23">
        <v>3.975155</v>
      </c>
      <c r="P315" s="23"/>
      <c r="Q315" s="23">
        <v>0</v>
      </c>
      <c r="R315" s="23">
        <v>0</v>
      </c>
      <c r="S315" s="23">
        <v>0</v>
      </c>
      <c r="T315" s="23">
        <v>0</v>
      </c>
      <c r="U315" s="23"/>
      <c r="V315" s="23"/>
      <c r="W315" s="23">
        <v>0</v>
      </c>
    </row>
    <row r="316" spans="1:23" x14ac:dyDescent="0.25">
      <c r="A316" s="23" t="s">
        <v>122</v>
      </c>
      <c r="B316" s="23" t="s">
        <v>692</v>
      </c>
      <c r="C316" s="23" t="s">
        <v>753</v>
      </c>
      <c r="D316" s="23" t="s">
        <v>754</v>
      </c>
      <c r="E316" s="23"/>
      <c r="F316" s="23">
        <v>3.2635000000000001</v>
      </c>
      <c r="G316" s="23">
        <v>0</v>
      </c>
      <c r="H316" s="23">
        <v>3.2635000000000001</v>
      </c>
      <c r="I316" s="23">
        <v>0</v>
      </c>
      <c r="J316" s="23"/>
      <c r="K316" s="23"/>
      <c r="L316" s="23"/>
      <c r="M316" s="23"/>
      <c r="N316" s="23">
        <v>2.5918999999999999</v>
      </c>
      <c r="O316" s="23">
        <v>3.88</v>
      </c>
      <c r="P316" s="23"/>
      <c r="Q316" s="23">
        <v>0</v>
      </c>
      <c r="R316" s="23">
        <v>0</v>
      </c>
      <c r="S316" s="23">
        <v>0</v>
      </c>
      <c r="T316" s="23">
        <v>0</v>
      </c>
      <c r="U316" s="23"/>
      <c r="V316" s="23"/>
      <c r="W316" s="23">
        <v>0</v>
      </c>
    </row>
    <row r="317" spans="1:23" x14ac:dyDescent="0.25">
      <c r="A317" s="23" t="s">
        <v>122</v>
      </c>
      <c r="B317" s="23" t="s">
        <v>692</v>
      </c>
      <c r="C317" s="23" t="s">
        <v>755</v>
      </c>
      <c r="D317" s="23" t="s">
        <v>756</v>
      </c>
      <c r="E317" s="23"/>
      <c r="F317" s="23">
        <v>3.0512000000000001</v>
      </c>
      <c r="G317" s="23">
        <v>0</v>
      </c>
      <c r="H317" s="23">
        <v>6.5845000000000002</v>
      </c>
      <c r="I317" s="23">
        <v>0</v>
      </c>
      <c r="J317" s="23"/>
      <c r="K317" s="23"/>
      <c r="L317" s="23"/>
      <c r="M317" s="23"/>
      <c r="N317" s="23">
        <v>2.4803999999999999</v>
      </c>
      <c r="O317" s="23">
        <v>3.7776999999999998</v>
      </c>
      <c r="P317" s="23"/>
      <c r="Q317" s="23">
        <v>0</v>
      </c>
      <c r="R317" s="23">
        <v>0</v>
      </c>
      <c r="S317" s="23">
        <v>0</v>
      </c>
      <c r="T317" s="23">
        <v>0.36990000000000001</v>
      </c>
      <c r="U317" s="23"/>
      <c r="V317" s="23"/>
      <c r="W317" s="23">
        <v>0</v>
      </c>
    </row>
    <row r="318" spans="1:23" x14ac:dyDescent="0.25">
      <c r="A318" s="23" t="s">
        <v>122</v>
      </c>
      <c r="B318" s="23" t="s">
        <v>692</v>
      </c>
      <c r="C318" s="23" t="s">
        <v>757</v>
      </c>
      <c r="D318" s="23" t="s">
        <v>758</v>
      </c>
      <c r="E318" s="23"/>
      <c r="F318" s="23">
        <v>1.9450000000000001</v>
      </c>
      <c r="G318" s="23">
        <v>0</v>
      </c>
      <c r="H318" s="23">
        <v>1.9450000000000001</v>
      </c>
      <c r="I318" s="23">
        <v>0</v>
      </c>
      <c r="J318" s="23"/>
      <c r="K318" s="23"/>
      <c r="L318" s="23"/>
      <c r="M318" s="23"/>
      <c r="N318" s="23">
        <v>2.4933999999999998</v>
      </c>
      <c r="O318" s="23">
        <v>3.6764000000000001</v>
      </c>
      <c r="P318" s="23"/>
      <c r="Q318" s="23">
        <v>0</v>
      </c>
      <c r="R318" s="23">
        <v>0</v>
      </c>
      <c r="S318" s="23">
        <v>0</v>
      </c>
      <c r="T318" s="23">
        <v>0.20565</v>
      </c>
      <c r="U318" s="23"/>
      <c r="V318" s="23"/>
      <c r="W318" s="23">
        <v>0</v>
      </c>
    </row>
    <row r="319" spans="1:23" x14ac:dyDescent="0.25">
      <c r="A319" s="23" t="s">
        <v>122</v>
      </c>
      <c r="B319" s="23" t="s">
        <v>692</v>
      </c>
      <c r="C319" s="23" t="s">
        <v>759</v>
      </c>
      <c r="D319" s="23" t="s">
        <v>760</v>
      </c>
      <c r="E319" s="23"/>
      <c r="F319" s="23">
        <v>8.673</v>
      </c>
      <c r="G319" s="23">
        <v>0</v>
      </c>
      <c r="H319" s="23">
        <v>12.05</v>
      </c>
      <c r="I319" s="23">
        <v>0</v>
      </c>
      <c r="J319" s="23"/>
      <c r="K319" s="23"/>
      <c r="L319" s="23"/>
      <c r="M319" s="23"/>
      <c r="N319" s="23">
        <v>2.65</v>
      </c>
      <c r="O319" s="23">
        <v>5.8</v>
      </c>
      <c r="P319" s="23"/>
      <c r="Q319" s="23"/>
      <c r="R319" s="23"/>
      <c r="S319" s="23">
        <v>0</v>
      </c>
      <c r="T319" s="23">
        <v>0.22</v>
      </c>
      <c r="U319" s="23"/>
      <c r="V319" s="23"/>
      <c r="W319" s="23"/>
    </row>
    <row r="320" spans="1:23" x14ac:dyDescent="0.25">
      <c r="A320" s="23" t="s">
        <v>122</v>
      </c>
      <c r="B320" s="23" t="s">
        <v>692</v>
      </c>
      <c r="C320" s="23" t="s">
        <v>761</v>
      </c>
      <c r="D320" s="23" t="s">
        <v>762</v>
      </c>
      <c r="E320" s="23"/>
      <c r="F320" s="23">
        <v>2.4700000000000002</v>
      </c>
      <c r="G320" s="23">
        <v>0</v>
      </c>
      <c r="H320" s="23">
        <v>2.4700000000000002</v>
      </c>
      <c r="I320" s="23">
        <v>0</v>
      </c>
      <c r="J320" s="23"/>
      <c r="K320" s="23"/>
      <c r="L320" s="23"/>
      <c r="M320" s="23"/>
      <c r="N320" s="23">
        <v>2.42</v>
      </c>
      <c r="O320" s="23">
        <v>3.7450000000000001</v>
      </c>
      <c r="P320" s="23"/>
      <c r="Q320" s="23">
        <v>0</v>
      </c>
      <c r="R320" s="23">
        <v>0</v>
      </c>
      <c r="S320" s="23">
        <v>0</v>
      </c>
      <c r="T320" s="23">
        <v>0</v>
      </c>
      <c r="U320" s="23"/>
      <c r="V320" s="23"/>
      <c r="W320" s="23">
        <v>0</v>
      </c>
    </row>
    <row r="321" spans="1:23" x14ac:dyDescent="0.25">
      <c r="A321" s="23" t="s">
        <v>122</v>
      </c>
      <c r="B321" s="23" t="s">
        <v>692</v>
      </c>
      <c r="C321" s="23" t="s">
        <v>763</v>
      </c>
      <c r="D321" s="23" t="s">
        <v>764</v>
      </c>
      <c r="E321" s="23"/>
      <c r="F321" s="23">
        <v>2.984</v>
      </c>
      <c r="G321" s="23">
        <v>0</v>
      </c>
      <c r="H321" s="23">
        <v>3.214</v>
      </c>
      <c r="I321" s="23">
        <v>0</v>
      </c>
      <c r="J321" s="23"/>
      <c r="K321" s="23"/>
      <c r="L321" s="23"/>
      <c r="M321" s="23"/>
      <c r="N321" s="23">
        <v>2.4580000000000002</v>
      </c>
      <c r="O321" s="23">
        <v>3.6389999999999998</v>
      </c>
      <c r="P321" s="23"/>
      <c r="Q321" s="23">
        <v>0</v>
      </c>
      <c r="R321" s="23">
        <v>0</v>
      </c>
      <c r="S321" s="23">
        <v>0</v>
      </c>
      <c r="T321" s="23">
        <v>0</v>
      </c>
      <c r="U321" s="23"/>
      <c r="V321" s="23"/>
      <c r="W321" s="23">
        <v>0</v>
      </c>
    </row>
    <row r="322" spans="1:23" x14ac:dyDescent="0.25">
      <c r="A322" s="23" t="s">
        <v>122</v>
      </c>
      <c r="B322" s="23" t="s">
        <v>692</v>
      </c>
      <c r="C322" s="23" t="s">
        <v>765</v>
      </c>
      <c r="D322" s="23" t="s">
        <v>766</v>
      </c>
      <c r="E322" s="23"/>
      <c r="F322" s="23">
        <v>5.1728620000000003</v>
      </c>
      <c r="G322" s="23">
        <v>0</v>
      </c>
      <c r="H322" s="23">
        <v>17.251999999999999</v>
      </c>
      <c r="I322" s="23">
        <v>0</v>
      </c>
      <c r="J322" s="23"/>
      <c r="K322" s="23"/>
      <c r="L322" s="23"/>
      <c r="M322" s="23"/>
      <c r="N322" s="23">
        <v>2.6280350000000001</v>
      </c>
      <c r="O322" s="23">
        <v>3.7454730000000001</v>
      </c>
      <c r="P322" s="23"/>
      <c r="Q322" s="23">
        <v>0</v>
      </c>
      <c r="R322" s="23">
        <v>0</v>
      </c>
      <c r="S322" s="23">
        <v>0</v>
      </c>
      <c r="T322" s="23">
        <v>0.22261800000000001</v>
      </c>
      <c r="U322" s="23"/>
      <c r="V322" s="23"/>
      <c r="W322" s="23">
        <v>0</v>
      </c>
    </row>
    <row r="323" spans="1:23" x14ac:dyDescent="0.25">
      <c r="A323" s="23" t="s">
        <v>122</v>
      </c>
      <c r="B323" s="23" t="s">
        <v>692</v>
      </c>
      <c r="C323" s="23" t="s">
        <v>767</v>
      </c>
      <c r="D323" s="23" t="s">
        <v>768</v>
      </c>
      <c r="E323" s="23"/>
      <c r="F323" s="23">
        <v>2.3490000000000002</v>
      </c>
      <c r="G323" s="23">
        <v>0</v>
      </c>
      <c r="H323" s="23">
        <v>3.64</v>
      </c>
      <c r="I323" s="23">
        <v>0</v>
      </c>
      <c r="J323" s="23"/>
      <c r="K323" s="23"/>
      <c r="L323" s="23"/>
      <c r="M323" s="23"/>
      <c r="N323" s="23">
        <v>2.8544</v>
      </c>
      <c r="O323" s="23">
        <v>3.64</v>
      </c>
      <c r="P323" s="23"/>
      <c r="Q323" s="23">
        <v>0</v>
      </c>
      <c r="R323" s="23">
        <v>0</v>
      </c>
      <c r="S323" s="23">
        <v>0</v>
      </c>
      <c r="T323" s="23">
        <v>0.24310000000000001</v>
      </c>
      <c r="U323" s="23"/>
      <c r="V323" s="23"/>
      <c r="W323" s="23">
        <v>0</v>
      </c>
    </row>
    <row r="324" spans="1:23" x14ac:dyDescent="0.25">
      <c r="A324" s="23" t="s">
        <v>122</v>
      </c>
      <c r="B324" s="23" t="s">
        <v>692</v>
      </c>
      <c r="C324" s="23" t="s">
        <v>769</v>
      </c>
      <c r="D324" s="23" t="s">
        <v>770</v>
      </c>
      <c r="E324" s="23"/>
      <c r="F324" s="23">
        <v>7.2636669999999999</v>
      </c>
      <c r="G324" s="23">
        <v>0</v>
      </c>
      <c r="H324" s="23">
        <v>19.670000000000002</v>
      </c>
      <c r="I324" s="23">
        <v>0</v>
      </c>
      <c r="J324" s="23"/>
      <c r="K324" s="23"/>
      <c r="L324" s="23"/>
      <c r="M324" s="23"/>
      <c r="N324" s="23">
        <v>2.5098159999999998</v>
      </c>
      <c r="O324" s="23">
        <v>3.6733899999999999</v>
      </c>
      <c r="P324" s="23"/>
      <c r="Q324" s="23">
        <v>0</v>
      </c>
      <c r="R324" s="23">
        <v>0</v>
      </c>
      <c r="S324" s="23">
        <v>0</v>
      </c>
      <c r="T324" s="23">
        <v>0.212723</v>
      </c>
      <c r="U324" s="23"/>
      <c r="V324" s="23"/>
      <c r="W324" s="23">
        <v>0</v>
      </c>
    </row>
    <row r="325" spans="1:23" x14ac:dyDescent="0.25">
      <c r="A325" s="23" t="s">
        <v>122</v>
      </c>
      <c r="B325" s="23" t="s">
        <v>692</v>
      </c>
      <c r="C325" s="23" t="s">
        <v>771</v>
      </c>
      <c r="D325" s="23" t="s">
        <v>772</v>
      </c>
      <c r="E325" s="23"/>
      <c r="F325" s="23">
        <v>2.2585999999999999</v>
      </c>
      <c r="G325" s="23">
        <v>0</v>
      </c>
      <c r="H325" s="23">
        <v>2.2585999999999999</v>
      </c>
      <c r="I325" s="23">
        <v>0</v>
      </c>
      <c r="J325" s="23"/>
      <c r="K325" s="23"/>
      <c r="L325" s="23"/>
      <c r="M325" s="23"/>
      <c r="N325" s="23">
        <v>2.6099000000000001</v>
      </c>
      <c r="O325" s="23">
        <v>3.6503999999999999</v>
      </c>
      <c r="P325" s="23"/>
      <c r="Q325" s="23">
        <v>0</v>
      </c>
      <c r="R325" s="23">
        <v>0</v>
      </c>
      <c r="S325" s="23">
        <v>0</v>
      </c>
      <c r="T325" s="23">
        <v>0</v>
      </c>
      <c r="U325" s="23"/>
      <c r="V325" s="23"/>
      <c r="W325" s="23">
        <v>0</v>
      </c>
    </row>
    <row r="326" spans="1:23" x14ac:dyDescent="0.25">
      <c r="A326" s="23" t="s">
        <v>122</v>
      </c>
      <c r="B326" s="23" t="s">
        <v>692</v>
      </c>
      <c r="C326" s="23" t="s">
        <v>773</v>
      </c>
      <c r="D326" s="23" t="s">
        <v>774</v>
      </c>
      <c r="E326" s="23"/>
      <c r="F326" s="23">
        <v>3.6259999999999999</v>
      </c>
      <c r="G326" s="23">
        <v>0</v>
      </c>
      <c r="H326" s="23">
        <v>4.1359000000000004</v>
      </c>
      <c r="I326" s="23">
        <v>0</v>
      </c>
      <c r="J326" s="23"/>
      <c r="K326" s="23"/>
      <c r="L326" s="23"/>
      <c r="M326" s="23"/>
      <c r="N326" s="23">
        <v>2.6097000000000001</v>
      </c>
      <c r="O326" s="23">
        <v>3.6558999999999999</v>
      </c>
      <c r="P326" s="23"/>
      <c r="Q326" s="23">
        <v>0</v>
      </c>
      <c r="R326" s="23">
        <v>0</v>
      </c>
      <c r="S326" s="23">
        <v>0</v>
      </c>
      <c r="T326" s="23">
        <v>0</v>
      </c>
      <c r="U326" s="23"/>
      <c r="V326" s="23"/>
      <c r="W326" s="23">
        <v>0</v>
      </c>
    </row>
    <row r="327" spans="1:23" x14ac:dyDescent="0.25">
      <c r="A327" s="23" t="s">
        <v>122</v>
      </c>
      <c r="B327" s="23" t="s">
        <v>692</v>
      </c>
      <c r="C327" s="23" t="s">
        <v>775</v>
      </c>
      <c r="D327" s="23" t="s">
        <v>776</v>
      </c>
      <c r="E327" s="23"/>
      <c r="F327" s="23">
        <v>7.2118500000000001</v>
      </c>
      <c r="G327" s="23">
        <v>0</v>
      </c>
      <c r="H327" s="23">
        <v>26</v>
      </c>
      <c r="I327" s="23">
        <v>0</v>
      </c>
      <c r="J327" s="23"/>
      <c r="K327" s="23"/>
      <c r="L327" s="23"/>
      <c r="M327" s="23"/>
      <c r="N327" s="23">
        <v>2.5409600000000001</v>
      </c>
      <c r="O327" s="23">
        <v>3.6652</v>
      </c>
      <c r="P327" s="23"/>
      <c r="Q327" s="23">
        <v>0</v>
      </c>
      <c r="R327" s="23">
        <v>0</v>
      </c>
      <c r="S327" s="23">
        <v>0</v>
      </c>
      <c r="T327" s="23">
        <v>0.21535000000000001</v>
      </c>
      <c r="U327" s="23"/>
      <c r="V327" s="23"/>
      <c r="W327" s="23">
        <v>0</v>
      </c>
    </row>
    <row r="328" spans="1:23" x14ac:dyDescent="0.25">
      <c r="A328" s="23" t="s">
        <v>122</v>
      </c>
      <c r="B328" s="23" t="s">
        <v>692</v>
      </c>
      <c r="C328" s="23" t="s">
        <v>777</v>
      </c>
      <c r="D328" s="23" t="s">
        <v>778</v>
      </c>
      <c r="E328" s="23"/>
      <c r="F328" s="23">
        <v>2.4883000000000002</v>
      </c>
      <c r="G328" s="23">
        <v>0</v>
      </c>
      <c r="H328" s="23">
        <v>12.3818</v>
      </c>
      <c r="I328" s="23">
        <v>0</v>
      </c>
      <c r="J328" s="23"/>
      <c r="K328" s="23"/>
      <c r="L328" s="23"/>
      <c r="M328" s="23"/>
      <c r="N328" s="23">
        <v>2.532</v>
      </c>
      <c r="O328" s="23">
        <v>3.8656000000000001</v>
      </c>
      <c r="P328" s="23"/>
      <c r="Q328" s="23">
        <v>0</v>
      </c>
      <c r="R328" s="23">
        <v>0</v>
      </c>
      <c r="S328" s="23">
        <v>0</v>
      </c>
      <c r="T328" s="23">
        <v>0.24249999999999999</v>
      </c>
      <c r="U328" s="23"/>
      <c r="V328" s="23"/>
      <c r="W328" s="23">
        <v>0</v>
      </c>
    </row>
    <row r="329" spans="1:23" x14ac:dyDescent="0.25">
      <c r="A329" s="23" t="s">
        <v>122</v>
      </c>
      <c r="B329" s="23" t="s">
        <v>692</v>
      </c>
      <c r="C329" s="23" t="s">
        <v>779</v>
      </c>
      <c r="D329" s="23" t="s">
        <v>780</v>
      </c>
      <c r="E329" s="23"/>
      <c r="F329" s="23">
        <v>4.8220000000000001</v>
      </c>
      <c r="G329" s="23">
        <v>0</v>
      </c>
      <c r="H329" s="23">
        <v>4.8220000000000001</v>
      </c>
      <c r="I329" s="23">
        <v>0</v>
      </c>
      <c r="J329" s="23"/>
      <c r="K329" s="23"/>
      <c r="L329" s="23"/>
      <c r="M329" s="23"/>
      <c r="N329" s="23">
        <v>2.5</v>
      </c>
      <c r="O329" s="23">
        <v>3.67</v>
      </c>
      <c r="P329" s="23"/>
      <c r="Q329" s="23">
        <v>0</v>
      </c>
      <c r="R329" s="23">
        <v>0</v>
      </c>
      <c r="S329" s="23">
        <v>0</v>
      </c>
      <c r="T329" s="23">
        <v>0.214</v>
      </c>
      <c r="U329" s="23"/>
      <c r="V329" s="23"/>
      <c r="W329" s="23"/>
    </row>
    <row r="330" spans="1:23" x14ac:dyDescent="0.25">
      <c r="A330" s="23" t="s">
        <v>122</v>
      </c>
      <c r="B330" s="23" t="s">
        <v>692</v>
      </c>
      <c r="C330" s="23" t="s">
        <v>781</v>
      </c>
      <c r="D330" s="23" t="s">
        <v>782</v>
      </c>
      <c r="E330" s="23"/>
      <c r="F330" s="23">
        <v>3.823</v>
      </c>
      <c r="G330" s="23">
        <v>0</v>
      </c>
      <c r="H330" s="23">
        <v>3.823</v>
      </c>
      <c r="I330" s="23">
        <v>0</v>
      </c>
      <c r="J330" s="23"/>
      <c r="K330" s="23"/>
      <c r="L330" s="23"/>
      <c r="M330" s="23"/>
      <c r="N330" s="23">
        <v>2.5583999999999998</v>
      </c>
      <c r="O330" s="23">
        <v>4.4851999999999999</v>
      </c>
      <c r="P330" s="23"/>
      <c r="Q330" s="23">
        <v>0</v>
      </c>
      <c r="R330" s="23">
        <v>0</v>
      </c>
      <c r="S330" s="23">
        <v>0</v>
      </c>
      <c r="T330" s="23">
        <v>0.217</v>
      </c>
      <c r="U330" s="23"/>
      <c r="V330" s="23"/>
      <c r="W330" s="23">
        <v>0</v>
      </c>
    </row>
    <row r="331" spans="1:23" x14ac:dyDescent="0.25">
      <c r="A331" s="23" t="s">
        <v>122</v>
      </c>
      <c r="B331" s="23" t="s">
        <v>692</v>
      </c>
      <c r="C331" s="23" t="s">
        <v>783</v>
      </c>
      <c r="D331" s="23" t="s">
        <v>784</v>
      </c>
      <c r="E331" s="23"/>
      <c r="F331" s="23">
        <v>2.67</v>
      </c>
      <c r="G331" s="23">
        <v>0</v>
      </c>
      <c r="H331" s="23">
        <v>2.67</v>
      </c>
      <c r="I331" s="23">
        <v>0</v>
      </c>
      <c r="J331" s="23"/>
      <c r="K331" s="23"/>
      <c r="L331" s="23"/>
      <c r="M331" s="23"/>
      <c r="N331" s="23">
        <v>2.4300000000000002</v>
      </c>
      <c r="O331" s="23">
        <v>3.67</v>
      </c>
      <c r="P331" s="23"/>
      <c r="Q331" s="23">
        <v>2.4300000000000002</v>
      </c>
      <c r="R331" s="23">
        <v>0</v>
      </c>
      <c r="S331" s="23">
        <v>0</v>
      </c>
      <c r="T331" s="23">
        <v>0</v>
      </c>
      <c r="U331" s="23"/>
      <c r="V331" s="23"/>
      <c r="W331" s="23">
        <v>0</v>
      </c>
    </row>
    <row r="332" spans="1:23" x14ac:dyDescent="0.25">
      <c r="A332" s="23" t="s">
        <v>122</v>
      </c>
      <c r="B332" s="23" t="s">
        <v>692</v>
      </c>
      <c r="C332" s="23" t="s">
        <v>785</v>
      </c>
      <c r="D332" s="23" t="s">
        <v>786</v>
      </c>
      <c r="E332" s="23"/>
      <c r="F332" s="23">
        <v>2.1789000000000001</v>
      </c>
      <c r="G332" s="23">
        <v>0</v>
      </c>
      <c r="H332" s="23">
        <v>2.1789000000000001</v>
      </c>
      <c r="I332" s="23">
        <v>0</v>
      </c>
      <c r="J332" s="23"/>
      <c r="K332" s="23"/>
      <c r="L332" s="23"/>
      <c r="M332" s="23"/>
      <c r="N332" s="23">
        <v>2.6</v>
      </c>
      <c r="O332" s="23">
        <v>3.85</v>
      </c>
      <c r="P332" s="23"/>
      <c r="Q332" s="23">
        <v>0</v>
      </c>
      <c r="R332" s="23">
        <v>0</v>
      </c>
      <c r="S332" s="23">
        <v>0</v>
      </c>
      <c r="T332" s="23">
        <v>0.23250000000000001</v>
      </c>
      <c r="U332" s="23"/>
      <c r="V332" s="23"/>
      <c r="W332" s="23"/>
    </row>
    <row r="333" spans="1:23" x14ac:dyDescent="0.25">
      <c r="A333" s="23" t="s">
        <v>122</v>
      </c>
      <c r="B333" s="23" t="s">
        <v>692</v>
      </c>
      <c r="C333" s="23" t="s">
        <v>787</v>
      </c>
      <c r="D333" s="23" t="s">
        <v>788</v>
      </c>
      <c r="E333" s="23"/>
      <c r="F333" s="23">
        <v>4.4057599999999999</v>
      </c>
      <c r="G333" s="23">
        <v>0</v>
      </c>
      <c r="H333" s="23">
        <v>4.4057599999999999</v>
      </c>
      <c r="I333" s="23">
        <v>0</v>
      </c>
      <c r="J333" s="23"/>
      <c r="K333" s="23"/>
      <c r="L333" s="23"/>
      <c r="M333" s="23"/>
      <c r="N333" s="23">
        <v>2.515288</v>
      </c>
      <c r="O333" s="23">
        <v>2.515288</v>
      </c>
      <c r="P333" s="23"/>
      <c r="Q333" s="23">
        <v>0</v>
      </c>
      <c r="R333" s="23">
        <v>0</v>
      </c>
      <c r="S333" s="23">
        <v>0</v>
      </c>
      <c r="T333" s="23">
        <v>0.21005399999999999</v>
      </c>
      <c r="U333" s="23"/>
      <c r="V333" s="23"/>
      <c r="W333" s="23">
        <v>0</v>
      </c>
    </row>
    <row r="334" spans="1:23" x14ac:dyDescent="0.25">
      <c r="A334" s="23" t="s">
        <v>122</v>
      </c>
      <c r="B334" s="23" t="s">
        <v>692</v>
      </c>
      <c r="C334" s="23" t="s">
        <v>789</v>
      </c>
      <c r="D334" s="23" t="s">
        <v>790</v>
      </c>
      <c r="E334" s="23"/>
      <c r="F334" s="23">
        <v>3.4020000000000001</v>
      </c>
      <c r="G334" s="23">
        <v>0</v>
      </c>
      <c r="H334" s="23">
        <v>3.4020000000000001</v>
      </c>
      <c r="I334" s="23">
        <v>0</v>
      </c>
      <c r="J334" s="23"/>
      <c r="K334" s="23"/>
      <c r="L334" s="23"/>
      <c r="M334" s="23"/>
      <c r="N334" s="23">
        <v>2.5912999999999999</v>
      </c>
      <c r="O334" s="23">
        <v>3.8584000000000001</v>
      </c>
      <c r="P334" s="23"/>
      <c r="Q334" s="23">
        <v>0</v>
      </c>
      <c r="R334" s="23">
        <v>0</v>
      </c>
      <c r="S334" s="23">
        <v>0</v>
      </c>
      <c r="T334" s="23">
        <v>8.9499999999999996E-2</v>
      </c>
      <c r="U334" s="23"/>
      <c r="V334" s="23"/>
      <c r="W334" s="23">
        <v>0</v>
      </c>
    </row>
    <row r="335" spans="1:23" x14ac:dyDescent="0.25">
      <c r="A335" s="23" t="s">
        <v>122</v>
      </c>
      <c r="B335" s="23" t="s">
        <v>692</v>
      </c>
      <c r="C335" s="23" t="s">
        <v>791</v>
      </c>
      <c r="D335" s="23" t="s">
        <v>792</v>
      </c>
      <c r="E335" s="23"/>
      <c r="F335" s="23">
        <v>1.3835999999999999</v>
      </c>
      <c r="G335" s="23">
        <v>0</v>
      </c>
      <c r="H335" s="23">
        <v>4.6538000000000004</v>
      </c>
      <c r="I335" s="23">
        <v>0</v>
      </c>
      <c r="J335" s="23"/>
      <c r="K335" s="23"/>
      <c r="L335" s="23"/>
      <c r="M335" s="23"/>
      <c r="N335" s="23">
        <v>2.5743999999999998</v>
      </c>
      <c r="O335" s="23">
        <v>3.8355999999999999</v>
      </c>
      <c r="P335" s="23"/>
      <c r="Q335" s="23"/>
      <c r="R335" s="23"/>
      <c r="S335" s="23">
        <v>0</v>
      </c>
      <c r="T335" s="23">
        <v>0.38379999999999997</v>
      </c>
      <c r="U335" s="23"/>
      <c r="V335" s="23"/>
      <c r="W335" s="23"/>
    </row>
    <row r="336" spans="1:23" x14ac:dyDescent="0.25">
      <c r="A336" s="23" t="s">
        <v>122</v>
      </c>
      <c r="B336" s="23" t="s">
        <v>692</v>
      </c>
      <c r="C336" s="23" t="s">
        <v>793</v>
      </c>
      <c r="D336" s="23" t="s">
        <v>794</v>
      </c>
      <c r="E336" s="23"/>
      <c r="F336" s="23">
        <v>5.2104520000000001</v>
      </c>
      <c r="G336" s="23">
        <v>0</v>
      </c>
      <c r="H336" s="23">
        <v>17.251999999999999</v>
      </c>
      <c r="I336" s="23">
        <v>0</v>
      </c>
      <c r="J336" s="23"/>
      <c r="K336" s="23"/>
      <c r="L336" s="23"/>
      <c r="M336" s="23"/>
      <c r="N336" s="23">
        <v>2.5467520000000001</v>
      </c>
      <c r="O336" s="23">
        <v>3.6861709999999999</v>
      </c>
      <c r="P336" s="23"/>
      <c r="Q336" s="23">
        <v>0</v>
      </c>
      <c r="R336" s="23">
        <v>0</v>
      </c>
      <c r="S336" s="23">
        <v>0</v>
      </c>
      <c r="T336" s="23">
        <v>0.21584500000000001</v>
      </c>
      <c r="U336" s="23"/>
      <c r="V336" s="23"/>
      <c r="W336" s="23">
        <v>0</v>
      </c>
    </row>
    <row r="337" spans="1:23" x14ac:dyDescent="0.25">
      <c r="A337" s="23" t="s">
        <v>122</v>
      </c>
      <c r="B337" s="23" t="s">
        <v>795</v>
      </c>
      <c r="C337" s="23" t="s">
        <v>796</v>
      </c>
      <c r="D337" s="23" t="s">
        <v>797</v>
      </c>
      <c r="E337" s="23"/>
      <c r="F337" s="23">
        <v>1.6</v>
      </c>
      <c r="G337" s="23">
        <v>0</v>
      </c>
      <c r="H337" s="23">
        <v>8</v>
      </c>
      <c r="I337" s="23">
        <v>0</v>
      </c>
      <c r="J337" s="23"/>
      <c r="K337" s="23"/>
      <c r="L337" s="23"/>
      <c r="M337" s="23"/>
      <c r="N337" s="23">
        <v>2.3432499999999998</v>
      </c>
      <c r="O337" s="23">
        <v>3.46915</v>
      </c>
      <c r="P337" s="23"/>
      <c r="Q337" s="23">
        <v>2.3432499999999998</v>
      </c>
      <c r="R337" s="23">
        <v>3.46915</v>
      </c>
      <c r="S337" s="23">
        <v>0</v>
      </c>
      <c r="T337" s="23">
        <v>0</v>
      </c>
      <c r="U337" s="23"/>
      <c r="V337" s="23"/>
      <c r="W337" s="23">
        <v>0</v>
      </c>
    </row>
    <row r="338" spans="1:23" x14ac:dyDescent="0.25">
      <c r="A338" s="23" t="s">
        <v>122</v>
      </c>
      <c r="B338" s="23" t="s">
        <v>795</v>
      </c>
      <c r="C338" s="23" t="s">
        <v>798</v>
      </c>
      <c r="D338" s="23" t="s">
        <v>799</v>
      </c>
      <c r="E338" s="23"/>
      <c r="F338" s="23">
        <v>0.77817400000000003</v>
      </c>
      <c r="G338" s="23">
        <v>0</v>
      </c>
      <c r="H338" s="23">
        <v>2.75</v>
      </c>
      <c r="I338" s="23">
        <v>0</v>
      </c>
      <c r="J338" s="23"/>
      <c r="K338" s="23"/>
      <c r="L338" s="23"/>
      <c r="M338" s="23"/>
      <c r="N338" s="23">
        <v>2.3460909999999999</v>
      </c>
      <c r="O338" s="23">
        <v>3.3715090000000001</v>
      </c>
      <c r="P338" s="23"/>
      <c r="Q338" s="23">
        <v>0</v>
      </c>
      <c r="R338" s="23">
        <v>0</v>
      </c>
      <c r="S338" s="23">
        <v>0</v>
      </c>
      <c r="T338" s="23">
        <v>0.119737</v>
      </c>
      <c r="U338" s="23"/>
      <c r="V338" s="23"/>
      <c r="W338" s="23">
        <v>0</v>
      </c>
    </row>
    <row r="339" spans="1:23" x14ac:dyDescent="0.25">
      <c r="A339" s="23" t="s">
        <v>122</v>
      </c>
      <c r="B339" s="23" t="s">
        <v>795</v>
      </c>
      <c r="C339" s="23" t="s">
        <v>800</v>
      </c>
      <c r="D339" s="23" t="s">
        <v>801</v>
      </c>
      <c r="E339" s="23"/>
      <c r="F339" s="23">
        <v>0.41454000000000002</v>
      </c>
      <c r="G339" s="23">
        <v>0</v>
      </c>
      <c r="H339" s="23">
        <v>0.41454000000000002</v>
      </c>
      <c r="I339" s="23">
        <v>0</v>
      </c>
      <c r="J339" s="23"/>
      <c r="K339" s="23"/>
      <c r="L339" s="23"/>
      <c r="M339" s="23"/>
      <c r="N339" s="23">
        <v>2.4925700000000002</v>
      </c>
      <c r="O339" s="23">
        <v>3.7656900000000002</v>
      </c>
      <c r="P339" s="23"/>
      <c r="Q339" s="23">
        <v>0</v>
      </c>
      <c r="R339" s="23">
        <v>0</v>
      </c>
      <c r="S339" s="23">
        <v>0</v>
      </c>
      <c r="T339" s="23">
        <v>0.2102</v>
      </c>
      <c r="U339" s="23"/>
      <c r="V339" s="23"/>
      <c r="W339" s="23">
        <v>0</v>
      </c>
    </row>
    <row r="340" spans="1:23" x14ac:dyDescent="0.25">
      <c r="A340" s="23" t="s">
        <v>122</v>
      </c>
      <c r="B340" s="23" t="s">
        <v>795</v>
      </c>
      <c r="C340" s="23" t="s">
        <v>802</v>
      </c>
      <c r="D340" s="23" t="s">
        <v>803</v>
      </c>
      <c r="E340" s="23"/>
      <c r="F340" s="23">
        <v>2.3410700000000002</v>
      </c>
      <c r="G340" s="23">
        <v>0</v>
      </c>
      <c r="H340" s="23">
        <v>2.3410700000000002</v>
      </c>
      <c r="I340" s="23">
        <v>0</v>
      </c>
      <c r="J340" s="23"/>
      <c r="K340" s="23"/>
      <c r="L340" s="23"/>
      <c r="M340" s="23"/>
      <c r="N340" s="23">
        <v>5.0966399999999998</v>
      </c>
      <c r="O340" s="23">
        <v>3.70356</v>
      </c>
      <c r="P340" s="23"/>
      <c r="Q340" s="23">
        <v>0</v>
      </c>
      <c r="R340" s="23">
        <v>0</v>
      </c>
      <c r="S340" s="23">
        <v>0</v>
      </c>
      <c r="T340" s="23">
        <v>0</v>
      </c>
      <c r="U340" s="23"/>
      <c r="V340" s="23"/>
      <c r="W340" s="23">
        <v>0</v>
      </c>
    </row>
    <row r="341" spans="1:23" x14ac:dyDescent="0.25">
      <c r="A341" s="23" t="s">
        <v>122</v>
      </c>
      <c r="B341" s="23" t="s">
        <v>795</v>
      </c>
      <c r="C341" s="23" t="s">
        <v>804</v>
      </c>
      <c r="D341" s="23" t="s">
        <v>805</v>
      </c>
      <c r="E341" s="23"/>
      <c r="F341" s="23">
        <v>3.6958500000000001</v>
      </c>
      <c r="G341" s="23">
        <v>0</v>
      </c>
      <c r="H341" s="23">
        <v>3.6958500000000001</v>
      </c>
      <c r="I341" s="23">
        <v>0</v>
      </c>
      <c r="J341" s="23"/>
      <c r="K341" s="23"/>
      <c r="L341" s="23"/>
      <c r="M341" s="23"/>
      <c r="N341" s="23">
        <v>2.4621599999999999</v>
      </c>
      <c r="O341" s="23">
        <v>3.5107499999999998</v>
      </c>
      <c r="P341" s="23"/>
      <c r="Q341" s="23">
        <v>0</v>
      </c>
      <c r="R341" s="23">
        <v>0</v>
      </c>
      <c r="S341" s="23">
        <v>0</v>
      </c>
      <c r="T341" s="23">
        <v>0</v>
      </c>
      <c r="U341" s="23"/>
      <c r="V341" s="23"/>
      <c r="W341" s="23">
        <v>0</v>
      </c>
    </row>
    <row r="342" spans="1:23" x14ac:dyDescent="0.25">
      <c r="A342" s="23" t="s">
        <v>122</v>
      </c>
      <c r="B342" s="23" t="s">
        <v>795</v>
      </c>
      <c r="C342" s="23" t="s">
        <v>806</v>
      </c>
      <c r="D342" s="23" t="s">
        <v>807</v>
      </c>
      <c r="E342" s="23"/>
      <c r="F342" s="23">
        <v>0</v>
      </c>
      <c r="G342" s="23">
        <v>0</v>
      </c>
      <c r="H342" s="23">
        <v>0</v>
      </c>
      <c r="I342" s="23">
        <v>0</v>
      </c>
      <c r="J342" s="23"/>
      <c r="K342" s="23"/>
      <c r="L342" s="23"/>
      <c r="M342" s="23"/>
      <c r="N342" s="23">
        <v>0</v>
      </c>
      <c r="O342" s="23">
        <v>0</v>
      </c>
      <c r="P342" s="23"/>
      <c r="Q342" s="23">
        <v>0</v>
      </c>
      <c r="R342" s="23">
        <v>0</v>
      </c>
      <c r="S342" s="23">
        <v>0</v>
      </c>
      <c r="T342" s="23">
        <v>0</v>
      </c>
      <c r="U342" s="23"/>
      <c r="V342" s="23"/>
      <c r="W342" s="23"/>
    </row>
    <row r="343" spans="1:23" x14ac:dyDescent="0.25">
      <c r="A343" s="23" t="s">
        <v>122</v>
      </c>
      <c r="B343" s="23" t="s">
        <v>795</v>
      </c>
      <c r="C343" s="23" t="s">
        <v>808</v>
      </c>
      <c r="D343" s="23" t="s">
        <v>809</v>
      </c>
      <c r="E343" s="23"/>
      <c r="F343" s="23">
        <v>12.005140000000001</v>
      </c>
      <c r="G343" s="23">
        <v>0</v>
      </c>
      <c r="H343" s="23">
        <v>12.005140000000001</v>
      </c>
      <c r="I343" s="23">
        <v>0</v>
      </c>
      <c r="J343" s="23"/>
      <c r="K343" s="23"/>
      <c r="L343" s="23"/>
      <c r="M343" s="23"/>
      <c r="N343" s="23">
        <v>4.0009499999999996</v>
      </c>
      <c r="O343" s="23">
        <v>4.0009499999999996</v>
      </c>
      <c r="P343" s="23"/>
      <c r="Q343" s="23">
        <v>0</v>
      </c>
      <c r="R343" s="23">
        <v>0</v>
      </c>
      <c r="S343" s="23">
        <v>0</v>
      </c>
      <c r="T343" s="23">
        <v>0.19617000000000001</v>
      </c>
      <c r="U343" s="23"/>
      <c r="V343" s="23"/>
      <c r="W343" s="23">
        <v>0</v>
      </c>
    </row>
    <row r="344" spans="1:23" x14ac:dyDescent="0.25">
      <c r="A344" s="23" t="s">
        <v>122</v>
      </c>
      <c r="B344" s="23" t="s">
        <v>795</v>
      </c>
      <c r="C344" s="23" t="s">
        <v>810</v>
      </c>
      <c r="D344" s="23" t="s">
        <v>811</v>
      </c>
      <c r="E344" s="23"/>
      <c r="F344" s="23">
        <v>4.8964999999999996</v>
      </c>
      <c r="G344" s="23">
        <v>0</v>
      </c>
      <c r="H344" s="23">
        <v>4.8964999999999996</v>
      </c>
      <c r="I344" s="23">
        <v>0</v>
      </c>
      <c r="J344" s="23"/>
      <c r="K344" s="23"/>
      <c r="L344" s="23"/>
      <c r="M344" s="23"/>
      <c r="N344" s="23">
        <v>2.4712999999999998</v>
      </c>
      <c r="O344" s="23">
        <v>4.1908000000000003</v>
      </c>
      <c r="P344" s="23"/>
      <c r="Q344" s="23">
        <v>0</v>
      </c>
      <c r="R344" s="23">
        <v>0</v>
      </c>
      <c r="S344" s="23">
        <v>0</v>
      </c>
      <c r="T344" s="23">
        <v>0.16139999999999999</v>
      </c>
      <c r="U344" s="23"/>
      <c r="V344" s="23"/>
      <c r="W344" s="23"/>
    </row>
    <row r="345" spans="1:23" x14ac:dyDescent="0.25">
      <c r="A345" s="23" t="s">
        <v>122</v>
      </c>
      <c r="B345" s="23" t="s">
        <v>812</v>
      </c>
      <c r="C345" s="23" t="s">
        <v>813</v>
      </c>
      <c r="D345" s="23" t="s">
        <v>814</v>
      </c>
      <c r="E345" s="23"/>
      <c r="F345" s="23">
        <v>5.88</v>
      </c>
      <c r="G345" s="23">
        <v>0</v>
      </c>
      <c r="H345" s="23">
        <v>8.34</v>
      </c>
      <c r="I345" s="23">
        <v>0</v>
      </c>
      <c r="J345" s="23"/>
      <c r="K345" s="23"/>
      <c r="L345" s="23"/>
      <c r="M345" s="23"/>
      <c r="N345" s="23">
        <v>2.4500000000000002</v>
      </c>
      <c r="O345" s="23">
        <v>4.04</v>
      </c>
      <c r="P345" s="23"/>
      <c r="Q345" s="23">
        <v>2.4500000000000002</v>
      </c>
      <c r="R345" s="23">
        <v>4.04</v>
      </c>
      <c r="S345" s="23">
        <v>0</v>
      </c>
      <c r="T345" s="23">
        <v>1</v>
      </c>
      <c r="U345" s="23"/>
      <c r="V345" s="23"/>
      <c r="W345" s="23">
        <v>0</v>
      </c>
    </row>
    <row r="346" spans="1:23" x14ac:dyDescent="0.25">
      <c r="A346" s="23" t="s">
        <v>122</v>
      </c>
      <c r="B346" s="23" t="s">
        <v>1127</v>
      </c>
      <c r="C346" s="23" t="s">
        <v>1128</v>
      </c>
      <c r="D346" s="23" t="s">
        <v>1129</v>
      </c>
      <c r="E346" s="23"/>
      <c r="F346" s="23">
        <v>4.8322000000000003</v>
      </c>
      <c r="G346" s="23">
        <v>0</v>
      </c>
      <c r="H346" s="23">
        <v>13.9102</v>
      </c>
      <c r="I346" s="23">
        <v>0</v>
      </c>
      <c r="J346" s="23"/>
      <c r="K346" s="23"/>
      <c r="L346" s="23"/>
      <c r="M346" s="23"/>
      <c r="N346" s="23">
        <v>2.4983</v>
      </c>
      <c r="O346" s="23">
        <v>3.7886000000000002</v>
      </c>
      <c r="P346" s="23"/>
      <c r="Q346" s="23">
        <v>2.4983</v>
      </c>
      <c r="R346" s="23">
        <v>3.7886000000000002</v>
      </c>
      <c r="S346" s="23">
        <v>0</v>
      </c>
      <c r="T346" s="23">
        <v>0.3735</v>
      </c>
      <c r="U346" s="23"/>
      <c r="V346" s="23"/>
      <c r="W346" s="23">
        <v>0</v>
      </c>
    </row>
    <row r="347" spans="1:23" x14ac:dyDescent="0.25">
      <c r="A347" s="23" t="s">
        <v>122</v>
      </c>
      <c r="B347" s="23" t="s">
        <v>1127</v>
      </c>
      <c r="C347" s="23" t="s">
        <v>1130</v>
      </c>
      <c r="D347" s="23" t="s">
        <v>1131</v>
      </c>
      <c r="E347" s="23"/>
      <c r="F347" s="23">
        <v>12.88</v>
      </c>
      <c r="G347" s="23">
        <v>0</v>
      </c>
      <c r="H347" s="23">
        <v>18.5</v>
      </c>
      <c r="I347" s="23">
        <v>0</v>
      </c>
      <c r="J347" s="23"/>
      <c r="K347" s="23"/>
      <c r="L347" s="23"/>
      <c r="M347" s="23"/>
      <c r="N347" s="23">
        <v>2.58</v>
      </c>
      <c r="O347" s="23">
        <v>3.95</v>
      </c>
      <c r="P347" s="23"/>
      <c r="Q347" s="23"/>
      <c r="R347" s="23"/>
      <c r="S347" s="23">
        <v>0</v>
      </c>
      <c r="T347" s="23">
        <v>0.58399999999999996</v>
      </c>
      <c r="U347" s="23"/>
      <c r="V347" s="23"/>
      <c r="W347" s="23"/>
    </row>
    <row r="348" spans="1:23" x14ac:dyDescent="0.25">
      <c r="A348" s="23"/>
      <c r="B348" s="23"/>
      <c r="C348" s="23"/>
      <c r="D348" s="23" t="s">
        <v>1367</v>
      </c>
      <c r="E348" s="23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31443-59D6-4F99-8BA7-3B5610E3F4A0}">
  <dimension ref="A1:E40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" width="15.7109375" customWidth="1"/>
  </cols>
  <sheetData>
    <row r="1" spans="1:5" ht="24" customHeight="1" x14ac:dyDescent="0.3">
      <c r="A1" s="4" t="str">
        <f>HYPERLINK("#'Index'!A1", "&lt;&lt; Index")</f>
        <v>&lt;&lt; Index</v>
      </c>
      <c r="B1" s="20" t="s">
        <v>1369</v>
      </c>
      <c r="D1" s="20" t="s">
        <v>1370</v>
      </c>
    </row>
    <row r="2" spans="1: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1371</v>
      </c>
    </row>
    <row r="3" spans="1:5" x14ac:dyDescent="0.25">
      <c r="A3" s="21"/>
      <c r="B3" s="21"/>
      <c r="C3" s="21"/>
      <c r="D3" s="21" t="s">
        <v>88</v>
      </c>
      <c r="E3" s="21" t="s">
        <v>1372</v>
      </c>
    </row>
    <row r="4" spans="1:5" x14ac:dyDescent="0.25">
      <c r="A4" s="22" t="s">
        <v>122</v>
      </c>
      <c r="B4" s="22" t="s">
        <v>123</v>
      </c>
      <c r="C4" s="22" t="s">
        <v>124</v>
      </c>
      <c r="D4" s="22" t="s">
        <v>1373</v>
      </c>
      <c r="E4" s="22">
        <v>64922</v>
      </c>
    </row>
    <row r="5" spans="1:5" x14ac:dyDescent="0.25">
      <c r="A5" s="22" t="s">
        <v>122</v>
      </c>
      <c r="B5" s="22" t="s">
        <v>123</v>
      </c>
      <c r="C5" s="22" t="s">
        <v>126</v>
      </c>
      <c r="D5" s="22" t="s">
        <v>1374</v>
      </c>
      <c r="E5" s="22">
        <v>14451</v>
      </c>
    </row>
    <row r="6" spans="1:5" x14ac:dyDescent="0.25">
      <c r="A6" s="22" t="s">
        <v>122</v>
      </c>
      <c r="B6" s="22" t="s">
        <v>123</v>
      </c>
      <c r="C6" s="22" t="s">
        <v>128</v>
      </c>
      <c r="D6" s="22" t="s">
        <v>1375</v>
      </c>
      <c r="E6" s="22">
        <v>1246337</v>
      </c>
    </row>
    <row r="7" spans="1:5" x14ac:dyDescent="0.25">
      <c r="A7" s="22" t="s">
        <v>122</v>
      </c>
      <c r="B7" s="22" t="s">
        <v>123</v>
      </c>
      <c r="C7" s="22" t="s">
        <v>130</v>
      </c>
      <c r="D7" s="22" t="s">
        <v>1376</v>
      </c>
      <c r="E7" s="22">
        <v>18742</v>
      </c>
    </row>
    <row r="8" spans="1:5" x14ac:dyDescent="0.25">
      <c r="A8" s="22" t="s">
        <v>122</v>
      </c>
      <c r="B8" s="22" t="s">
        <v>123</v>
      </c>
      <c r="C8" s="22" t="s">
        <v>132</v>
      </c>
      <c r="D8" s="22" t="s">
        <v>1377</v>
      </c>
      <c r="E8" s="22">
        <v>20331</v>
      </c>
    </row>
    <row r="9" spans="1:5" x14ac:dyDescent="0.25">
      <c r="A9" s="22" t="s">
        <v>122</v>
      </c>
      <c r="B9" s="22" t="s">
        <v>123</v>
      </c>
      <c r="C9" s="22" t="s">
        <v>134</v>
      </c>
      <c r="D9" s="22" t="s">
        <v>1378</v>
      </c>
      <c r="E9" s="22">
        <v>14961</v>
      </c>
    </row>
    <row r="10" spans="1:5" x14ac:dyDescent="0.25">
      <c r="A10" s="22" t="s">
        <v>122</v>
      </c>
      <c r="B10" s="22" t="s">
        <v>123</v>
      </c>
      <c r="C10" s="22" t="s">
        <v>136</v>
      </c>
      <c r="D10" s="22" t="s">
        <v>1379</v>
      </c>
      <c r="E10" s="22">
        <v>932546</v>
      </c>
    </row>
    <row r="11" spans="1:5" x14ac:dyDescent="0.25">
      <c r="A11" s="22" t="s">
        <v>122</v>
      </c>
      <c r="B11" s="22" t="s">
        <v>123</v>
      </c>
      <c r="C11" s="22" t="s">
        <v>138</v>
      </c>
      <c r="D11" s="22" t="s">
        <v>1380</v>
      </c>
      <c r="E11" s="22">
        <v>25533</v>
      </c>
    </row>
    <row r="12" spans="1:5" x14ac:dyDescent="0.25">
      <c r="A12" s="22" t="s">
        <v>122</v>
      </c>
      <c r="B12" s="22" t="s">
        <v>123</v>
      </c>
      <c r="C12" s="22" t="s">
        <v>140</v>
      </c>
      <c r="D12" s="22" t="s">
        <v>1381</v>
      </c>
      <c r="E12" s="22">
        <v>63166</v>
      </c>
    </row>
    <row r="13" spans="1:5" x14ac:dyDescent="0.25">
      <c r="A13" s="22" t="s">
        <v>122</v>
      </c>
      <c r="B13" s="22" t="s">
        <v>123</v>
      </c>
      <c r="C13" s="22" t="s">
        <v>142</v>
      </c>
      <c r="D13" s="22" t="s">
        <v>1382</v>
      </c>
      <c r="E13" s="22">
        <v>13057</v>
      </c>
    </row>
    <row r="14" spans="1:5" x14ac:dyDescent="0.25">
      <c r="A14" s="22" t="s">
        <v>122</v>
      </c>
      <c r="B14" s="22" t="s">
        <v>123</v>
      </c>
      <c r="C14" s="22" t="s">
        <v>144</v>
      </c>
      <c r="D14" s="22" t="s">
        <v>1383</v>
      </c>
      <c r="E14" s="22">
        <v>31130</v>
      </c>
    </row>
    <row r="15" spans="1:5" x14ac:dyDescent="0.25">
      <c r="A15" s="22" t="s">
        <v>122</v>
      </c>
      <c r="B15" s="22" t="s">
        <v>123</v>
      </c>
      <c r="C15" s="22" t="s">
        <v>146</v>
      </c>
      <c r="D15" s="22" t="s">
        <v>1384</v>
      </c>
      <c r="E15" s="22">
        <v>98198</v>
      </c>
    </row>
    <row r="16" spans="1:5" x14ac:dyDescent="0.25">
      <c r="A16" s="22" t="s">
        <v>122</v>
      </c>
      <c r="B16" s="22" t="s">
        <v>123</v>
      </c>
      <c r="C16" s="22" t="s">
        <v>148</v>
      </c>
      <c r="D16" s="22" t="s">
        <v>1385</v>
      </c>
      <c r="E16" s="22">
        <v>31400</v>
      </c>
    </row>
    <row r="17" spans="1:5" x14ac:dyDescent="0.25">
      <c r="A17" s="22" t="s">
        <v>122</v>
      </c>
      <c r="B17" s="22" t="s">
        <v>123</v>
      </c>
      <c r="C17" s="22" t="s">
        <v>150</v>
      </c>
      <c r="D17" s="22" t="s">
        <v>1386</v>
      </c>
      <c r="E17" s="22">
        <v>63260</v>
      </c>
    </row>
    <row r="18" spans="1:5" x14ac:dyDescent="0.25">
      <c r="A18" s="22" t="s">
        <v>122</v>
      </c>
      <c r="B18" s="22" t="s">
        <v>123</v>
      </c>
      <c r="C18" s="22" t="s">
        <v>152</v>
      </c>
      <c r="D18" s="22" t="s">
        <v>1387</v>
      </c>
      <c r="E18" s="22">
        <v>100418</v>
      </c>
    </row>
    <row r="19" spans="1:5" x14ac:dyDescent="0.25">
      <c r="A19" s="22" t="s">
        <v>122</v>
      </c>
      <c r="B19" s="22" t="s">
        <v>123</v>
      </c>
      <c r="C19" s="22" t="s">
        <v>154</v>
      </c>
      <c r="D19" s="22" t="s">
        <v>1388</v>
      </c>
      <c r="E19" s="22">
        <v>34881</v>
      </c>
    </row>
    <row r="20" spans="1:5" x14ac:dyDescent="0.25">
      <c r="A20" s="22" t="s">
        <v>122</v>
      </c>
      <c r="B20" s="22" t="s">
        <v>123</v>
      </c>
      <c r="C20" s="22" t="s">
        <v>156</v>
      </c>
      <c r="D20" s="22" t="s">
        <v>1389</v>
      </c>
      <c r="E20" s="22">
        <v>65589</v>
      </c>
    </row>
    <row r="21" spans="1:5" x14ac:dyDescent="0.25">
      <c r="A21" s="22" t="s">
        <v>122</v>
      </c>
      <c r="B21" s="22" t="s">
        <v>123</v>
      </c>
      <c r="C21" s="22" t="s">
        <v>158</v>
      </c>
      <c r="D21" s="22" t="s">
        <v>1390</v>
      </c>
      <c r="E21" s="22">
        <v>12655</v>
      </c>
    </row>
    <row r="22" spans="1:5" x14ac:dyDescent="0.25">
      <c r="A22" s="22" t="s">
        <v>122</v>
      </c>
      <c r="B22" s="22" t="s">
        <v>160</v>
      </c>
      <c r="C22" s="22" t="s">
        <v>161</v>
      </c>
      <c r="D22" s="22" t="s">
        <v>1391</v>
      </c>
      <c r="E22" s="22">
        <v>5589</v>
      </c>
    </row>
    <row r="23" spans="1:5" x14ac:dyDescent="0.25">
      <c r="A23" s="22" t="s">
        <v>122</v>
      </c>
      <c r="B23" s="22" t="s">
        <v>160</v>
      </c>
      <c r="C23" s="22" t="s">
        <v>163</v>
      </c>
      <c r="D23" s="22" t="s">
        <v>1392</v>
      </c>
      <c r="E23" s="22">
        <v>4590</v>
      </c>
    </row>
    <row r="24" spans="1:5" x14ac:dyDescent="0.25">
      <c r="A24" s="22" t="s">
        <v>122</v>
      </c>
      <c r="B24" s="22" t="s">
        <v>160</v>
      </c>
      <c r="C24" s="22" t="s">
        <v>165</v>
      </c>
      <c r="D24" s="22" t="s">
        <v>1393</v>
      </c>
      <c r="E24" s="22">
        <v>11171</v>
      </c>
    </row>
    <row r="25" spans="1:5" x14ac:dyDescent="0.25">
      <c r="A25" s="22" t="s">
        <v>122</v>
      </c>
      <c r="B25" s="22" t="s">
        <v>160</v>
      </c>
      <c r="C25" s="22" t="s">
        <v>167</v>
      </c>
      <c r="D25" s="22" t="s">
        <v>1394</v>
      </c>
      <c r="E25" s="22">
        <v>98044</v>
      </c>
    </row>
    <row r="26" spans="1:5" x14ac:dyDescent="0.25">
      <c r="A26" s="22" t="s">
        <v>122</v>
      </c>
      <c r="B26" s="22" t="s">
        <v>160</v>
      </c>
      <c r="C26" s="22" t="s">
        <v>169</v>
      </c>
      <c r="D26" s="22" t="s">
        <v>1395</v>
      </c>
      <c r="E26" s="22">
        <v>114673</v>
      </c>
    </row>
    <row r="27" spans="1:5" x14ac:dyDescent="0.25">
      <c r="A27" s="22" t="s">
        <v>122</v>
      </c>
      <c r="B27" s="22" t="s">
        <v>171</v>
      </c>
      <c r="C27" s="22" t="s">
        <v>172</v>
      </c>
      <c r="D27" s="22" t="s">
        <v>1396</v>
      </c>
      <c r="E27" s="22">
        <v>493</v>
      </c>
    </row>
    <row r="28" spans="1:5" x14ac:dyDescent="0.25">
      <c r="A28" s="22" t="s">
        <v>122</v>
      </c>
      <c r="B28" s="22" t="s">
        <v>171</v>
      </c>
      <c r="C28" s="22" t="s">
        <v>174</v>
      </c>
      <c r="D28" s="22" t="s">
        <v>1397</v>
      </c>
      <c r="E28" s="22">
        <v>7869</v>
      </c>
    </row>
    <row r="29" spans="1:5" x14ac:dyDescent="0.25">
      <c r="A29" s="22" t="s">
        <v>122</v>
      </c>
      <c r="B29" s="22" t="s">
        <v>171</v>
      </c>
      <c r="C29" s="22" t="s">
        <v>176</v>
      </c>
      <c r="D29" s="22" t="s">
        <v>1398</v>
      </c>
      <c r="E29" s="22">
        <v>6288</v>
      </c>
    </row>
    <row r="30" spans="1:5" x14ac:dyDescent="0.25">
      <c r="A30" s="22" t="s">
        <v>122</v>
      </c>
      <c r="B30" s="22" t="s">
        <v>171</v>
      </c>
      <c r="C30" s="22" t="s">
        <v>178</v>
      </c>
      <c r="D30" s="22" t="s">
        <v>1399</v>
      </c>
      <c r="E30" s="22">
        <v>5905</v>
      </c>
    </row>
    <row r="31" spans="1:5" x14ac:dyDescent="0.25">
      <c r="A31" s="22" t="s">
        <v>122</v>
      </c>
      <c r="B31" s="22" t="s">
        <v>171</v>
      </c>
      <c r="C31" s="22" t="s">
        <v>180</v>
      </c>
      <c r="D31" s="22" t="s">
        <v>1400</v>
      </c>
      <c r="E31" s="22">
        <v>4103</v>
      </c>
    </row>
    <row r="32" spans="1:5" x14ac:dyDescent="0.25">
      <c r="A32" s="22" t="s">
        <v>122</v>
      </c>
      <c r="B32" s="22" t="s">
        <v>171</v>
      </c>
      <c r="C32" s="22" t="s">
        <v>182</v>
      </c>
      <c r="D32" s="22" t="s">
        <v>1401</v>
      </c>
      <c r="E32" s="22">
        <v>1334</v>
      </c>
    </row>
    <row r="33" spans="1:5" x14ac:dyDescent="0.25">
      <c r="A33" s="22" t="s">
        <v>122</v>
      </c>
      <c r="B33" s="22" t="s">
        <v>171</v>
      </c>
      <c r="C33" s="22" t="s">
        <v>184</v>
      </c>
      <c r="D33" s="22" t="s">
        <v>1402</v>
      </c>
      <c r="E33" s="22">
        <v>1553</v>
      </c>
    </row>
    <row r="34" spans="1:5" x14ac:dyDescent="0.25">
      <c r="A34" s="22" t="s">
        <v>122</v>
      </c>
      <c r="B34" s="22" t="s">
        <v>171</v>
      </c>
      <c r="C34" s="22" t="s">
        <v>186</v>
      </c>
      <c r="D34" s="22" t="s">
        <v>1403</v>
      </c>
      <c r="E34" s="22">
        <v>12760</v>
      </c>
    </row>
    <row r="35" spans="1:5" x14ac:dyDescent="0.25">
      <c r="A35" s="22" t="s">
        <v>122</v>
      </c>
      <c r="B35" s="22" t="s">
        <v>171</v>
      </c>
      <c r="C35" s="22" t="s">
        <v>188</v>
      </c>
      <c r="D35" s="22" t="s">
        <v>1404</v>
      </c>
      <c r="E35" s="22">
        <v>7771</v>
      </c>
    </row>
    <row r="36" spans="1:5" x14ac:dyDescent="0.25">
      <c r="A36" s="22" t="s">
        <v>122</v>
      </c>
      <c r="B36" s="22" t="s">
        <v>171</v>
      </c>
      <c r="C36" s="22" t="s">
        <v>190</v>
      </c>
      <c r="D36" s="22" t="s">
        <v>1405</v>
      </c>
      <c r="E36" s="22">
        <v>8458</v>
      </c>
    </row>
    <row r="37" spans="1:5" x14ac:dyDescent="0.25">
      <c r="A37" s="22" t="s">
        <v>122</v>
      </c>
      <c r="B37" s="22" t="s">
        <v>171</v>
      </c>
      <c r="C37" s="22" t="s">
        <v>192</v>
      </c>
      <c r="D37" s="22" t="s">
        <v>1406</v>
      </c>
      <c r="E37" s="22">
        <v>4481</v>
      </c>
    </row>
    <row r="38" spans="1:5" x14ac:dyDescent="0.25">
      <c r="A38" s="22" t="s">
        <v>122</v>
      </c>
      <c r="B38" s="22" t="s">
        <v>171</v>
      </c>
      <c r="C38" s="22" t="s">
        <v>194</v>
      </c>
      <c r="D38" s="22" t="s">
        <v>1407</v>
      </c>
      <c r="E38" s="22">
        <v>3023</v>
      </c>
    </row>
    <row r="39" spans="1:5" x14ac:dyDescent="0.25">
      <c r="A39" s="22" t="s">
        <v>122</v>
      </c>
      <c r="B39" s="22" t="s">
        <v>171</v>
      </c>
      <c r="C39" s="22" t="s">
        <v>196</v>
      </c>
      <c r="D39" s="22" t="s">
        <v>1408</v>
      </c>
      <c r="E39" s="22">
        <v>11947</v>
      </c>
    </row>
    <row r="40" spans="1:5" x14ac:dyDescent="0.25">
      <c r="A40" s="22" t="s">
        <v>122</v>
      </c>
      <c r="B40" s="22" t="s">
        <v>171</v>
      </c>
      <c r="C40" s="22" t="s">
        <v>198</v>
      </c>
      <c r="D40" s="22" t="s">
        <v>1409</v>
      </c>
      <c r="E40" s="22">
        <v>7662</v>
      </c>
    </row>
    <row r="41" spans="1:5" x14ac:dyDescent="0.25">
      <c r="A41" s="22" t="s">
        <v>122</v>
      </c>
      <c r="B41" s="22" t="s">
        <v>171</v>
      </c>
      <c r="C41" s="22" t="s">
        <v>200</v>
      </c>
      <c r="D41" s="22" t="s">
        <v>1410</v>
      </c>
      <c r="E41" s="22">
        <v>1604</v>
      </c>
    </row>
    <row r="42" spans="1:5" x14ac:dyDescent="0.25">
      <c r="A42" s="22" t="s">
        <v>122</v>
      </c>
      <c r="B42" s="22" t="s">
        <v>171</v>
      </c>
      <c r="C42" s="22" t="s">
        <v>202</v>
      </c>
      <c r="D42" s="22" t="s">
        <v>1411</v>
      </c>
      <c r="E42" s="22">
        <v>3738</v>
      </c>
    </row>
    <row r="43" spans="1:5" x14ac:dyDescent="0.25">
      <c r="A43" s="22" t="s">
        <v>122</v>
      </c>
      <c r="B43" s="22" t="s">
        <v>171</v>
      </c>
      <c r="C43" s="22" t="s">
        <v>204</v>
      </c>
      <c r="D43" s="22" t="s">
        <v>1412</v>
      </c>
      <c r="E43" s="22">
        <v>22766</v>
      </c>
    </row>
    <row r="44" spans="1:5" x14ac:dyDescent="0.25">
      <c r="A44" s="22" t="s">
        <v>122</v>
      </c>
      <c r="B44" s="22" t="s">
        <v>171</v>
      </c>
      <c r="C44" s="22" t="s">
        <v>206</v>
      </c>
      <c r="D44" s="22" t="s">
        <v>1413</v>
      </c>
      <c r="E44" s="22">
        <v>3581</v>
      </c>
    </row>
    <row r="45" spans="1:5" x14ac:dyDescent="0.25">
      <c r="A45" s="22" t="s">
        <v>122</v>
      </c>
      <c r="B45" s="22" t="s">
        <v>171</v>
      </c>
      <c r="C45" s="22" t="s">
        <v>208</v>
      </c>
      <c r="D45" s="22" t="s">
        <v>1414</v>
      </c>
      <c r="E45" s="22">
        <v>22303</v>
      </c>
    </row>
    <row r="46" spans="1:5" x14ac:dyDescent="0.25">
      <c r="A46" s="22" t="s">
        <v>122</v>
      </c>
      <c r="B46" s="22" t="s">
        <v>171</v>
      </c>
      <c r="C46" s="22" t="s">
        <v>210</v>
      </c>
      <c r="D46" s="22" t="s">
        <v>1415</v>
      </c>
      <c r="E46" s="22">
        <v>5583</v>
      </c>
    </row>
    <row r="47" spans="1:5" x14ac:dyDescent="0.25">
      <c r="A47" s="22" t="s">
        <v>122</v>
      </c>
      <c r="B47" s="22" t="s">
        <v>171</v>
      </c>
      <c r="C47" s="22" t="s">
        <v>212</v>
      </c>
      <c r="D47" s="22" t="s">
        <v>1416</v>
      </c>
      <c r="E47" s="22">
        <v>5001</v>
      </c>
    </row>
    <row r="48" spans="1:5" x14ac:dyDescent="0.25">
      <c r="A48" s="22" t="s">
        <v>122</v>
      </c>
      <c r="B48" s="22" t="s">
        <v>171</v>
      </c>
      <c r="C48" s="22" t="s">
        <v>214</v>
      </c>
      <c r="D48" s="22" t="s">
        <v>1417</v>
      </c>
      <c r="E48" s="22">
        <v>9531</v>
      </c>
    </row>
    <row r="49" spans="1:5" x14ac:dyDescent="0.25">
      <c r="A49" s="22" t="s">
        <v>122</v>
      </c>
      <c r="B49" s="22" t="s">
        <v>171</v>
      </c>
      <c r="C49" s="22" t="s">
        <v>216</v>
      </c>
      <c r="D49" s="22" t="s">
        <v>1418</v>
      </c>
      <c r="E49" s="22">
        <v>10899</v>
      </c>
    </row>
    <row r="50" spans="1:5" x14ac:dyDescent="0.25">
      <c r="A50" s="22" t="s">
        <v>122</v>
      </c>
      <c r="B50" s="22" t="s">
        <v>171</v>
      </c>
      <c r="C50" s="22" t="s">
        <v>218</v>
      </c>
      <c r="D50" s="22" t="s">
        <v>1419</v>
      </c>
      <c r="E50" s="22">
        <v>10343</v>
      </c>
    </row>
    <row r="51" spans="1:5" x14ac:dyDescent="0.25">
      <c r="A51" s="22" t="s">
        <v>122</v>
      </c>
      <c r="B51" s="22" t="s">
        <v>171</v>
      </c>
      <c r="C51" s="22" t="s">
        <v>220</v>
      </c>
      <c r="D51" s="22" t="s">
        <v>1420</v>
      </c>
      <c r="E51" s="22">
        <v>3899</v>
      </c>
    </row>
    <row r="52" spans="1:5" x14ac:dyDescent="0.25">
      <c r="A52" s="22" t="s">
        <v>122</v>
      </c>
      <c r="B52" s="22" t="s">
        <v>171</v>
      </c>
      <c r="C52" s="22" t="s">
        <v>222</v>
      </c>
      <c r="D52" s="22" t="s">
        <v>1421</v>
      </c>
      <c r="E52" s="22">
        <v>13780</v>
      </c>
    </row>
    <row r="53" spans="1:5" x14ac:dyDescent="0.25">
      <c r="A53" s="22" t="s">
        <v>122</v>
      </c>
      <c r="B53" s="22" t="s">
        <v>171</v>
      </c>
      <c r="C53" s="22" t="s">
        <v>224</v>
      </c>
      <c r="D53" s="22" t="s">
        <v>1422</v>
      </c>
      <c r="E53" s="22">
        <v>2803</v>
      </c>
    </row>
    <row r="54" spans="1:5" x14ac:dyDescent="0.25">
      <c r="A54" s="22" t="s">
        <v>122</v>
      </c>
      <c r="B54" s="22" t="s">
        <v>171</v>
      </c>
      <c r="C54" s="22" t="s">
        <v>226</v>
      </c>
      <c r="D54" s="22" t="s">
        <v>1423</v>
      </c>
      <c r="E54" s="22">
        <v>10353</v>
      </c>
    </row>
    <row r="55" spans="1:5" x14ac:dyDescent="0.25">
      <c r="A55" s="22" t="s">
        <v>122</v>
      </c>
      <c r="B55" s="22" t="s">
        <v>171</v>
      </c>
      <c r="C55" s="22" t="s">
        <v>228</v>
      </c>
      <c r="D55" s="22" t="s">
        <v>1424</v>
      </c>
      <c r="E55" s="22">
        <v>3188</v>
      </c>
    </row>
    <row r="56" spans="1:5" x14ac:dyDescent="0.25">
      <c r="A56" s="22" t="s">
        <v>122</v>
      </c>
      <c r="B56" s="22" t="s">
        <v>171</v>
      </c>
      <c r="C56" s="22" t="s">
        <v>230</v>
      </c>
      <c r="D56" s="22" t="s">
        <v>1425</v>
      </c>
      <c r="E56" s="22">
        <v>13074</v>
      </c>
    </row>
    <row r="57" spans="1:5" x14ac:dyDescent="0.25">
      <c r="A57" s="22" t="s">
        <v>122</v>
      </c>
      <c r="B57" s="22" t="s">
        <v>171</v>
      </c>
      <c r="C57" s="22" t="s">
        <v>232</v>
      </c>
      <c r="D57" s="22" t="s">
        <v>1426</v>
      </c>
      <c r="E57" s="22">
        <v>7524</v>
      </c>
    </row>
    <row r="58" spans="1:5" x14ac:dyDescent="0.25">
      <c r="A58" s="22" t="s">
        <v>122</v>
      </c>
      <c r="B58" s="22" t="s">
        <v>171</v>
      </c>
      <c r="C58" s="22" t="s">
        <v>234</v>
      </c>
      <c r="D58" s="22" t="s">
        <v>1427</v>
      </c>
      <c r="E58" s="22">
        <v>3656</v>
      </c>
    </row>
    <row r="59" spans="1:5" x14ac:dyDescent="0.25">
      <c r="A59" s="22" t="s">
        <v>122</v>
      </c>
      <c r="B59" s="22" t="s">
        <v>171</v>
      </c>
      <c r="C59" s="22" t="s">
        <v>236</v>
      </c>
      <c r="D59" s="22" t="s">
        <v>1428</v>
      </c>
      <c r="E59" s="22">
        <v>1891</v>
      </c>
    </row>
    <row r="60" spans="1:5" x14ac:dyDescent="0.25">
      <c r="A60" s="22" t="s">
        <v>122</v>
      </c>
      <c r="B60" s="22" t="s">
        <v>171</v>
      </c>
      <c r="C60" s="22" t="s">
        <v>238</v>
      </c>
      <c r="D60" s="22" t="s">
        <v>1429</v>
      </c>
      <c r="E60" s="22">
        <v>3181</v>
      </c>
    </row>
    <row r="61" spans="1:5" x14ac:dyDescent="0.25">
      <c r="A61" s="22" t="s">
        <v>122</v>
      </c>
      <c r="B61" s="22" t="s">
        <v>171</v>
      </c>
      <c r="C61" s="22" t="s">
        <v>240</v>
      </c>
      <c r="D61" s="22" t="s">
        <v>1430</v>
      </c>
      <c r="E61" s="22">
        <v>2102</v>
      </c>
    </row>
    <row r="62" spans="1:5" x14ac:dyDescent="0.25">
      <c r="A62" s="22" t="s">
        <v>122</v>
      </c>
      <c r="B62" s="22" t="s">
        <v>171</v>
      </c>
      <c r="C62" s="22" t="s">
        <v>242</v>
      </c>
      <c r="D62" s="22" t="s">
        <v>1431</v>
      </c>
      <c r="E62" s="22">
        <v>32097</v>
      </c>
    </row>
    <row r="63" spans="1:5" x14ac:dyDescent="0.25">
      <c r="A63" s="22" t="s">
        <v>122</v>
      </c>
      <c r="B63" s="22" t="s">
        <v>171</v>
      </c>
      <c r="C63" s="22" t="s">
        <v>244</v>
      </c>
      <c r="D63" s="22" t="s">
        <v>1432</v>
      </c>
      <c r="E63" s="22">
        <v>1747</v>
      </c>
    </row>
    <row r="64" spans="1:5" x14ac:dyDescent="0.25">
      <c r="A64" s="22" t="s">
        <v>122</v>
      </c>
      <c r="B64" s="22" t="s">
        <v>171</v>
      </c>
      <c r="C64" s="22" t="s">
        <v>246</v>
      </c>
      <c r="D64" s="22" t="s">
        <v>1433</v>
      </c>
      <c r="E64" s="22">
        <v>2965</v>
      </c>
    </row>
    <row r="65" spans="1:5" x14ac:dyDescent="0.25">
      <c r="A65" s="22" t="s">
        <v>122</v>
      </c>
      <c r="B65" s="22" t="s">
        <v>171</v>
      </c>
      <c r="C65" s="22" t="s">
        <v>248</v>
      </c>
      <c r="D65" s="22" t="s">
        <v>1434</v>
      </c>
      <c r="E65" s="22">
        <v>9806</v>
      </c>
    </row>
    <row r="66" spans="1:5" x14ac:dyDescent="0.25">
      <c r="A66" s="22" t="s">
        <v>122</v>
      </c>
      <c r="B66" s="22" t="s">
        <v>171</v>
      </c>
      <c r="C66" s="22" t="s">
        <v>250</v>
      </c>
      <c r="D66" s="22" t="s">
        <v>1435</v>
      </c>
      <c r="E66" s="22">
        <v>2205</v>
      </c>
    </row>
    <row r="67" spans="1:5" x14ac:dyDescent="0.25">
      <c r="A67" s="22" t="s">
        <v>122</v>
      </c>
      <c r="B67" s="22" t="s">
        <v>171</v>
      </c>
      <c r="C67" s="22" t="s">
        <v>252</v>
      </c>
      <c r="D67" s="22" t="s">
        <v>1436</v>
      </c>
      <c r="E67" s="22">
        <v>92</v>
      </c>
    </row>
    <row r="68" spans="1:5" x14ac:dyDescent="0.25">
      <c r="A68" s="22" t="s">
        <v>122</v>
      </c>
      <c r="B68" s="22" t="s">
        <v>171</v>
      </c>
      <c r="C68" s="22" t="s">
        <v>254</v>
      </c>
      <c r="D68" s="22" t="s">
        <v>1437</v>
      </c>
      <c r="E68" s="22">
        <v>19541</v>
      </c>
    </row>
    <row r="69" spans="1:5" x14ac:dyDescent="0.25">
      <c r="A69" s="22" t="s">
        <v>122</v>
      </c>
      <c r="B69" s="22" t="s">
        <v>171</v>
      </c>
      <c r="C69" s="22" t="s">
        <v>256</v>
      </c>
      <c r="D69" s="22" t="s">
        <v>1438</v>
      </c>
      <c r="E69" s="22">
        <v>39407</v>
      </c>
    </row>
    <row r="70" spans="1:5" x14ac:dyDescent="0.25">
      <c r="A70" s="22" t="s">
        <v>122</v>
      </c>
      <c r="B70" s="22" t="s">
        <v>171</v>
      </c>
      <c r="C70" s="22" t="s">
        <v>258</v>
      </c>
      <c r="D70" s="22" t="s">
        <v>1439</v>
      </c>
      <c r="E70" s="22">
        <v>2225</v>
      </c>
    </row>
    <row r="71" spans="1:5" x14ac:dyDescent="0.25">
      <c r="A71" s="22" t="s">
        <v>122</v>
      </c>
      <c r="B71" s="22" t="s">
        <v>171</v>
      </c>
      <c r="C71" s="22" t="s">
        <v>260</v>
      </c>
      <c r="D71" s="22" t="s">
        <v>1440</v>
      </c>
      <c r="E71" s="22">
        <v>2461</v>
      </c>
    </row>
    <row r="72" spans="1:5" x14ac:dyDescent="0.25">
      <c r="A72" s="22" t="s">
        <v>122</v>
      </c>
      <c r="B72" s="22" t="s">
        <v>171</v>
      </c>
      <c r="C72" s="22" t="s">
        <v>262</v>
      </c>
      <c r="D72" s="22" t="s">
        <v>1441</v>
      </c>
      <c r="E72" s="22">
        <v>2023</v>
      </c>
    </row>
    <row r="73" spans="1:5" x14ac:dyDescent="0.25">
      <c r="A73" s="22" t="s">
        <v>122</v>
      </c>
      <c r="B73" s="22" t="s">
        <v>171</v>
      </c>
      <c r="C73" s="22" t="s">
        <v>264</v>
      </c>
      <c r="D73" s="22" t="s">
        <v>1442</v>
      </c>
      <c r="E73" s="22">
        <v>700</v>
      </c>
    </row>
    <row r="74" spans="1:5" x14ac:dyDescent="0.25">
      <c r="A74" s="22" t="s">
        <v>122</v>
      </c>
      <c r="B74" s="22" t="s">
        <v>171</v>
      </c>
      <c r="C74" s="22" t="s">
        <v>266</v>
      </c>
      <c r="D74" s="22" t="s">
        <v>1443</v>
      </c>
      <c r="E74" s="22">
        <v>6468</v>
      </c>
    </row>
    <row r="75" spans="1:5" x14ac:dyDescent="0.25">
      <c r="A75" s="22" t="s">
        <v>122</v>
      </c>
      <c r="B75" s="22" t="s">
        <v>171</v>
      </c>
      <c r="C75" s="22" t="s">
        <v>268</v>
      </c>
      <c r="D75" s="22" t="s">
        <v>1444</v>
      </c>
      <c r="E75" s="22">
        <v>2066</v>
      </c>
    </row>
    <row r="76" spans="1:5" x14ac:dyDescent="0.25">
      <c r="A76" s="22" t="s">
        <v>122</v>
      </c>
      <c r="B76" s="22" t="s">
        <v>171</v>
      </c>
      <c r="C76" s="22" t="s">
        <v>270</v>
      </c>
      <c r="D76" s="22" t="s">
        <v>1445</v>
      </c>
      <c r="E76" s="22">
        <v>5526</v>
      </c>
    </row>
    <row r="77" spans="1:5" x14ac:dyDescent="0.25">
      <c r="A77" s="22" t="s">
        <v>122</v>
      </c>
      <c r="B77" s="22" t="s">
        <v>171</v>
      </c>
      <c r="C77" s="22" t="s">
        <v>272</v>
      </c>
      <c r="D77" s="22" t="s">
        <v>1446</v>
      </c>
      <c r="E77" s="22">
        <v>20495</v>
      </c>
    </row>
    <row r="78" spans="1:5" x14ac:dyDescent="0.25">
      <c r="A78" s="22" t="s">
        <v>122</v>
      </c>
      <c r="B78" s="22" t="s">
        <v>171</v>
      </c>
      <c r="C78" s="22" t="s">
        <v>274</v>
      </c>
      <c r="D78" s="22" t="s">
        <v>1447</v>
      </c>
      <c r="E78" s="22">
        <v>7173</v>
      </c>
    </row>
    <row r="79" spans="1:5" x14ac:dyDescent="0.25">
      <c r="A79" s="22" t="s">
        <v>122</v>
      </c>
      <c r="B79" s="22" t="s">
        <v>171</v>
      </c>
      <c r="C79" s="22" t="s">
        <v>276</v>
      </c>
      <c r="D79" s="22" t="s">
        <v>1448</v>
      </c>
      <c r="E79" s="22">
        <v>3254</v>
      </c>
    </row>
    <row r="80" spans="1:5" x14ac:dyDescent="0.25">
      <c r="A80" s="22" t="s">
        <v>122</v>
      </c>
      <c r="B80" s="22" t="s">
        <v>171</v>
      </c>
      <c r="C80" s="22" t="s">
        <v>278</v>
      </c>
      <c r="D80" s="22" t="s">
        <v>1449</v>
      </c>
      <c r="E80" s="22">
        <v>3641</v>
      </c>
    </row>
    <row r="81" spans="1:5" x14ac:dyDescent="0.25">
      <c r="A81" s="22" t="s">
        <v>122</v>
      </c>
      <c r="B81" s="22" t="s">
        <v>171</v>
      </c>
      <c r="C81" s="22" t="s">
        <v>280</v>
      </c>
      <c r="D81" s="22" t="s">
        <v>1450</v>
      </c>
      <c r="E81" s="22">
        <v>8267</v>
      </c>
    </row>
    <row r="82" spans="1:5" x14ac:dyDescent="0.25">
      <c r="A82" s="22" t="s">
        <v>122</v>
      </c>
      <c r="B82" s="22" t="s">
        <v>171</v>
      </c>
      <c r="C82" s="22" t="s">
        <v>282</v>
      </c>
      <c r="D82" s="22" t="s">
        <v>1451</v>
      </c>
      <c r="E82" s="22">
        <v>3984</v>
      </c>
    </row>
    <row r="83" spans="1:5" x14ac:dyDescent="0.25">
      <c r="A83" s="22" t="s">
        <v>122</v>
      </c>
      <c r="B83" s="22" t="s">
        <v>171</v>
      </c>
      <c r="C83" s="22" t="s">
        <v>284</v>
      </c>
      <c r="D83" s="22" t="s">
        <v>1452</v>
      </c>
      <c r="E83" s="22">
        <v>4479</v>
      </c>
    </row>
    <row r="84" spans="1:5" x14ac:dyDescent="0.25">
      <c r="A84" s="22" t="s">
        <v>122</v>
      </c>
      <c r="B84" s="22" t="s">
        <v>171</v>
      </c>
      <c r="C84" s="22" t="s">
        <v>286</v>
      </c>
      <c r="D84" s="22" t="s">
        <v>1453</v>
      </c>
      <c r="E84" s="22">
        <v>3847</v>
      </c>
    </row>
    <row r="85" spans="1:5" x14ac:dyDescent="0.25">
      <c r="A85" s="22" t="s">
        <v>122</v>
      </c>
      <c r="B85" s="22" t="s">
        <v>171</v>
      </c>
      <c r="C85" s="22" t="s">
        <v>288</v>
      </c>
      <c r="D85" s="22" t="s">
        <v>1454</v>
      </c>
      <c r="E85" s="22">
        <v>7220</v>
      </c>
    </row>
    <row r="86" spans="1:5" x14ac:dyDescent="0.25">
      <c r="A86" s="22" t="s">
        <v>122</v>
      </c>
      <c r="B86" s="22" t="s">
        <v>171</v>
      </c>
      <c r="C86" s="22" t="s">
        <v>290</v>
      </c>
      <c r="D86" s="22" t="s">
        <v>1455</v>
      </c>
      <c r="E86" s="22">
        <v>11181</v>
      </c>
    </row>
    <row r="87" spans="1:5" x14ac:dyDescent="0.25">
      <c r="A87" s="22" t="s">
        <v>122</v>
      </c>
      <c r="B87" s="22" t="s">
        <v>171</v>
      </c>
      <c r="C87" s="22" t="s">
        <v>292</v>
      </c>
      <c r="D87" s="22" t="s">
        <v>1456</v>
      </c>
      <c r="E87" s="22">
        <v>8788</v>
      </c>
    </row>
    <row r="88" spans="1:5" x14ac:dyDescent="0.25">
      <c r="A88" s="22" t="s">
        <v>122</v>
      </c>
      <c r="B88" s="22" t="s">
        <v>171</v>
      </c>
      <c r="C88" s="22" t="s">
        <v>294</v>
      </c>
      <c r="D88" s="22" t="s">
        <v>1457</v>
      </c>
      <c r="E88" s="22">
        <v>5179</v>
      </c>
    </row>
    <row r="89" spans="1:5" x14ac:dyDescent="0.25">
      <c r="A89" s="22" t="s">
        <v>122</v>
      </c>
      <c r="B89" s="22" t="s">
        <v>171</v>
      </c>
      <c r="C89" s="22" t="s">
        <v>296</v>
      </c>
      <c r="D89" s="22" t="s">
        <v>1458</v>
      </c>
      <c r="E89" s="22">
        <v>4754</v>
      </c>
    </row>
    <row r="90" spans="1:5" x14ac:dyDescent="0.25">
      <c r="A90" s="22" t="s">
        <v>122</v>
      </c>
      <c r="B90" s="22" t="s">
        <v>171</v>
      </c>
      <c r="C90" s="22" t="s">
        <v>298</v>
      </c>
      <c r="D90" s="22" t="s">
        <v>1459</v>
      </c>
      <c r="E90" s="22">
        <v>10995</v>
      </c>
    </row>
    <row r="91" spans="1:5" x14ac:dyDescent="0.25">
      <c r="A91" s="22" t="s">
        <v>122</v>
      </c>
      <c r="B91" s="22" t="s">
        <v>300</v>
      </c>
      <c r="C91" s="22" t="s">
        <v>301</v>
      </c>
      <c r="D91" s="22" t="s">
        <v>1460</v>
      </c>
      <c r="E91" s="22">
        <v>2965</v>
      </c>
    </row>
    <row r="92" spans="1:5" x14ac:dyDescent="0.25">
      <c r="A92" s="22" t="s">
        <v>122</v>
      </c>
      <c r="B92" s="22" t="s">
        <v>300</v>
      </c>
      <c r="C92" s="22" t="s">
        <v>303</v>
      </c>
      <c r="D92" s="22" t="s">
        <v>1461</v>
      </c>
      <c r="E92" s="22">
        <v>8875</v>
      </c>
    </row>
    <row r="93" spans="1:5" x14ac:dyDescent="0.25">
      <c r="A93" s="22" t="s">
        <v>122</v>
      </c>
      <c r="B93" s="22" t="s">
        <v>300</v>
      </c>
      <c r="C93" s="22" t="s">
        <v>305</v>
      </c>
      <c r="D93" s="22" t="s">
        <v>1462</v>
      </c>
      <c r="E93" s="22">
        <v>4579</v>
      </c>
    </row>
    <row r="94" spans="1:5" x14ac:dyDescent="0.25">
      <c r="A94" s="22" t="s">
        <v>122</v>
      </c>
      <c r="B94" s="22" t="s">
        <v>300</v>
      </c>
      <c r="C94" s="22" t="s">
        <v>307</v>
      </c>
      <c r="D94" s="22" t="s">
        <v>1463</v>
      </c>
      <c r="E94" s="22">
        <v>830</v>
      </c>
    </row>
    <row r="95" spans="1:5" x14ac:dyDescent="0.25">
      <c r="A95" s="22" t="s">
        <v>122</v>
      </c>
      <c r="B95" s="22" t="s">
        <v>300</v>
      </c>
      <c r="C95" s="22" t="s">
        <v>309</v>
      </c>
      <c r="D95" s="22" t="s">
        <v>1464</v>
      </c>
      <c r="E95" s="22">
        <v>1206</v>
      </c>
    </row>
    <row r="96" spans="1:5" x14ac:dyDescent="0.25">
      <c r="A96" s="22" t="s">
        <v>122</v>
      </c>
      <c r="B96" s="22" t="s">
        <v>300</v>
      </c>
      <c r="C96" s="22" t="s">
        <v>311</v>
      </c>
      <c r="D96" s="22" t="s">
        <v>1465</v>
      </c>
      <c r="E96" s="22">
        <v>18320</v>
      </c>
    </row>
    <row r="97" spans="1:5" x14ac:dyDescent="0.25">
      <c r="A97" s="22" t="s">
        <v>122</v>
      </c>
      <c r="B97" s="22" t="s">
        <v>300</v>
      </c>
      <c r="C97" s="22" t="s">
        <v>313</v>
      </c>
      <c r="D97" s="22" t="s">
        <v>1466</v>
      </c>
      <c r="E97" s="22">
        <v>2465</v>
      </c>
    </row>
    <row r="98" spans="1:5" x14ac:dyDescent="0.25">
      <c r="A98" s="22" t="s">
        <v>122</v>
      </c>
      <c r="B98" s="22" t="s">
        <v>300</v>
      </c>
      <c r="C98" s="22" t="s">
        <v>315</v>
      </c>
      <c r="D98" s="22" t="s">
        <v>1467</v>
      </c>
      <c r="E98" s="22">
        <v>1078</v>
      </c>
    </row>
    <row r="99" spans="1:5" x14ac:dyDescent="0.25">
      <c r="A99" s="22" t="s">
        <v>122</v>
      </c>
      <c r="B99" s="22" t="s">
        <v>300</v>
      </c>
      <c r="C99" s="22" t="s">
        <v>317</v>
      </c>
      <c r="D99" s="22" t="s">
        <v>1468</v>
      </c>
      <c r="E99" s="22">
        <v>9916</v>
      </c>
    </row>
    <row r="100" spans="1:5" x14ac:dyDescent="0.25">
      <c r="A100" s="22" t="s">
        <v>122</v>
      </c>
      <c r="B100" s="22" t="s">
        <v>300</v>
      </c>
      <c r="C100" s="22" t="s">
        <v>319</v>
      </c>
      <c r="D100" s="22" t="s">
        <v>1469</v>
      </c>
      <c r="E100" s="22">
        <v>1529</v>
      </c>
    </row>
    <row r="101" spans="1:5" x14ac:dyDescent="0.25">
      <c r="A101" s="22" t="s">
        <v>122</v>
      </c>
      <c r="B101" s="22" t="s">
        <v>300</v>
      </c>
      <c r="C101" s="22" t="s">
        <v>321</v>
      </c>
      <c r="D101" s="22" t="s">
        <v>1470</v>
      </c>
      <c r="E101" s="22">
        <v>6422</v>
      </c>
    </row>
    <row r="102" spans="1:5" x14ac:dyDescent="0.25">
      <c r="A102" s="22" t="s">
        <v>122</v>
      </c>
      <c r="B102" s="22" t="s">
        <v>300</v>
      </c>
      <c r="C102" s="22" t="s">
        <v>323</v>
      </c>
      <c r="D102" s="22" t="s">
        <v>1471</v>
      </c>
      <c r="E102" s="22">
        <v>2043</v>
      </c>
    </row>
    <row r="103" spans="1:5" x14ac:dyDescent="0.25">
      <c r="A103" s="22" t="s">
        <v>122</v>
      </c>
      <c r="B103" s="22" t="s">
        <v>300</v>
      </c>
      <c r="C103" s="22" t="s">
        <v>325</v>
      </c>
      <c r="D103" s="22" t="s">
        <v>1472</v>
      </c>
      <c r="E103" s="22">
        <v>1240</v>
      </c>
    </row>
    <row r="104" spans="1:5" x14ac:dyDescent="0.25">
      <c r="A104" s="22" t="s">
        <v>122</v>
      </c>
      <c r="B104" s="22" t="s">
        <v>300</v>
      </c>
      <c r="C104" s="22" t="s">
        <v>327</v>
      </c>
      <c r="D104" s="22" t="s">
        <v>1473</v>
      </c>
      <c r="E104" s="22">
        <v>1308</v>
      </c>
    </row>
    <row r="105" spans="1:5" x14ac:dyDescent="0.25">
      <c r="A105" s="22" t="s">
        <v>122</v>
      </c>
      <c r="B105" s="22" t="s">
        <v>300</v>
      </c>
      <c r="C105" s="22" t="s">
        <v>329</v>
      </c>
      <c r="D105" s="22" t="s">
        <v>1474</v>
      </c>
      <c r="E105" s="22">
        <v>2700</v>
      </c>
    </row>
    <row r="106" spans="1:5" x14ac:dyDescent="0.25">
      <c r="A106" s="22" t="s">
        <v>122</v>
      </c>
      <c r="B106" s="22" t="s">
        <v>300</v>
      </c>
      <c r="C106" s="22" t="s">
        <v>331</v>
      </c>
      <c r="D106" s="22" t="s">
        <v>1475</v>
      </c>
      <c r="E106" s="22">
        <v>2228</v>
      </c>
    </row>
    <row r="107" spans="1:5" x14ac:dyDescent="0.25">
      <c r="A107" s="22" t="s">
        <v>122</v>
      </c>
      <c r="B107" s="22" t="s">
        <v>300</v>
      </c>
      <c r="C107" s="22" t="s">
        <v>333</v>
      </c>
      <c r="D107" s="22" t="s">
        <v>1476</v>
      </c>
      <c r="E107" s="22">
        <v>13992</v>
      </c>
    </row>
    <row r="108" spans="1:5" x14ac:dyDescent="0.25">
      <c r="A108" s="22" t="s">
        <v>122</v>
      </c>
      <c r="B108" s="22" t="s">
        <v>300</v>
      </c>
      <c r="C108" s="22" t="s">
        <v>335</v>
      </c>
      <c r="D108" s="22" t="s">
        <v>1477</v>
      </c>
      <c r="E108" s="22">
        <v>3585</v>
      </c>
    </row>
    <row r="109" spans="1:5" x14ac:dyDescent="0.25">
      <c r="A109" s="22" t="s">
        <v>122</v>
      </c>
      <c r="B109" s="22" t="s">
        <v>300</v>
      </c>
      <c r="C109" s="22" t="s">
        <v>337</v>
      </c>
      <c r="D109" s="22" t="s">
        <v>1478</v>
      </c>
      <c r="E109" s="22">
        <v>4077</v>
      </c>
    </row>
    <row r="110" spans="1:5" x14ac:dyDescent="0.25">
      <c r="A110" s="22" t="s">
        <v>122</v>
      </c>
      <c r="B110" s="22" t="s">
        <v>300</v>
      </c>
      <c r="C110" s="22" t="s">
        <v>339</v>
      </c>
      <c r="D110" s="22" t="s">
        <v>1479</v>
      </c>
      <c r="E110" s="22">
        <v>929</v>
      </c>
    </row>
    <row r="111" spans="1:5" x14ac:dyDescent="0.25">
      <c r="A111" s="22" t="s">
        <v>122</v>
      </c>
      <c r="B111" s="22" t="s">
        <v>300</v>
      </c>
      <c r="C111" s="22" t="s">
        <v>341</v>
      </c>
      <c r="D111" s="22" t="s">
        <v>1480</v>
      </c>
      <c r="E111" s="22">
        <v>3780</v>
      </c>
    </row>
    <row r="112" spans="1:5" x14ac:dyDescent="0.25">
      <c r="A112" s="22" t="s">
        <v>122</v>
      </c>
      <c r="B112" s="22" t="s">
        <v>300</v>
      </c>
      <c r="C112" s="22" t="s">
        <v>343</v>
      </c>
      <c r="D112" s="22" t="s">
        <v>1481</v>
      </c>
      <c r="E112" s="22">
        <v>8215</v>
      </c>
    </row>
    <row r="113" spans="1:5" x14ac:dyDescent="0.25">
      <c r="A113" s="22" t="s">
        <v>122</v>
      </c>
      <c r="B113" s="22" t="s">
        <v>300</v>
      </c>
      <c r="C113" s="22" t="s">
        <v>345</v>
      </c>
      <c r="D113" s="22" t="s">
        <v>1482</v>
      </c>
      <c r="E113" s="22">
        <v>2668</v>
      </c>
    </row>
    <row r="114" spans="1:5" x14ac:dyDescent="0.25">
      <c r="A114" s="22" t="s">
        <v>122</v>
      </c>
      <c r="B114" s="22" t="s">
        <v>300</v>
      </c>
      <c r="C114" s="22" t="s">
        <v>347</v>
      </c>
      <c r="D114" s="22" t="s">
        <v>1483</v>
      </c>
      <c r="E114" s="22">
        <v>26320</v>
      </c>
    </row>
    <row r="115" spans="1:5" x14ac:dyDescent="0.25">
      <c r="A115" s="22" t="s">
        <v>122</v>
      </c>
      <c r="B115" s="22" t="s">
        <v>300</v>
      </c>
      <c r="C115" s="22" t="s">
        <v>349</v>
      </c>
      <c r="D115" s="22" t="s">
        <v>1484</v>
      </c>
      <c r="E115" s="22">
        <v>940</v>
      </c>
    </row>
    <row r="116" spans="1:5" x14ac:dyDescent="0.25">
      <c r="A116" s="22" t="s">
        <v>122</v>
      </c>
      <c r="B116" s="22" t="s">
        <v>300</v>
      </c>
      <c r="C116" s="22" t="s">
        <v>351</v>
      </c>
      <c r="D116" s="22" t="s">
        <v>1485</v>
      </c>
      <c r="E116" s="22">
        <v>3055</v>
      </c>
    </row>
    <row r="117" spans="1:5" x14ac:dyDescent="0.25">
      <c r="A117" s="22" t="s">
        <v>122</v>
      </c>
      <c r="B117" s="22" t="s">
        <v>300</v>
      </c>
      <c r="C117" s="22" t="s">
        <v>353</v>
      </c>
      <c r="D117" s="22" t="s">
        <v>1486</v>
      </c>
      <c r="E117" s="22">
        <v>824</v>
      </c>
    </row>
    <row r="118" spans="1:5" x14ac:dyDescent="0.25">
      <c r="A118" s="22" t="s">
        <v>122</v>
      </c>
      <c r="B118" s="22" t="s">
        <v>300</v>
      </c>
      <c r="C118" s="22" t="s">
        <v>355</v>
      </c>
      <c r="D118" s="22" t="s">
        <v>1487</v>
      </c>
      <c r="E118" s="22">
        <v>6578</v>
      </c>
    </row>
    <row r="119" spans="1:5" x14ac:dyDescent="0.25">
      <c r="A119" s="22" t="s">
        <v>122</v>
      </c>
      <c r="B119" s="22" t="s">
        <v>300</v>
      </c>
      <c r="C119" s="22" t="s">
        <v>357</v>
      </c>
      <c r="D119" s="22" t="s">
        <v>1488</v>
      </c>
      <c r="E119" s="22">
        <v>5268</v>
      </c>
    </row>
    <row r="120" spans="1:5" x14ac:dyDescent="0.25">
      <c r="A120" s="22" t="s">
        <v>122</v>
      </c>
      <c r="B120" s="22" t="s">
        <v>300</v>
      </c>
      <c r="C120" s="22" t="s">
        <v>359</v>
      </c>
      <c r="D120" s="22" t="s">
        <v>1489</v>
      </c>
      <c r="E120" s="22">
        <v>7235</v>
      </c>
    </row>
    <row r="121" spans="1:5" x14ac:dyDescent="0.25">
      <c r="A121" s="22" t="s">
        <v>122</v>
      </c>
      <c r="B121" s="22" t="s">
        <v>300</v>
      </c>
      <c r="C121" s="22" t="s">
        <v>361</v>
      </c>
      <c r="D121" s="22" t="s">
        <v>1490</v>
      </c>
      <c r="E121" s="22">
        <v>7982</v>
      </c>
    </row>
    <row r="122" spans="1:5" x14ac:dyDescent="0.25">
      <c r="A122" s="22" t="s">
        <v>122</v>
      </c>
      <c r="B122" s="22" t="s">
        <v>300</v>
      </c>
      <c r="C122" s="22" t="s">
        <v>363</v>
      </c>
      <c r="D122" s="22" t="s">
        <v>1491</v>
      </c>
      <c r="E122" s="22">
        <v>1125</v>
      </c>
    </row>
    <row r="123" spans="1:5" x14ac:dyDescent="0.25">
      <c r="A123" s="22" t="s">
        <v>122</v>
      </c>
      <c r="B123" s="22" t="s">
        <v>300</v>
      </c>
      <c r="C123" s="22" t="s">
        <v>365</v>
      </c>
      <c r="D123" s="22" t="s">
        <v>1492</v>
      </c>
      <c r="E123" s="22">
        <v>8414</v>
      </c>
    </row>
    <row r="124" spans="1:5" x14ac:dyDescent="0.25">
      <c r="A124" s="22" t="s">
        <v>122</v>
      </c>
      <c r="B124" s="22" t="s">
        <v>300</v>
      </c>
      <c r="C124" s="22" t="s">
        <v>367</v>
      </c>
      <c r="D124" s="22" t="s">
        <v>1493</v>
      </c>
      <c r="E124" s="22">
        <v>1452</v>
      </c>
    </row>
    <row r="125" spans="1:5" x14ac:dyDescent="0.25">
      <c r="A125" s="22" t="s">
        <v>122</v>
      </c>
      <c r="B125" s="22" t="s">
        <v>300</v>
      </c>
      <c r="C125" s="22" t="s">
        <v>369</v>
      </c>
      <c r="D125" s="22" t="s">
        <v>1494</v>
      </c>
      <c r="E125" s="22">
        <v>2998</v>
      </c>
    </row>
    <row r="126" spans="1:5" x14ac:dyDescent="0.25">
      <c r="A126" s="22" t="s">
        <v>122</v>
      </c>
      <c r="B126" s="22" t="s">
        <v>300</v>
      </c>
      <c r="C126" s="22" t="s">
        <v>371</v>
      </c>
      <c r="D126" s="22" t="s">
        <v>1495</v>
      </c>
      <c r="E126" s="22">
        <v>1047</v>
      </c>
    </row>
    <row r="127" spans="1:5" x14ac:dyDescent="0.25">
      <c r="A127" s="22" t="s">
        <v>122</v>
      </c>
      <c r="B127" s="22" t="s">
        <v>300</v>
      </c>
      <c r="C127" s="22" t="s">
        <v>373</v>
      </c>
      <c r="D127" s="22" t="s">
        <v>1496</v>
      </c>
      <c r="E127" s="22">
        <v>2967</v>
      </c>
    </row>
    <row r="128" spans="1:5" x14ac:dyDescent="0.25">
      <c r="A128" s="22" t="s">
        <v>122</v>
      </c>
      <c r="B128" s="22" t="s">
        <v>300</v>
      </c>
      <c r="C128" s="22" t="s">
        <v>375</v>
      </c>
      <c r="D128" s="22" t="s">
        <v>1497</v>
      </c>
      <c r="E128" s="22">
        <v>1971</v>
      </c>
    </row>
    <row r="129" spans="1:5" x14ac:dyDescent="0.25">
      <c r="A129" s="22" t="s">
        <v>122</v>
      </c>
      <c r="B129" s="22" t="s">
        <v>300</v>
      </c>
      <c r="C129" s="22" t="s">
        <v>377</v>
      </c>
      <c r="D129" s="22" t="s">
        <v>1498</v>
      </c>
      <c r="E129" s="22">
        <v>3159</v>
      </c>
    </row>
    <row r="130" spans="1:5" x14ac:dyDescent="0.25">
      <c r="A130" s="22" t="s">
        <v>122</v>
      </c>
      <c r="B130" s="22" t="s">
        <v>300</v>
      </c>
      <c r="C130" s="22" t="s">
        <v>379</v>
      </c>
      <c r="D130" s="22" t="s">
        <v>1499</v>
      </c>
      <c r="E130" s="22">
        <v>2718</v>
      </c>
    </row>
    <row r="131" spans="1:5" x14ac:dyDescent="0.25">
      <c r="A131" s="22" t="s">
        <v>122</v>
      </c>
      <c r="B131" s="22" t="s">
        <v>300</v>
      </c>
      <c r="C131" s="22" t="s">
        <v>381</v>
      </c>
      <c r="D131" s="22" t="s">
        <v>1500</v>
      </c>
      <c r="E131" s="22">
        <v>3571</v>
      </c>
    </row>
    <row r="132" spans="1:5" x14ac:dyDescent="0.25">
      <c r="A132" s="22" t="s">
        <v>122</v>
      </c>
      <c r="B132" s="22" t="s">
        <v>300</v>
      </c>
      <c r="C132" s="22" t="s">
        <v>383</v>
      </c>
      <c r="D132" s="22" t="s">
        <v>1501</v>
      </c>
      <c r="E132" s="22">
        <v>406</v>
      </c>
    </row>
    <row r="133" spans="1:5" x14ac:dyDescent="0.25">
      <c r="A133" s="22" t="s">
        <v>122</v>
      </c>
      <c r="B133" s="22" t="s">
        <v>300</v>
      </c>
      <c r="C133" s="22" t="s">
        <v>385</v>
      </c>
      <c r="D133" s="22" t="s">
        <v>1502</v>
      </c>
      <c r="E133" s="22">
        <v>2559</v>
      </c>
    </row>
    <row r="134" spans="1:5" x14ac:dyDescent="0.25">
      <c r="A134" s="22" t="s">
        <v>122</v>
      </c>
      <c r="B134" s="22" t="s">
        <v>300</v>
      </c>
      <c r="C134" s="22" t="s">
        <v>387</v>
      </c>
      <c r="D134" s="22" t="s">
        <v>1503</v>
      </c>
      <c r="E134" s="22">
        <v>554</v>
      </c>
    </row>
    <row r="135" spans="1:5" x14ac:dyDescent="0.25">
      <c r="A135" s="22" t="s">
        <v>122</v>
      </c>
      <c r="B135" s="22" t="s">
        <v>300</v>
      </c>
      <c r="C135" s="22" t="s">
        <v>389</v>
      </c>
      <c r="D135" s="22" t="s">
        <v>1504</v>
      </c>
      <c r="E135" s="22">
        <v>3992</v>
      </c>
    </row>
    <row r="136" spans="1:5" x14ac:dyDescent="0.25">
      <c r="A136" s="22" t="s">
        <v>122</v>
      </c>
      <c r="B136" s="22" t="s">
        <v>300</v>
      </c>
      <c r="C136" s="22" t="s">
        <v>391</v>
      </c>
      <c r="D136" s="22" t="s">
        <v>1505</v>
      </c>
      <c r="E136" s="22">
        <v>2564</v>
      </c>
    </row>
    <row r="137" spans="1:5" x14ac:dyDescent="0.25">
      <c r="A137" s="22" t="s">
        <v>122</v>
      </c>
      <c r="B137" s="22" t="s">
        <v>300</v>
      </c>
      <c r="C137" s="22" t="s">
        <v>393</v>
      </c>
      <c r="D137" s="22" t="s">
        <v>1506</v>
      </c>
      <c r="E137" s="22">
        <v>13584</v>
      </c>
    </row>
    <row r="138" spans="1:5" x14ac:dyDescent="0.25">
      <c r="A138" s="22" t="s">
        <v>122</v>
      </c>
      <c r="B138" s="22" t="s">
        <v>300</v>
      </c>
      <c r="C138" s="22" t="s">
        <v>395</v>
      </c>
      <c r="D138" s="22" t="s">
        <v>1507</v>
      </c>
      <c r="E138" s="22">
        <v>9882</v>
      </c>
    </row>
    <row r="139" spans="1:5" x14ac:dyDescent="0.25">
      <c r="A139" s="22" t="s">
        <v>122</v>
      </c>
      <c r="B139" s="22" t="s">
        <v>300</v>
      </c>
      <c r="C139" s="22" t="s">
        <v>397</v>
      </c>
      <c r="D139" s="22" t="s">
        <v>1508</v>
      </c>
      <c r="E139" s="22">
        <v>7847</v>
      </c>
    </row>
    <row r="140" spans="1:5" x14ac:dyDescent="0.25">
      <c r="A140" s="22" t="s">
        <v>122</v>
      </c>
      <c r="B140" s="22" t="s">
        <v>300</v>
      </c>
      <c r="C140" s="22" t="s">
        <v>399</v>
      </c>
      <c r="D140" s="22" t="s">
        <v>1509</v>
      </c>
      <c r="E140" s="22">
        <v>1216</v>
      </c>
    </row>
    <row r="141" spans="1:5" x14ac:dyDescent="0.25">
      <c r="A141" s="22" t="s">
        <v>122</v>
      </c>
      <c r="B141" s="22" t="s">
        <v>300</v>
      </c>
      <c r="C141" s="22" t="s">
        <v>401</v>
      </c>
      <c r="D141" s="22" t="s">
        <v>1510</v>
      </c>
      <c r="E141" s="22">
        <v>989</v>
      </c>
    </row>
    <row r="142" spans="1:5" x14ac:dyDescent="0.25">
      <c r="A142" s="22" t="s">
        <v>122</v>
      </c>
      <c r="B142" s="22" t="s">
        <v>300</v>
      </c>
      <c r="C142" s="22" t="s">
        <v>403</v>
      </c>
      <c r="D142" s="22" t="s">
        <v>1511</v>
      </c>
      <c r="E142" s="22">
        <v>1774</v>
      </c>
    </row>
    <row r="143" spans="1:5" x14ac:dyDescent="0.25">
      <c r="A143" s="22" t="s">
        <v>122</v>
      </c>
      <c r="B143" s="22" t="s">
        <v>300</v>
      </c>
      <c r="C143" s="22" t="s">
        <v>405</v>
      </c>
      <c r="D143" s="22" t="s">
        <v>1512</v>
      </c>
      <c r="E143" s="22">
        <v>1345</v>
      </c>
    </row>
    <row r="144" spans="1:5" x14ac:dyDescent="0.25">
      <c r="A144" s="22" t="s">
        <v>122</v>
      </c>
      <c r="B144" s="22" t="s">
        <v>300</v>
      </c>
      <c r="C144" s="22" t="s">
        <v>407</v>
      </c>
      <c r="D144" s="22" t="s">
        <v>1513</v>
      </c>
      <c r="E144" s="22">
        <v>2435</v>
      </c>
    </row>
    <row r="145" spans="1:5" x14ac:dyDescent="0.25">
      <c r="A145" s="22" t="s">
        <v>122</v>
      </c>
      <c r="B145" s="22" t="s">
        <v>300</v>
      </c>
      <c r="C145" s="22" t="s">
        <v>409</v>
      </c>
      <c r="D145" s="22" t="s">
        <v>1514</v>
      </c>
      <c r="E145" s="22">
        <v>1183</v>
      </c>
    </row>
    <row r="146" spans="1:5" x14ac:dyDescent="0.25">
      <c r="A146" s="22" t="s">
        <v>122</v>
      </c>
      <c r="B146" s="22" t="s">
        <v>300</v>
      </c>
      <c r="C146" s="22" t="s">
        <v>411</v>
      </c>
      <c r="D146" s="22" t="s">
        <v>1515</v>
      </c>
      <c r="E146" s="22">
        <v>1320</v>
      </c>
    </row>
    <row r="147" spans="1:5" x14ac:dyDescent="0.25">
      <c r="A147" s="22" t="s">
        <v>122</v>
      </c>
      <c r="B147" s="22" t="s">
        <v>300</v>
      </c>
      <c r="C147" s="22" t="s">
        <v>413</v>
      </c>
      <c r="D147" s="22" t="s">
        <v>1516</v>
      </c>
      <c r="E147" s="22">
        <v>791</v>
      </c>
    </row>
    <row r="148" spans="1:5" x14ac:dyDescent="0.25">
      <c r="A148" s="22" t="s">
        <v>122</v>
      </c>
      <c r="B148" s="22" t="s">
        <v>300</v>
      </c>
      <c r="C148" s="22" t="s">
        <v>415</v>
      </c>
      <c r="D148" s="22" t="s">
        <v>1517</v>
      </c>
      <c r="E148" s="22">
        <v>827</v>
      </c>
    </row>
    <row r="149" spans="1:5" x14ac:dyDescent="0.25">
      <c r="A149" s="22" t="s">
        <v>122</v>
      </c>
      <c r="B149" s="22" t="s">
        <v>300</v>
      </c>
      <c r="C149" s="22" t="s">
        <v>417</v>
      </c>
      <c r="D149" s="22" t="s">
        <v>1518</v>
      </c>
      <c r="E149" s="22">
        <v>1945</v>
      </c>
    </row>
    <row r="150" spans="1:5" x14ac:dyDescent="0.25">
      <c r="A150" s="22" t="s">
        <v>122</v>
      </c>
      <c r="B150" s="22" t="s">
        <v>300</v>
      </c>
      <c r="C150" s="22" t="s">
        <v>419</v>
      </c>
      <c r="D150" s="22" t="s">
        <v>1519</v>
      </c>
      <c r="E150" s="22">
        <v>9893</v>
      </c>
    </row>
    <row r="151" spans="1:5" x14ac:dyDescent="0.25">
      <c r="A151" s="22" t="s">
        <v>122</v>
      </c>
      <c r="B151" s="22" t="s">
        <v>300</v>
      </c>
      <c r="C151" s="22" t="s">
        <v>421</v>
      </c>
      <c r="D151" s="22" t="s">
        <v>1520</v>
      </c>
      <c r="E151" s="22">
        <v>852</v>
      </c>
    </row>
    <row r="152" spans="1:5" x14ac:dyDescent="0.25">
      <c r="A152" s="22" t="s">
        <v>122</v>
      </c>
      <c r="B152" s="22" t="s">
        <v>300</v>
      </c>
      <c r="C152" s="22" t="s">
        <v>423</v>
      </c>
      <c r="D152" s="22" t="s">
        <v>1521</v>
      </c>
      <c r="E152" s="22">
        <v>2181</v>
      </c>
    </row>
    <row r="153" spans="1:5" x14ac:dyDescent="0.25">
      <c r="A153" s="22" t="s">
        <v>122</v>
      </c>
      <c r="B153" s="22" t="s">
        <v>300</v>
      </c>
      <c r="C153" s="22" t="s">
        <v>425</v>
      </c>
      <c r="D153" s="22" t="s">
        <v>1522</v>
      </c>
      <c r="E153" s="22">
        <v>28881</v>
      </c>
    </row>
    <row r="154" spans="1:5" x14ac:dyDescent="0.25">
      <c r="A154" s="22" t="s">
        <v>122</v>
      </c>
      <c r="B154" s="22" t="s">
        <v>300</v>
      </c>
      <c r="C154" s="22" t="s">
        <v>427</v>
      </c>
      <c r="D154" s="22" t="s">
        <v>1523</v>
      </c>
      <c r="E154" s="22">
        <v>9184</v>
      </c>
    </row>
    <row r="155" spans="1:5" x14ac:dyDescent="0.25">
      <c r="A155" s="22" t="s">
        <v>122</v>
      </c>
      <c r="B155" s="22" t="s">
        <v>300</v>
      </c>
      <c r="C155" s="22" t="s">
        <v>429</v>
      </c>
      <c r="D155" s="22" t="s">
        <v>1524</v>
      </c>
      <c r="E155" s="22">
        <v>1029</v>
      </c>
    </row>
    <row r="156" spans="1:5" x14ac:dyDescent="0.25">
      <c r="A156" s="22" t="s">
        <v>122</v>
      </c>
      <c r="B156" s="22" t="s">
        <v>300</v>
      </c>
      <c r="C156" s="22" t="s">
        <v>431</v>
      </c>
      <c r="D156" s="22" t="s">
        <v>1525</v>
      </c>
      <c r="E156" s="22">
        <v>1022</v>
      </c>
    </row>
    <row r="157" spans="1:5" x14ac:dyDescent="0.25">
      <c r="A157" s="22" t="s">
        <v>122</v>
      </c>
      <c r="B157" s="22" t="s">
        <v>300</v>
      </c>
      <c r="C157" s="22" t="s">
        <v>433</v>
      </c>
      <c r="D157" s="22" t="s">
        <v>1526</v>
      </c>
      <c r="E157" s="22">
        <v>6842</v>
      </c>
    </row>
    <row r="158" spans="1:5" x14ac:dyDescent="0.25">
      <c r="A158" s="22" t="s">
        <v>122</v>
      </c>
      <c r="B158" s="22" t="s">
        <v>300</v>
      </c>
      <c r="C158" s="22" t="s">
        <v>435</v>
      </c>
      <c r="D158" s="22" t="s">
        <v>1527</v>
      </c>
      <c r="E158" s="22">
        <v>3277</v>
      </c>
    </row>
    <row r="159" spans="1:5" x14ac:dyDescent="0.25">
      <c r="A159" s="22" t="s">
        <v>122</v>
      </c>
      <c r="B159" s="22" t="s">
        <v>300</v>
      </c>
      <c r="C159" s="22" t="s">
        <v>437</v>
      </c>
      <c r="D159" s="22" t="s">
        <v>1528</v>
      </c>
      <c r="E159" s="22">
        <v>1810</v>
      </c>
    </row>
    <row r="160" spans="1:5" x14ac:dyDescent="0.25">
      <c r="A160" s="22" t="s">
        <v>122</v>
      </c>
      <c r="B160" s="22" t="s">
        <v>300</v>
      </c>
      <c r="C160" s="22" t="s">
        <v>439</v>
      </c>
      <c r="D160" s="22" t="s">
        <v>1529</v>
      </c>
      <c r="E160" s="22">
        <v>3642</v>
      </c>
    </row>
    <row r="161" spans="1:5" x14ac:dyDescent="0.25">
      <c r="A161" s="22" t="s">
        <v>122</v>
      </c>
      <c r="B161" s="22" t="s">
        <v>300</v>
      </c>
      <c r="C161" s="22" t="s">
        <v>441</v>
      </c>
      <c r="D161" s="22" t="s">
        <v>1530</v>
      </c>
      <c r="E161" s="22">
        <v>7229</v>
      </c>
    </row>
    <row r="162" spans="1:5" x14ac:dyDescent="0.25">
      <c r="A162" s="22" t="s">
        <v>122</v>
      </c>
      <c r="B162" s="22" t="s">
        <v>300</v>
      </c>
      <c r="C162" s="22" t="s">
        <v>443</v>
      </c>
      <c r="D162" s="22" t="s">
        <v>1531</v>
      </c>
      <c r="E162" s="22">
        <v>1998</v>
      </c>
    </row>
    <row r="163" spans="1:5" x14ac:dyDescent="0.25">
      <c r="A163" s="22" t="s">
        <v>122</v>
      </c>
      <c r="B163" s="22" t="s">
        <v>300</v>
      </c>
      <c r="C163" s="22" t="s">
        <v>445</v>
      </c>
      <c r="D163" s="22" t="s">
        <v>1532</v>
      </c>
      <c r="E163" s="22">
        <v>795</v>
      </c>
    </row>
    <row r="164" spans="1:5" x14ac:dyDescent="0.25">
      <c r="A164" s="22" t="s">
        <v>122</v>
      </c>
      <c r="B164" s="22" t="s">
        <v>300</v>
      </c>
      <c r="C164" s="22" t="s">
        <v>447</v>
      </c>
      <c r="D164" s="22" t="s">
        <v>1533</v>
      </c>
      <c r="E164" s="22">
        <v>4037</v>
      </c>
    </row>
    <row r="165" spans="1:5" x14ac:dyDescent="0.25">
      <c r="A165" s="22" t="s">
        <v>122</v>
      </c>
      <c r="B165" s="22" t="s">
        <v>300</v>
      </c>
      <c r="C165" s="22" t="s">
        <v>449</v>
      </c>
      <c r="D165" s="22" t="s">
        <v>1534</v>
      </c>
      <c r="E165" s="22">
        <v>5600</v>
      </c>
    </row>
    <row r="166" spans="1:5" x14ac:dyDescent="0.25">
      <c r="A166" s="22" t="s">
        <v>122</v>
      </c>
      <c r="B166" s="22" t="s">
        <v>300</v>
      </c>
      <c r="C166" s="22" t="s">
        <v>451</v>
      </c>
      <c r="D166" s="22" t="s">
        <v>1535</v>
      </c>
      <c r="E166" s="22">
        <v>2053</v>
      </c>
    </row>
    <row r="167" spans="1:5" x14ac:dyDescent="0.25">
      <c r="A167" s="22" t="s">
        <v>122</v>
      </c>
      <c r="B167" s="22" t="s">
        <v>300</v>
      </c>
      <c r="C167" s="22" t="s">
        <v>453</v>
      </c>
      <c r="D167" s="22" t="s">
        <v>1536</v>
      </c>
      <c r="E167" s="22">
        <v>2567</v>
      </c>
    </row>
    <row r="168" spans="1:5" x14ac:dyDescent="0.25">
      <c r="A168" s="22" t="s">
        <v>122</v>
      </c>
      <c r="B168" s="22" t="s">
        <v>300</v>
      </c>
      <c r="C168" s="22" t="s">
        <v>455</v>
      </c>
      <c r="D168" s="22" t="s">
        <v>1537</v>
      </c>
      <c r="E168" s="22">
        <v>6635</v>
      </c>
    </row>
    <row r="169" spans="1:5" x14ac:dyDescent="0.25">
      <c r="A169" s="22" t="s">
        <v>122</v>
      </c>
      <c r="B169" s="22" t="s">
        <v>300</v>
      </c>
      <c r="C169" s="22" t="s">
        <v>457</v>
      </c>
      <c r="D169" s="22" t="s">
        <v>1538</v>
      </c>
      <c r="E169" s="22">
        <v>811</v>
      </c>
    </row>
    <row r="170" spans="1:5" x14ac:dyDescent="0.25">
      <c r="A170" s="22" t="s">
        <v>122</v>
      </c>
      <c r="B170" s="22" t="s">
        <v>300</v>
      </c>
      <c r="C170" s="22" t="s">
        <v>459</v>
      </c>
      <c r="D170" s="22" t="s">
        <v>1539</v>
      </c>
      <c r="E170" s="22">
        <v>2620</v>
      </c>
    </row>
    <row r="171" spans="1:5" x14ac:dyDescent="0.25">
      <c r="A171" s="22" t="s">
        <v>122</v>
      </c>
      <c r="B171" s="22" t="s">
        <v>300</v>
      </c>
      <c r="C171" s="22" t="s">
        <v>461</v>
      </c>
      <c r="D171" s="22" t="s">
        <v>1540</v>
      </c>
      <c r="E171" s="22">
        <v>6651</v>
      </c>
    </row>
    <row r="172" spans="1:5" x14ac:dyDescent="0.25">
      <c r="A172" s="22" t="s">
        <v>122</v>
      </c>
      <c r="B172" s="22" t="s">
        <v>300</v>
      </c>
      <c r="C172" s="22" t="s">
        <v>463</v>
      </c>
      <c r="D172" s="22" t="s">
        <v>1541</v>
      </c>
      <c r="E172" s="22">
        <v>964</v>
      </c>
    </row>
    <row r="173" spans="1:5" x14ac:dyDescent="0.25">
      <c r="A173" s="22" t="s">
        <v>122</v>
      </c>
      <c r="B173" s="22" t="s">
        <v>300</v>
      </c>
      <c r="C173" s="22" t="s">
        <v>465</v>
      </c>
      <c r="D173" s="22" t="s">
        <v>1542</v>
      </c>
      <c r="E173" s="22">
        <v>995</v>
      </c>
    </row>
    <row r="174" spans="1:5" x14ac:dyDescent="0.25">
      <c r="A174" s="22" t="s">
        <v>122</v>
      </c>
      <c r="B174" s="22" t="s">
        <v>300</v>
      </c>
      <c r="C174" s="22" t="s">
        <v>467</v>
      </c>
      <c r="D174" s="22" t="s">
        <v>1543</v>
      </c>
      <c r="E174" s="22">
        <v>5963</v>
      </c>
    </row>
    <row r="175" spans="1:5" x14ac:dyDescent="0.25">
      <c r="A175" s="22" t="s">
        <v>122</v>
      </c>
      <c r="B175" s="22" t="s">
        <v>300</v>
      </c>
      <c r="C175" s="22" t="s">
        <v>469</v>
      </c>
      <c r="D175" s="22" t="s">
        <v>1544</v>
      </c>
      <c r="E175" s="22">
        <v>541</v>
      </c>
    </row>
    <row r="176" spans="1:5" x14ac:dyDescent="0.25">
      <c r="A176" s="22" t="s">
        <v>122</v>
      </c>
      <c r="B176" s="22" t="s">
        <v>300</v>
      </c>
      <c r="C176" s="22" t="s">
        <v>471</v>
      </c>
      <c r="D176" s="22" t="s">
        <v>1545</v>
      </c>
      <c r="E176" s="22">
        <v>5952</v>
      </c>
    </row>
    <row r="177" spans="1:5" x14ac:dyDescent="0.25">
      <c r="A177" s="22" t="s">
        <v>122</v>
      </c>
      <c r="B177" s="22" t="s">
        <v>300</v>
      </c>
      <c r="C177" s="22" t="s">
        <v>473</v>
      </c>
      <c r="D177" s="22" t="s">
        <v>1546</v>
      </c>
      <c r="E177" s="22">
        <v>17189</v>
      </c>
    </row>
    <row r="178" spans="1:5" x14ac:dyDescent="0.25">
      <c r="A178" s="22" t="s">
        <v>122</v>
      </c>
      <c r="B178" s="22" t="s">
        <v>300</v>
      </c>
      <c r="C178" s="22" t="s">
        <v>475</v>
      </c>
      <c r="D178" s="22" t="s">
        <v>1547</v>
      </c>
      <c r="E178" s="22">
        <v>13756</v>
      </c>
    </row>
    <row r="179" spans="1:5" x14ac:dyDescent="0.25">
      <c r="A179" s="22" t="s">
        <v>122</v>
      </c>
      <c r="B179" s="22" t="s">
        <v>300</v>
      </c>
      <c r="C179" s="22" t="s">
        <v>477</v>
      </c>
      <c r="D179" s="22" t="s">
        <v>1548</v>
      </c>
      <c r="E179" s="22">
        <v>2729</v>
      </c>
    </row>
    <row r="180" spans="1:5" x14ac:dyDescent="0.25">
      <c r="A180" s="22" t="s">
        <v>122</v>
      </c>
      <c r="B180" s="22" t="s">
        <v>300</v>
      </c>
      <c r="C180" s="22" t="s">
        <v>479</v>
      </c>
      <c r="D180" s="22" t="s">
        <v>1549</v>
      </c>
      <c r="E180" s="22">
        <v>1301</v>
      </c>
    </row>
    <row r="181" spans="1:5" x14ac:dyDescent="0.25">
      <c r="A181" s="22" t="s">
        <v>122</v>
      </c>
      <c r="B181" s="22" t="s">
        <v>300</v>
      </c>
      <c r="C181" s="22" t="s">
        <v>481</v>
      </c>
      <c r="D181" s="22" t="s">
        <v>1550</v>
      </c>
      <c r="E181" s="22">
        <v>14816</v>
      </c>
    </row>
    <row r="182" spans="1:5" x14ac:dyDescent="0.25">
      <c r="A182" s="22" t="s">
        <v>122</v>
      </c>
      <c r="B182" s="22" t="s">
        <v>300</v>
      </c>
      <c r="C182" s="22" t="s">
        <v>483</v>
      </c>
      <c r="D182" s="22" t="s">
        <v>1551</v>
      </c>
      <c r="E182" s="22">
        <v>8428</v>
      </c>
    </row>
    <row r="183" spans="1:5" x14ac:dyDescent="0.25">
      <c r="A183" s="22" t="s">
        <v>122</v>
      </c>
      <c r="B183" s="22" t="s">
        <v>300</v>
      </c>
      <c r="C183" s="22" t="s">
        <v>485</v>
      </c>
      <c r="D183" s="22" t="s">
        <v>1552</v>
      </c>
      <c r="E183" s="22">
        <v>1015</v>
      </c>
    </row>
    <row r="184" spans="1:5" x14ac:dyDescent="0.25">
      <c r="A184" s="22" t="s">
        <v>122</v>
      </c>
      <c r="B184" s="22" t="s">
        <v>300</v>
      </c>
      <c r="C184" s="22" t="s">
        <v>487</v>
      </c>
      <c r="D184" s="22" t="s">
        <v>1553</v>
      </c>
      <c r="E184" s="22">
        <v>3212</v>
      </c>
    </row>
    <row r="185" spans="1:5" x14ac:dyDescent="0.25">
      <c r="A185" s="22" t="s">
        <v>122</v>
      </c>
      <c r="B185" s="22" t="s">
        <v>300</v>
      </c>
      <c r="C185" s="22" t="s">
        <v>489</v>
      </c>
      <c r="D185" s="22" t="s">
        <v>1554</v>
      </c>
      <c r="E185" s="22">
        <v>2081</v>
      </c>
    </row>
    <row r="186" spans="1:5" x14ac:dyDescent="0.25">
      <c r="A186" s="22" t="s">
        <v>122</v>
      </c>
      <c r="B186" s="22" t="s">
        <v>300</v>
      </c>
      <c r="C186" s="22" t="s">
        <v>491</v>
      </c>
      <c r="D186" s="22" t="s">
        <v>1555</v>
      </c>
      <c r="E186" s="22">
        <v>1058</v>
      </c>
    </row>
    <row r="187" spans="1:5" x14ac:dyDescent="0.25">
      <c r="A187" s="22" t="s">
        <v>122</v>
      </c>
      <c r="B187" s="22" t="s">
        <v>300</v>
      </c>
      <c r="C187" s="22" t="s">
        <v>493</v>
      </c>
      <c r="D187" s="22" t="s">
        <v>1556</v>
      </c>
      <c r="E187" s="22">
        <v>1443</v>
      </c>
    </row>
    <row r="188" spans="1:5" x14ac:dyDescent="0.25">
      <c r="A188" s="22" t="s">
        <v>122</v>
      </c>
      <c r="B188" s="22" t="s">
        <v>300</v>
      </c>
      <c r="C188" s="22" t="s">
        <v>495</v>
      </c>
      <c r="D188" s="22" t="s">
        <v>1557</v>
      </c>
      <c r="E188" s="22">
        <v>2559</v>
      </c>
    </row>
    <row r="189" spans="1:5" x14ac:dyDescent="0.25">
      <c r="A189" s="22" t="s">
        <v>122</v>
      </c>
      <c r="B189" s="22" t="s">
        <v>300</v>
      </c>
      <c r="C189" s="22" t="s">
        <v>497</v>
      </c>
      <c r="D189" s="22" t="s">
        <v>1558</v>
      </c>
      <c r="E189" s="22">
        <v>1863</v>
      </c>
    </row>
    <row r="190" spans="1:5" x14ac:dyDescent="0.25">
      <c r="A190" s="22" t="s">
        <v>122</v>
      </c>
      <c r="B190" s="22" t="s">
        <v>300</v>
      </c>
      <c r="C190" s="22" t="s">
        <v>499</v>
      </c>
      <c r="D190" s="22" t="s">
        <v>1559</v>
      </c>
      <c r="E190" s="22">
        <v>1222</v>
      </c>
    </row>
    <row r="191" spans="1:5" x14ac:dyDescent="0.25">
      <c r="A191" s="22" t="s">
        <v>122</v>
      </c>
      <c r="B191" s="22" t="s">
        <v>300</v>
      </c>
      <c r="C191" s="22" t="s">
        <v>501</v>
      </c>
      <c r="D191" s="22" t="s">
        <v>1560</v>
      </c>
      <c r="E191" s="22">
        <v>5708</v>
      </c>
    </row>
    <row r="192" spans="1:5" x14ac:dyDescent="0.25">
      <c r="A192" s="22" t="s">
        <v>122</v>
      </c>
      <c r="B192" s="22" t="s">
        <v>300</v>
      </c>
      <c r="C192" s="22" t="s">
        <v>503</v>
      </c>
      <c r="D192" s="22" t="s">
        <v>1561</v>
      </c>
      <c r="E192" s="22">
        <v>4150</v>
      </c>
    </row>
    <row r="193" spans="1:5" x14ac:dyDescent="0.25">
      <c r="A193" s="22" t="s">
        <v>122</v>
      </c>
      <c r="B193" s="22" t="s">
        <v>300</v>
      </c>
      <c r="C193" s="22" t="s">
        <v>505</v>
      </c>
      <c r="D193" s="22" t="s">
        <v>1562</v>
      </c>
      <c r="E193" s="22">
        <v>1083</v>
      </c>
    </row>
    <row r="194" spans="1:5" x14ac:dyDescent="0.25">
      <c r="A194" s="22" t="s">
        <v>122</v>
      </c>
      <c r="B194" s="22" t="s">
        <v>300</v>
      </c>
      <c r="C194" s="22" t="s">
        <v>507</v>
      </c>
      <c r="D194" s="22" t="s">
        <v>1563</v>
      </c>
      <c r="E194" s="22">
        <v>1917</v>
      </c>
    </row>
    <row r="195" spans="1:5" x14ac:dyDescent="0.25">
      <c r="A195" s="22" t="s">
        <v>122</v>
      </c>
      <c r="B195" s="22" t="s">
        <v>300</v>
      </c>
      <c r="C195" s="22" t="s">
        <v>509</v>
      </c>
      <c r="D195" s="22" t="s">
        <v>1564</v>
      </c>
      <c r="E195" s="22">
        <v>6270</v>
      </c>
    </row>
    <row r="196" spans="1:5" x14ac:dyDescent="0.25">
      <c r="A196" s="22" t="s">
        <v>122</v>
      </c>
      <c r="B196" s="22" t="s">
        <v>300</v>
      </c>
      <c r="C196" s="22" t="s">
        <v>511</v>
      </c>
      <c r="D196" s="22" t="s">
        <v>1565</v>
      </c>
      <c r="E196" s="22">
        <v>1516</v>
      </c>
    </row>
    <row r="197" spans="1:5" x14ac:dyDescent="0.25">
      <c r="A197" s="22" t="s">
        <v>122</v>
      </c>
      <c r="B197" s="22" t="s">
        <v>300</v>
      </c>
      <c r="C197" s="22" t="s">
        <v>513</v>
      </c>
      <c r="D197" s="22" t="s">
        <v>1566</v>
      </c>
      <c r="E197" s="22">
        <v>5101</v>
      </c>
    </row>
    <row r="198" spans="1:5" x14ac:dyDescent="0.25">
      <c r="A198" s="22" t="s">
        <v>122</v>
      </c>
      <c r="B198" s="22" t="s">
        <v>300</v>
      </c>
      <c r="C198" s="22" t="s">
        <v>515</v>
      </c>
      <c r="D198" s="22" t="s">
        <v>1567</v>
      </c>
      <c r="E198" s="22">
        <v>10204</v>
      </c>
    </row>
    <row r="199" spans="1:5" x14ac:dyDescent="0.25">
      <c r="A199" s="22" t="s">
        <v>122</v>
      </c>
      <c r="B199" s="22" t="s">
        <v>517</v>
      </c>
      <c r="C199" s="22" t="s">
        <v>518</v>
      </c>
      <c r="D199" s="22" t="s">
        <v>1568</v>
      </c>
      <c r="E199" s="22">
        <v>653</v>
      </c>
    </row>
    <row r="200" spans="1:5" x14ac:dyDescent="0.25">
      <c r="A200" s="22" t="s">
        <v>122</v>
      </c>
      <c r="B200" s="22" t="s">
        <v>517</v>
      </c>
      <c r="C200" s="22" t="s">
        <v>520</v>
      </c>
      <c r="D200" s="22" t="s">
        <v>1569</v>
      </c>
      <c r="E200" s="22">
        <v>1018</v>
      </c>
    </row>
    <row r="201" spans="1:5" x14ac:dyDescent="0.25">
      <c r="A201" s="22" t="s">
        <v>122</v>
      </c>
      <c r="B201" s="22" t="s">
        <v>517</v>
      </c>
      <c r="C201" s="22" t="s">
        <v>522</v>
      </c>
      <c r="D201" s="22" t="s">
        <v>1570</v>
      </c>
      <c r="E201" s="22">
        <v>734</v>
      </c>
    </row>
    <row r="202" spans="1:5" x14ac:dyDescent="0.25">
      <c r="A202" s="22" t="s">
        <v>122</v>
      </c>
      <c r="B202" s="22" t="s">
        <v>517</v>
      </c>
      <c r="C202" s="22" t="s">
        <v>524</v>
      </c>
      <c r="D202" s="22" t="s">
        <v>1571</v>
      </c>
      <c r="E202" s="22">
        <v>154</v>
      </c>
    </row>
    <row r="203" spans="1:5" x14ac:dyDescent="0.25">
      <c r="A203" s="22" t="s">
        <v>122</v>
      </c>
      <c r="B203" s="22" t="s">
        <v>517</v>
      </c>
      <c r="C203" s="22" t="s">
        <v>526</v>
      </c>
      <c r="D203" s="22" t="s">
        <v>1572</v>
      </c>
      <c r="E203" s="22">
        <v>204</v>
      </c>
    </row>
    <row r="204" spans="1:5" x14ac:dyDescent="0.25">
      <c r="A204" s="22" t="s">
        <v>122</v>
      </c>
      <c r="B204" s="22" t="s">
        <v>517</v>
      </c>
      <c r="C204" s="22" t="s">
        <v>528</v>
      </c>
      <c r="D204" s="22" t="s">
        <v>1573</v>
      </c>
      <c r="E204" s="22">
        <v>425</v>
      </c>
    </row>
    <row r="205" spans="1:5" x14ac:dyDescent="0.25">
      <c r="A205" s="22" t="s">
        <v>122</v>
      </c>
      <c r="B205" s="22" t="s">
        <v>517</v>
      </c>
      <c r="C205" s="22" t="s">
        <v>530</v>
      </c>
      <c r="D205" s="22" t="s">
        <v>1574</v>
      </c>
      <c r="E205" s="22">
        <v>207</v>
      </c>
    </row>
    <row r="206" spans="1:5" x14ac:dyDescent="0.25">
      <c r="A206" s="22" t="s">
        <v>122</v>
      </c>
      <c r="B206" s="22" t="s">
        <v>517</v>
      </c>
      <c r="C206" s="22" t="s">
        <v>532</v>
      </c>
      <c r="D206" s="22" t="s">
        <v>1575</v>
      </c>
      <c r="E206" s="22">
        <v>947</v>
      </c>
    </row>
    <row r="207" spans="1:5" x14ac:dyDescent="0.25">
      <c r="A207" s="22" t="s">
        <v>122</v>
      </c>
      <c r="B207" s="22" t="s">
        <v>517</v>
      </c>
      <c r="C207" s="22" t="s">
        <v>534</v>
      </c>
      <c r="D207" s="22" t="s">
        <v>1576</v>
      </c>
      <c r="E207" s="22">
        <v>341</v>
      </c>
    </row>
    <row r="208" spans="1:5" x14ac:dyDescent="0.25">
      <c r="A208" s="22" t="s">
        <v>122</v>
      </c>
      <c r="B208" s="22" t="s">
        <v>517</v>
      </c>
      <c r="C208" s="22" t="s">
        <v>536</v>
      </c>
      <c r="D208" s="22" t="s">
        <v>1577</v>
      </c>
      <c r="E208" s="22">
        <v>422</v>
      </c>
    </row>
    <row r="209" spans="1:5" x14ac:dyDescent="0.25">
      <c r="A209" s="22" t="s">
        <v>122</v>
      </c>
      <c r="B209" s="22" t="s">
        <v>517</v>
      </c>
      <c r="C209" s="22" t="s">
        <v>538</v>
      </c>
      <c r="D209" s="22" t="s">
        <v>1578</v>
      </c>
      <c r="E209" s="22">
        <v>819</v>
      </c>
    </row>
    <row r="210" spans="1:5" x14ac:dyDescent="0.25">
      <c r="A210" s="22" t="s">
        <v>122</v>
      </c>
      <c r="B210" s="22" t="s">
        <v>517</v>
      </c>
      <c r="C210" s="22" t="s">
        <v>540</v>
      </c>
      <c r="D210" s="22" t="s">
        <v>1579</v>
      </c>
      <c r="E210" s="22">
        <v>538</v>
      </c>
    </row>
    <row r="211" spans="1:5" x14ac:dyDescent="0.25">
      <c r="A211" s="22" t="s">
        <v>122</v>
      </c>
      <c r="B211" s="22" t="s">
        <v>517</v>
      </c>
      <c r="C211" s="22" t="s">
        <v>542</v>
      </c>
      <c r="D211" s="22" t="s">
        <v>1580</v>
      </c>
      <c r="E211" s="22">
        <v>349</v>
      </c>
    </row>
    <row r="212" spans="1:5" x14ac:dyDescent="0.25">
      <c r="A212" s="22" t="s">
        <v>122</v>
      </c>
      <c r="B212" s="22" t="s">
        <v>517</v>
      </c>
      <c r="C212" s="22" t="s">
        <v>544</v>
      </c>
      <c r="D212" s="22" t="s">
        <v>1581</v>
      </c>
      <c r="E212" s="22">
        <v>220</v>
      </c>
    </row>
    <row r="213" spans="1:5" x14ac:dyDescent="0.25">
      <c r="A213" s="22" t="s">
        <v>122</v>
      </c>
      <c r="B213" s="22" t="s">
        <v>517</v>
      </c>
      <c r="C213" s="22" t="s">
        <v>546</v>
      </c>
      <c r="D213" s="22" t="s">
        <v>1582</v>
      </c>
      <c r="E213" s="22">
        <v>845</v>
      </c>
    </row>
    <row r="214" spans="1:5" x14ac:dyDescent="0.25">
      <c r="A214" s="22" t="s">
        <v>122</v>
      </c>
      <c r="B214" s="22" t="s">
        <v>517</v>
      </c>
      <c r="C214" s="22" t="s">
        <v>548</v>
      </c>
      <c r="D214" s="22" t="s">
        <v>1583</v>
      </c>
      <c r="E214" s="22">
        <v>574</v>
      </c>
    </row>
    <row r="215" spans="1:5" x14ac:dyDescent="0.25">
      <c r="A215" s="22" t="s">
        <v>122</v>
      </c>
      <c r="B215" s="22" t="s">
        <v>517</v>
      </c>
      <c r="C215" s="22" t="s">
        <v>550</v>
      </c>
      <c r="D215" s="22" t="s">
        <v>1584</v>
      </c>
      <c r="E215" s="22">
        <v>500</v>
      </c>
    </row>
    <row r="216" spans="1:5" x14ac:dyDescent="0.25">
      <c r="A216" s="22" t="s">
        <v>122</v>
      </c>
      <c r="B216" s="22" t="s">
        <v>517</v>
      </c>
      <c r="C216" s="22" t="s">
        <v>552</v>
      </c>
      <c r="D216" s="22" t="s">
        <v>1585</v>
      </c>
      <c r="E216" s="22">
        <v>250</v>
      </c>
    </row>
    <row r="217" spans="1:5" x14ac:dyDescent="0.25">
      <c r="A217" s="22" t="s">
        <v>122</v>
      </c>
      <c r="B217" s="22" t="s">
        <v>517</v>
      </c>
      <c r="C217" s="22" t="s">
        <v>554</v>
      </c>
      <c r="D217" s="22" t="s">
        <v>1586</v>
      </c>
      <c r="E217" s="22">
        <v>512</v>
      </c>
    </row>
    <row r="218" spans="1:5" x14ac:dyDescent="0.25">
      <c r="A218" s="22" t="s">
        <v>122</v>
      </c>
      <c r="B218" s="22" t="s">
        <v>517</v>
      </c>
      <c r="C218" s="22" t="s">
        <v>556</v>
      </c>
      <c r="D218" s="22" t="s">
        <v>1587</v>
      </c>
      <c r="E218" s="22">
        <v>317</v>
      </c>
    </row>
    <row r="219" spans="1:5" x14ac:dyDescent="0.25">
      <c r="A219" s="22" t="s">
        <v>122</v>
      </c>
      <c r="B219" s="22" t="s">
        <v>517</v>
      </c>
      <c r="C219" s="22" t="s">
        <v>558</v>
      </c>
      <c r="D219" s="22" t="s">
        <v>1588</v>
      </c>
      <c r="E219" s="22">
        <v>345</v>
      </c>
    </row>
    <row r="220" spans="1:5" x14ac:dyDescent="0.25">
      <c r="A220" s="22" t="s">
        <v>122</v>
      </c>
      <c r="B220" s="22" t="s">
        <v>517</v>
      </c>
      <c r="C220" s="22" t="s">
        <v>560</v>
      </c>
      <c r="D220" s="22" t="s">
        <v>1589</v>
      </c>
      <c r="E220" s="22">
        <v>274</v>
      </c>
    </row>
    <row r="221" spans="1:5" x14ac:dyDescent="0.25">
      <c r="A221" s="22" t="s">
        <v>122</v>
      </c>
      <c r="B221" s="22" t="s">
        <v>517</v>
      </c>
      <c r="C221" s="22" t="s">
        <v>562</v>
      </c>
      <c r="D221" s="22" t="s">
        <v>1590</v>
      </c>
      <c r="E221" s="22">
        <v>715</v>
      </c>
    </row>
    <row r="222" spans="1:5" x14ac:dyDescent="0.25">
      <c r="A222" s="22" t="s">
        <v>122</v>
      </c>
      <c r="B222" s="22" t="s">
        <v>517</v>
      </c>
      <c r="C222" s="22" t="s">
        <v>564</v>
      </c>
      <c r="D222" s="22" t="s">
        <v>1591</v>
      </c>
      <c r="E222" s="22">
        <v>430</v>
      </c>
    </row>
    <row r="223" spans="1:5" x14ac:dyDescent="0.25">
      <c r="A223" s="22" t="s">
        <v>122</v>
      </c>
      <c r="B223" s="22" t="s">
        <v>517</v>
      </c>
      <c r="C223" s="22" t="s">
        <v>566</v>
      </c>
      <c r="D223" s="22" t="s">
        <v>1592</v>
      </c>
      <c r="E223" s="22">
        <v>729</v>
      </c>
    </row>
    <row r="224" spans="1:5" x14ac:dyDescent="0.25">
      <c r="A224" s="22" t="s">
        <v>122</v>
      </c>
      <c r="B224" s="22" t="s">
        <v>517</v>
      </c>
      <c r="C224" s="22" t="s">
        <v>568</v>
      </c>
      <c r="D224" s="22" t="s">
        <v>1593</v>
      </c>
      <c r="E224" s="22">
        <v>245</v>
      </c>
    </row>
    <row r="225" spans="1:5" x14ac:dyDescent="0.25">
      <c r="A225" s="22" t="s">
        <v>122</v>
      </c>
      <c r="B225" s="22" t="s">
        <v>517</v>
      </c>
      <c r="C225" s="22" t="s">
        <v>570</v>
      </c>
      <c r="D225" s="22" t="s">
        <v>1594</v>
      </c>
      <c r="E225" s="22">
        <v>209</v>
      </c>
    </row>
    <row r="226" spans="1:5" x14ac:dyDescent="0.25">
      <c r="A226" s="22" t="s">
        <v>122</v>
      </c>
      <c r="B226" s="22" t="s">
        <v>517</v>
      </c>
      <c r="C226" s="22" t="s">
        <v>572</v>
      </c>
      <c r="D226" s="22" t="s">
        <v>1595</v>
      </c>
      <c r="E226" s="22">
        <v>444</v>
      </c>
    </row>
    <row r="227" spans="1:5" x14ac:dyDescent="0.25">
      <c r="A227" s="22" t="s">
        <v>122</v>
      </c>
      <c r="B227" s="22" t="s">
        <v>517</v>
      </c>
      <c r="C227" s="22" t="s">
        <v>574</v>
      </c>
      <c r="D227" s="22" t="s">
        <v>1596</v>
      </c>
      <c r="E227" s="22">
        <v>202</v>
      </c>
    </row>
    <row r="228" spans="1:5" x14ac:dyDescent="0.25">
      <c r="A228" s="22" t="s">
        <v>122</v>
      </c>
      <c r="B228" s="22" t="s">
        <v>517</v>
      </c>
      <c r="C228" s="22" t="s">
        <v>576</v>
      </c>
      <c r="D228" s="22" t="s">
        <v>1597</v>
      </c>
      <c r="E228" s="22">
        <v>111</v>
      </c>
    </row>
    <row r="229" spans="1:5" x14ac:dyDescent="0.25">
      <c r="A229" s="22" t="s">
        <v>122</v>
      </c>
      <c r="B229" s="22" t="s">
        <v>517</v>
      </c>
      <c r="C229" s="22" t="s">
        <v>578</v>
      </c>
      <c r="D229" s="22" t="s">
        <v>1598</v>
      </c>
      <c r="E229" s="22">
        <v>892</v>
      </c>
    </row>
    <row r="230" spans="1:5" x14ac:dyDescent="0.25">
      <c r="A230" s="22" t="s">
        <v>122</v>
      </c>
      <c r="B230" s="22" t="s">
        <v>517</v>
      </c>
      <c r="C230" s="22" t="s">
        <v>580</v>
      </c>
      <c r="D230" s="22" t="s">
        <v>1599</v>
      </c>
      <c r="E230" s="22">
        <v>216</v>
      </c>
    </row>
    <row r="231" spans="1:5" x14ac:dyDescent="0.25">
      <c r="A231" s="22" t="s">
        <v>122</v>
      </c>
      <c r="B231" s="22" t="s">
        <v>517</v>
      </c>
      <c r="C231" s="22" t="s">
        <v>582</v>
      </c>
      <c r="D231" s="22" t="s">
        <v>1600</v>
      </c>
      <c r="E231" s="22">
        <v>219</v>
      </c>
    </row>
    <row r="232" spans="1:5" x14ac:dyDescent="0.25">
      <c r="A232" s="22" t="s">
        <v>122</v>
      </c>
      <c r="B232" s="22" t="s">
        <v>517</v>
      </c>
      <c r="C232" s="22" t="s">
        <v>584</v>
      </c>
      <c r="D232" s="22" t="s">
        <v>1601</v>
      </c>
      <c r="E232" s="22">
        <v>342</v>
      </c>
    </row>
    <row r="233" spans="1:5" x14ac:dyDescent="0.25">
      <c r="A233" s="22" t="s">
        <v>122</v>
      </c>
      <c r="B233" s="22" t="s">
        <v>517</v>
      </c>
      <c r="C233" s="22" t="s">
        <v>586</v>
      </c>
      <c r="D233" s="22" t="s">
        <v>1602</v>
      </c>
      <c r="E233" s="22">
        <v>1085</v>
      </c>
    </row>
    <row r="234" spans="1:5" x14ac:dyDescent="0.25">
      <c r="A234" s="22" t="s">
        <v>122</v>
      </c>
      <c r="B234" s="22" t="s">
        <v>517</v>
      </c>
      <c r="C234" s="22" t="s">
        <v>588</v>
      </c>
      <c r="D234" s="22" t="s">
        <v>1603</v>
      </c>
      <c r="E234" s="22">
        <v>186</v>
      </c>
    </row>
    <row r="235" spans="1:5" x14ac:dyDescent="0.25">
      <c r="A235" s="22" t="s">
        <v>122</v>
      </c>
      <c r="B235" s="22" t="s">
        <v>517</v>
      </c>
      <c r="C235" s="22" t="s">
        <v>590</v>
      </c>
      <c r="D235" s="22" t="s">
        <v>1604</v>
      </c>
      <c r="E235" s="22">
        <v>151</v>
      </c>
    </row>
    <row r="236" spans="1:5" x14ac:dyDescent="0.25">
      <c r="A236" s="22" t="s">
        <v>122</v>
      </c>
      <c r="B236" s="22" t="s">
        <v>517</v>
      </c>
      <c r="C236" s="22" t="s">
        <v>592</v>
      </c>
      <c r="D236" s="22" t="s">
        <v>1605</v>
      </c>
      <c r="E236" s="22">
        <v>425</v>
      </c>
    </row>
    <row r="237" spans="1:5" x14ac:dyDescent="0.25">
      <c r="A237" s="22" t="s">
        <v>122</v>
      </c>
      <c r="B237" s="22" t="s">
        <v>517</v>
      </c>
      <c r="C237" s="22" t="s">
        <v>594</v>
      </c>
      <c r="D237" s="22" t="s">
        <v>1606</v>
      </c>
      <c r="E237" s="22">
        <v>298</v>
      </c>
    </row>
    <row r="238" spans="1:5" x14ac:dyDescent="0.25">
      <c r="A238" s="22" t="s">
        <v>122</v>
      </c>
      <c r="B238" s="22" t="s">
        <v>517</v>
      </c>
      <c r="C238" s="22" t="s">
        <v>596</v>
      </c>
      <c r="D238" s="22" t="s">
        <v>1607</v>
      </c>
      <c r="E238" s="22">
        <v>135</v>
      </c>
    </row>
    <row r="239" spans="1:5" x14ac:dyDescent="0.25">
      <c r="A239" s="22" t="s">
        <v>122</v>
      </c>
      <c r="B239" s="22" t="s">
        <v>517</v>
      </c>
      <c r="C239" s="22" t="s">
        <v>598</v>
      </c>
      <c r="D239" s="22" t="s">
        <v>1608</v>
      </c>
      <c r="E239" s="22">
        <v>541</v>
      </c>
    </row>
    <row r="240" spans="1:5" x14ac:dyDescent="0.25">
      <c r="A240" s="22" t="s">
        <v>122</v>
      </c>
      <c r="B240" s="22" t="s">
        <v>517</v>
      </c>
      <c r="C240" s="22" t="s">
        <v>600</v>
      </c>
      <c r="D240" s="22" t="s">
        <v>1609</v>
      </c>
      <c r="E240" s="22">
        <v>875</v>
      </c>
    </row>
    <row r="241" spans="1:5" x14ac:dyDescent="0.25">
      <c r="A241" s="22" t="s">
        <v>122</v>
      </c>
      <c r="B241" s="22" t="s">
        <v>517</v>
      </c>
      <c r="C241" s="22" t="s">
        <v>602</v>
      </c>
      <c r="D241" s="22" t="s">
        <v>1610</v>
      </c>
      <c r="E241" s="22">
        <v>202</v>
      </c>
    </row>
    <row r="242" spans="1:5" x14ac:dyDescent="0.25">
      <c r="A242" s="22" t="s">
        <v>122</v>
      </c>
      <c r="B242" s="22" t="s">
        <v>517</v>
      </c>
      <c r="C242" s="22" t="s">
        <v>604</v>
      </c>
      <c r="D242" s="22" t="s">
        <v>1611</v>
      </c>
      <c r="E242" s="22">
        <v>289</v>
      </c>
    </row>
    <row r="243" spans="1:5" x14ac:dyDescent="0.25">
      <c r="A243" s="22" t="s">
        <v>122</v>
      </c>
      <c r="B243" s="22" t="s">
        <v>517</v>
      </c>
      <c r="C243" s="22" t="s">
        <v>606</v>
      </c>
      <c r="D243" s="22" t="s">
        <v>1612</v>
      </c>
      <c r="E243" s="22">
        <v>493</v>
      </c>
    </row>
    <row r="244" spans="1:5" x14ac:dyDescent="0.25">
      <c r="A244" s="22" t="s">
        <v>122</v>
      </c>
      <c r="B244" s="22" t="s">
        <v>517</v>
      </c>
      <c r="C244" s="22" t="s">
        <v>608</v>
      </c>
      <c r="D244" s="22" t="s">
        <v>1613</v>
      </c>
      <c r="E244" s="22">
        <v>316</v>
      </c>
    </row>
    <row r="245" spans="1:5" x14ac:dyDescent="0.25">
      <c r="A245" s="22" t="s">
        <v>122</v>
      </c>
      <c r="B245" s="22" t="s">
        <v>517</v>
      </c>
      <c r="C245" s="22" t="s">
        <v>610</v>
      </c>
      <c r="D245" s="22" t="s">
        <v>1614</v>
      </c>
      <c r="E245" s="22">
        <v>40</v>
      </c>
    </row>
    <row r="246" spans="1:5" x14ac:dyDescent="0.25">
      <c r="A246" s="22" t="s">
        <v>122</v>
      </c>
      <c r="B246" s="22" t="s">
        <v>517</v>
      </c>
      <c r="C246" s="22" t="s">
        <v>612</v>
      </c>
      <c r="D246" s="22" t="s">
        <v>1615</v>
      </c>
      <c r="E246" s="22">
        <v>112</v>
      </c>
    </row>
    <row r="247" spans="1:5" x14ac:dyDescent="0.25">
      <c r="A247" s="22" t="s">
        <v>122</v>
      </c>
      <c r="B247" s="22" t="s">
        <v>517</v>
      </c>
      <c r="C247" s="22" t="s">
        <v>614</v>
      </c>
      <c r="D247" s="22" t="s">
        <v>1616</v>
      </c>
      <c r="E247" s="22">
        <v>495</v>
      </c>
    </row>
    <row r="248" spans="1:5" x14ac:dyDescent="0.25">
      <c r="A248" s="22" t="s">
        <v>122</v>
      </c>
      <c r="B248" s="22" t="s">
        <v>517</v>
      </c>
      <c r="C248" s="22" t="s">
        <v>616</v>
      </c>
      <c r="D248" s="22" t="s">
        <v>1617</v>
      </c>
      <c r="E248" s="22">
        <v>160</v>
      </c>
    </row>
    <row r="249" spans="1:5" x14ac:dyDescent="0.25">
      <c r="A249" s="22" t="s">
        <v>122</v>
      </c>
      <c r="B249" s="22" t="s">
        <v>517</v>
      </c>
      <c r="C249" s="22" t="s">
        <v>618</v>
      </c>
      <c r="D249" s="22" t="s">
        <v>1618</v>
      </c>
      <c r="E249" s="22">
        <v>162</v>
      </c>
    </row>
    <row r="250" spans="1:5" x14ac:dyDescent="0.25">
      <c r="A250" s="22" t="s">
        <v>122</v>
      </c>
      <c r="B250" s="22" t="s">
        <v>517</v>
      </c>
      <c r="C250" s="22" t="s">
        <v>620</v>
      </c>
      <c r="D250" s="22" t="s">
        <v>1619</v>
      </c>
      <c r="E250" s="22">
        <v>346</v>
      </c>
    </row>
    <row r="251" spans="1:5" x14ac:dyDescent="0.25">
      <c r="A251" s="22" t="s">
        <v>122</v>
      </c>
      <c r="B251" s="22" t="s">
        <v>517</v>
      </c>
      <c r="C251" s="22" t="s">
        <v>622</v>
      </c>
      <c r="D251" s="22" t="s">
        <v>1620</v>
      </c>
      <c r="E251" s="22">
        <v>350</v>
      </c>
    </row>
    <row r="252" spans="1:5" x14ac:dyDescent="0.25">
      <c r="A252" s="22" t="s">
        <v>122</v>
      </c>
      <c r="B252" s="22" t="s">
        <v>517</v>
      </c>
      <c r="C252" s="22" t="s">
        <v>624</v>
      </c>
      <c r="D252" s="22" t="s">
        <v>1621</v>
      </c>
      <c r="E252" s="22">
        <v>243</v>
      </c>
    </row>
    <row r="253" spans="1:5" x14ac:dyDescent="0.25">
      <c r="A253" s="22" t="s">
        <v>122</v>
      </c>
      <c r="B253" s="22" t="s">
        <v>517</v>
      </c>
      <c r="C253" s="22" t="s">
        <v>626</v>
      </c>
      <c r="D253" s="22" t="s">
        <v>1622</v>
      </c>
      <c r="E253" s="22">
        <v>190</v>
      </c>
    </row>
    <row r="254" spans="1:5" x14ac:dyDescent="0.25">
      <c r="A254" s="22" t="s">
        <v>122</v>
      </c>
      <c r="B254" s="22" t="s">
        <v>517</v>
      </c>
      <c r="C254" s="22" t="s">
        <v>628</v>
      </c>
      <c r="D254" s="22" t="s">
        <v>1623</v>
      </c>
      <c r="E254" s="22">
        <v>827</v>
      </c>
    </row>
    <row r="255" spans="1:5" x14ac:dyDescent="0.25">
      <c r="A255" s="22" t="s">
        <v>122</v>
      </c>
      <c r="B255" s="22" t="s">
        <v>517</v>
      </c>
      <c r="C255" s="22" t="s">
        <v>630</v>
      </c>
      <c r="D255" s="22" t="s">
        <v>1624</v>
      </c>
      <c r="E255" s="22">
        <v>223</v>
      </c>
    </row>
    <row r="256" spans="1:5" x14ac:dyDescent="0.25">
      <c r="A256" s="22" t="s">
        <v>122</v>
      </c>
      <c r="B256" s="22" t="s">
        <v>517</v>
      </c>
      <c r="C256" s="22" t="s">
        <v>632</v>
      </c>
      <c r="D256" s="22" t="s">
        <v>1625</v>
      </c>
      <c r="E256" s="22">
        <v>521</v>
      </c>
    </row>
    <row r="257" spans="1:5" x14ac:dyDescent="0.25">
      <c r="A257" s="22" t="s">
        <v>122</v>
      </c>
      <c r="B257" s="22" t="s">
        <v>517</v>
      </c>
      <c r="C257" s="22" t="s">
        <v>634</v>
      </c>
      <c r="D257" s="22" t="s">
        <v>1626</v>
      </c>
      <c r="E257" s="22">
        <v>976</v>
      </c>
    </row>
    <row r="258" spans="1:5" x14ac:dyDescent="0.25">
      <c r="A258" s="22" t="s">
        <v>122</v>
      </c>
      <c r="B258" s="22" t="s">
        <v>517</v>
      </c>
      <c r="C258" s="22" t="s">
        <v>636</v>
      </c>
      <c r="D258" s="22" t="s">
        <v>1627</v>
      </c>
      <c r="E258" s="22">
        <v>828</v>
      </c>
    </row>
    <row r="259" spans="1:5" x14ac:dyDescent="0.25">
      <c r="A259" s="22" t="s">
        <v>122</v>
      </c>
      <c r="B259" s="22" t="s">
        <v>517</v>
      </c>
      <c r="C259" s="22" t="s">
        <v>638</v>
      </c>
      <c r="D259" s="22" t="s">
        <v>1628</v>
      </c>
      <c r="E259" s="22">
        <v>166</v>
      </c>
    </row>
    <row r="260" spans="1:5" x14ac:dyDescent="0.25">
      <c r="A260" s="22" t="s">
        <v>122</v>
      </c>
      <c r="B260" s="22" t="s">
        <v>517</v>
      </c>
      <c r="C260" s="22" t="s">
        <v>640</v>
      </c>
      <c r="D260" s="22" t="s">
        <v>1629</v>
      </c>
      <c r="E260" s="22">
        <v>307</v>
      </c>
    </row>
    <row r="261" spans="1:5" x14ac:dyDescent="0.25">
      <c r="A261" s="22" t="s">
        <v>122</v>
      </c>
      <c r="B261" s="22" t="s">
        <v>517</v>
      </c>
      <c r="C261" s="22" t="s">
        <v>642</v>
      </c>
      <c r="D261" s="22" t="s">
        <v>1630</v>
      </c>
      <c r="E261" s="22">
        <v>256</v>
      </c>
    </row>
    <row r="262" spans="1:5" x14ac:dyDescent="0.25">
      <c r="A262" s="22" t="s">
        <v>122</v>
      </c>
      <c r="B262" s="22" t="s">
        <v>517</v>
      </c>
      <c r="C262" s="22" t="s">
        <v>644</v>
      </c>
      <c r="D262" s="22" t="s">
        <v>1631</v>
      </c>
      <c r="E262" s="22">
        <v>828</v>
      </c>
    </row>
    <row r="263" spans="1:5" x14ac:dyDescent="0.25">
      <c r="A263" s="22" t="s">
        <v>122</v>
      </c>
      <c r="B263" s="22" t="s">
        <v>517</v>
      </c>
      <c r="C263" s="22" t="s">
        <v>646</v>
      </c>
      <c r="D263" s="22" t="s">
        <v>1632</v>
      </c>
      <c r="E263" s="22">
        <v>606</v>
      </c>
    </row>
    <row r="264" spans="1:5" x14ac:dyDescent="0.25">
      <c r="A264" s="22" t="s">
        <v>122</v>
      </c>
      <c r="B264" s="22" t="s">
        <v>517</v>
      </c>
      <c r="C264" s="22" t="s">
        <v>648</v>
      </c>
      <c r="D264" s="22" t="s">
        <v>1633</v>
      </c>
      <c r="E264" s="22">
        <v>91</v>
      </c>
    </row>
    <row r="265" spans="1:5" x14ac:dyDescent="0.25">
      <c r="A265" s="22" t="s">
        <v>122</v>
      </c>
      <c r="B265" s="22" t="s">
        <v>517</v>
      </c>
      <c r="C265" s="22" t="s">
        <v>650</v>
      </c>
      <c r="D265" s="22" t="s">
        <v>1634</v>
      </c>
      <c r="E265" s="22">
        <v>240</v>
      </c>
    </row>
    <row r="266" spans="1:5" x14ac:dyDescent="0.25">
      <c r="A266" s="22" t="s">
        <v>122</v>
      </c>
      <c r="B266" s="22" t="s">
        <v>517</v>
      </c>
      <c r="C266" s="22" t="s">
        <v>652</v>
      </c>
      <c r="D266" s="22" t="s">
        <v>1635</v>
      </c>
      <c r="E266" s="22">
        <v>192</v>
      </c>
    </row>
    <row r="267" spans="1:5" x14ac:dyDescent="0.25">
      <c r="A267" s="22" t="s">
        <v>122</v>
      </c>
      <c r="B267" s="22" t="s">
        <v>517</v>
      </c>
      <c r="C267" s="22" t="s">
        <v>654</v>
      </c>
      <c r="D267" s="22" t="s">
        <v>1636</v>
      </c>
      <c r="E267" s="22">
        <v>339</v>
      </c>
    </row>
    <row r="268" spans="1:5" x14ac:dyDescent="0.25">
      <c r="A268" s="22" t="s">
        <v>122</v>
      </c>
      <c r="B268" s="22" t="s">
        <v>517</v>
      </c>
      <c r="C268" s="22" t="s">
        <v>656</v>
      </c>
      <c r="D268" s="22" t="s">
        <v>1637</v>
      </c>
      <c r="E268" s="22">
        <v>364</v>
      </c>
    </row>
    <row r="269" spans="1:5" x14ac:dyDescent="0.25">
      <c r="A269" s="22" t="s">
        <v>122</v>
      </c>
      <c r="B269" s="22" t="s">
        <v>517</v>
      </c>
      <c r="C269" s="22" t="s">
        <v>658</v>
      </c>
      <c r="D269" s="22" t="s">
        <v>1638</v>
      </c>
      <c r="E269" s="22">
        <v>1278</v>
      </c>
    </row>
    <row r="270" spans="1:5" x14ac:dyDescent="0.25">
      <c r="A270" s="22" t="s">
        <v>122</v>
      </c>
      <c r="B270" s="22" t="s">
        <v>517</v>
      </c>
      <c r="C270" s="22" t="s">
        <v>660</v>
      </c>
      <c r="D270" s="22" t="s">
        <v>1639</v>
      </c>
      <c r="E270" s="22">
        <v>179</v>
      </c>
    </row>
    <row r="271" spans="1:5" x14ac:dyDescent="0.25">
      <c r="A271" s="22" t="s">
        <v>122</v>
      </c>
      <c r="B271" s="22" t="s">
        <v>517</v>
      </c>
      <c r="C271" s="22" t="s">
        <v>662</v>
      </c>
      <c r="D271" s="22" t="s">
        <v>1640</v>
      </c>
      <c r="E271" s="22">
        <v>316</v>
      </c>
    </row>
    <row r="272" spans="1:5" x14ac:dyDescent="0.25">
      <c r="A272" s="22" t="s">
        <v>122</v>
      </c>
      <c r="B272" s="22" t="s">
        <v>517</v>
      </c>
      <c r="C272" s="22" t="s">
        <v>664</v>
      </c>
      <c r="D272" s="22" t="s">
        <v>1641</v>
      </c>
      <c r="E272" s="22">
        <v>188</v>
      </c>
    </row>
    <row r="273" spans="1:5" x14ac:dyDescent="0.25">
      <c r="A273" s="22" t="s">
        <v>122</v>
      </c>
      <c r="B273" s="22" t="s">
        <v>517</v>
      </c>
      <c r="C273" s="22" t="s">
        <v>666</v>
      </c>
      <c r="D273" s="22" t="s">
        <v>1642</v>
      </c>
      <c r="E273" s="22">
        <v>396</v>
      </c>
    </row>
    <row r="274" spans="1:5" x14ac:dyDescent="0.25">
      <c r="A274" s="22" t="s">
        <v>122</v>
      </c>
      <c r="B274" s="22" t="s">
        <v>517</v>
      </c>
      <c r="C274" s="22" t="s">
        <v>668</v>
      </c>
      <c r="D274" s="22" t="s">
        <v>1643</v>
      </c>
      <c r="E274" s="22">
        <v>612</v>
      </c>
    </row>
    <row r="275" spans="1:5" x14ac:dyDescent="0.25">
      <c r="A275" s="22" t="s">
        <v>122</v>
      </c>
      <c r="B275" s="22" t="s">
        <v>517</v>
      </c>
      <c r="C275" s="22" t="s">
        <v>670</v>
      </c>
      <c r="D275" s="22" t="s">
        <v>1644</v>
      </c>
      <c r="E275" s="22">
        <v>483</v>
      </c>
    </row>
    <row r="276" spans="1:5" x14ac:dyDescent="0.25">
      <c r="A276" s="22" t="s">
        <v>122</v>
      </c>
      <c r="B276" s="22" t="s">
        <v>517</v>
      </c>
      <c r="C276" s="22" t="s">
        <v>672</v>
      </c>
      <c r="D276" s="22" t="s">
        <v>1645</v>
      </c>
      <c r="E276" s="22">
        <v>699</v>
      </c>
    </row>
    <row r="277" spans="1:5" x14ac:dyDescent="0.25">
      <c r="A277" s="22" t="s">
        <v>122</v>
      </c>
      <c r="B277" s="22" t="s">
        <v>517</v>
      </c>
      <c r="C277" s="22" t="s">
        <v>674</v>
      </c>
      <c r="D277" s="22" t="s">
        <v>1646</v>
      </c>
      <c r="E277" s="22">
        <v>353</v>
      </c>
    </row>
    <row r="278" spans="1:5" x14ac:dyDescent="0.25">
      <c r="A278" s="22" t="s">
        <v>122</v>
      </c>
      <c r="B278" s="22" t="s">
        <v>517</v>
      </c>
      <c r="C278" s="22" t="s">
        <v>676</v>
      </c>
      <c r="D278" s="22" t="s">
        <v>1647</v>
      </c>
      <c r="E278" s="22">
        <v>1269</v>
      </c>
    </row>
    <row r="279" spans="1:5" x14ac:dyDescent="0.25">
      <c r="A279" s="22" t="s">
        <v>122</v>
      </c>
      <c r="B279" s="22" t="s">
        <v>517</v>
      </c>
      <c r="C279" s="22" t="s">
        <v>678</v>
      </c>
      <c r="D279" s="22" t="s">
        <v>1648</v>
      </c>
      <c r="E279" s="22">
        <v>238</v>
      </c>
    </row>
    <row r="280" spans="1:5" x14ac:dyDescent="0.25">
      <c r="A280" s="22" t="s">
        <v>122</v>
      </c>
      <c r="B280" s="22" t="s">
        <v>517</v>
      </c>
      <c r="C280" s="22" t="s">
        <v>680</v>
      </c>
      <c r="D280" s="22" t="s">
        <v>1649</v>
      </c>
      <c r="E280" s="22">
        <v>290</v>
      </c>
    </row>
    <row r="281" spans="1:5" x14ac:dyDescent="0.25">
      <c r="A281" s="22" t="s">
        <v>122</v>
      </c>
      <c r="B281" s="22" t="s">
        <v>517</v>
      </c>
      <c r="C281" s="22" t="s">
        <v>682</v>
      </c>
      <c r="D281" s="22" t="s">
        <v>1650</v>
      </c>
      <c r="E281" s="22">
        <v>766</v>
      </c>
    </row>
    <row r="282" spans="1:5" x14ac:dyDescent="0.25">
      <c r="A282" s="22" t="s">
        <v>122</v>
      </c>
      <c r="B282" s="22" t="s">
        <v>517</v>
      </c>
      <c r="C282" s="22" t="s">
        <v>684</v>
      </c>
      <c r="D282" s="22" t="s">
        <v>1651</v>
      </c>
      <c r="E282" s="22">
        <v>373</v>
      </c>
    </row>
    <row r="283" spans="1:5" x14ac:dyDescent="0.25">
      <c r="A283" s="22" t="s">
        <v>122</v>
      </c>
      <c r="B283" s="22" t="s">
        <v>517</v>
      </c>
      <c r="C283" s="22" t="s">
        <v>686</v>
      </c>
      <c r="D283" s="22" t="s">
        <v>1652</v>
      </c>
      <c r="E283" s="22">
        <v>186</v>
      </c>
    </row>
    <row r="284" spans="1:5" x14ac:dyDescent="0.25">
      <c r="A284" s="22" t="s">
        <v>122</v>
      </c>
      <c r="B284" s="22" t="s">
        <v>517</v>
      </c>
      <c r="C284" s="22" t="s">
        <v>688</v>
      </c>
      <c r="D284" s="22" t="s">
        <v>1653</v>
      </c>
      <c r="E284" s="22">
        <v>682</v>
      </c>
    </row>
    <row r="285" spans="1:5" x14ac:dyDescent="0.25">
      <c r="A285" s="22" t="s">
        <v>122</v>
      </c>
      <c r="B285" s="22" t="s">
        <v>517</v>
      </c>
      <c r="C285" s="22" t="s">
        <v>690</v>
      </c>
      <c r="D285" s="22" t="s">
        <v>1654</v>
      </c>
      <c r="E285" s="22">
        <v>154</v>
      </c>
    </row>
    <row r="286" spans="1:5" x14ac:dyDescent="0.25">
      <c r="A286" s="22" t="s">
        <v>122</v>
      </c>
      <c r="B286" s="22" t="s">
        <v>692</v>
      </c>
      <c r="C286" s="22" t="s">
        <v>693</v>
      </c>
      <c r="D286" s="22" t="s">
        <v>1655</v>
      </c>
      <c r="E286" s="22">
        <v>27</v>
      </c>
    </row>
    <row r="287" spans="1:5" x14ac:dyDescent="0.25">
      <c r="A287" s="22" t="s">
        <v>122</v>
      </c>
      <c r="B287" s="22" t="s">
        <v>692</v>
      </c>
      <c r="C287" s="22" t="s">
        <v>695</v>
      </c>
      <c r="D287" s="22" t="s">
        <v>1656</v>
      </c>
      <c r="E287" s="22">
        <v>16</v>
      </c>
    </row>
    <row r="288" spans="1:5" x14ac:dyDescent="0.25">
      <c r="A288" s="22" t="s">
        <v>122</v>
      </c>
      <c r="B288" s="22" t="s">
        <v>692</v>
      </c>
      <c r="C288" s="22" t="s">
        <v>697</v>
      </c>
      <c r="D288" s="22" t="s">
        <v>1657</v>
      </c>
      <c r="E288" s="22">
        <v>45</v>
      </c>
    </row>
    <row r="289" spans="1:5" x14ac:dyDescent="0.25">
      <c r="A289" s="22" t="s">
        <v>122</v>
      </c>
      <c r="B289" s="22" t="s">
        <v>692</v>
      </c>
      <c r="C289" s="22" t="s">
        <v>699</v>
      </c>
      <c r="D289" s="22" t="s">
        <v>1658</v>
      </c>
      <c r="E289" s="22">
        <v>117</v>
      </c>
    </row>
    <row r="290" spans="1:5" x14ac:dyDescent="0.25">
      <c r="A290" s="22" t="s">
        <v>122</v>
      </c>
      <c r="B290" s="22" t="s">
        <v>692</v>
      </c>
      <c r="C290" s="22" t="s">
        <v>701</v>
      </c>
      <c r="D290" s="22" t="s">
        <v>1659</v>
      </c>
      <c r="E290" s="22">
        <v>110</v>
      </c>
    </row>
    <row r="291" spans="1:5" x14ac:dyDescent="0.25">
      <c r="A291" s="22" t="s">
        <v>122</v>
      </c>
      <c r="B291" s="22" t="s">
        <v>692</v>
      </c>
      <c r="C291" s="22" t="s">
        <v>703</v>
      </c>
      <c r="D291" s="22" t="s">
        <v>1660</v>
      </c>
      <c r="E291" s="22">
        <v>84</v>
      </c>
    </row>
    <row r="292" spans="1:5" x14ac:dyDescent="0.25">
      <c r="A292" s="22" t="s">
        <v>122</v>
      </c>
      <c r="B292" s="22" t="s">
        <v>692</v>
      </c>
      <c r="C292" s="22" t="s">
        <v>705</v>
      </c>
      <c r="D292" s="22" t="s">
        <v>1661</v>
      </c>
      <c r="E292" s="22">
        <v>15</v>
      </c>
    </row>
    <row r="293" spans="1:5" x14ac:dyDescent="0.25">
      <c r="A293" s="22" t="s">
        <v>122</v>
      </c>
      <c r="B293" s="22" t="s">
        <v>692</v>
      </c>
      <c r="C293" s="22" t="s">
        <v>707</v>
      </c>
      <c r="D293" s="22" t="s">
        <v>1662</v>
      </c>
      <c r="E293" s="22">
        <v>10</v>
      </c>
    </row>
    <row r="294" spans="1:5" x14ac:dyDescent="0.25">
      <c r="A294" s="22" t="s">
        <v>122</v>
      </c>
      <c r="B294" s="22" t="s">
        <v>692</v>
      </c>
      <c r="C294" s="22" t="s">
        <v>709</v>
      </c>
      <c r="D294" s="22" t="s">
        <v>1663</v>
      </c>
      <c r="E294" s="22">
        <v>51</v>
      </c>
    </row>
    <row r="295" spans="1:5" x14ac:dyDescent="0.25">
      <c r="A295" s="22" t="s">
        <v>122</v>
      </c>
      <c r="B295" s="22" t="s">
        <v>692</v>
      </c>
      <c r="C295" s="22" t="s">
        <v>711</v>
      </c>
      <c r="D295" s="22" t="s">
        <v>1664</v>
      </c>
      <c r="E295" s="22">
        <v>82</v>
      </c>
    </row>
    <row r="296" spans="1:5" x14ac:dyDescent="0.25">
      <c r="A296" s="22" t="s">
        <v>122</v>
      </c>
      <c r="B296" s="22" t="s">
        <v>692</v>
      </c>
      <c r="C296" s="22" t="s">
        <v>713</v>
      </c>
      <c r="D296" s="22" t="s">
        <v>1665</v>
      </c>
      <c r="E296" s="22">
        <v>160</v>
      </c>
    </row>
    <row r="297" spans="1:5" x14ac:dyDescent="0.25">
      <c r="A297" s="22" t="s">
        <v>122</v>
      </c>
      <c r="B297" s="22" t="s">
        <v>692</v>
      </c>
      <c r="C297" s="22" t="s">
        <v>715</v>
      </c>
      <c r="D297" s="22" t="s">
        <v>1666</v>
      </c>
      <c r="E297" s="22">
        <v>114</v>
      </c>
    </row>
    <row r="298" spans="1:5" x14ac:dyDescent="0.25">
      <c r="A298" s="22" t="s">
        <v>122</v>
      </c>
      <c r="B298" s="22" t="s">
        <v>692</v>
      </c>
      <c r="C298" s="22" t="s">
        <v>717</v>
      </c>
      <c r="D298" s="22" t="s">
        <v>1667</v>
      </c>
      <c r="E298" s="22">
        <v>176</v>
      </c>
    </row>
    <row r="299" spans="1:5" x14ac:dyDescent="0.25">
      <c r="A299" s="22" t="s">
        <v>122</v>
      </c>
      <c r="B299" s="22" t="s">
        <v>692</v>
      </c>
      <c r="C299" s="22" t="s">
        <v>719</v>
      </c>
      <c r="D299" s="22" t="s">
        <v>1668</v>
      </c>
      <c r="E299" s="22">
        <v>42</v>
      </c>
    </row>
    <row r="300" spans="1:5" x14ac:dyDescent="0.25">
      <c r="A300" s="22" t="s">
        <v>122</v>
      </c>
      <c r="B300" s="22" t="s">
        <v>692</v>
      </c>
      <c r="C300" s="22" t="s">
        <v>721</v>
      </c>
      <c r="D300" s="22" t="s">
        <v>1669</v>
      </c>
      <c r="E300" s="22">
        <v>73</v>
      </c>
    </row>
    <row r="301" spans="1:5" x14ac:dyDescent="0.25">
      <c r="A301" s="22" t="s">
        <v>122</v>
      </c>
      <c r="B301" s="22" t="s">
        <v>692</v>
      </c>
      <c r="C301" s="22" t="s">
        <v>723</v>
      </c>
      <c r="D301" s="22" t="s">
        <v>1670</v>
      </c>
      <c r="E301" s="22">
        <v>228</v>
      </c>
    </row>
    <row r="302" spans="1:5" x14ac:dyDescent="0.25">
      <c r="A302" s="22" t="s">
        <v>122</v>
      </c>
      <c r="B302" s="22" t="s">
        <v>692</v>
      </c>
      <c r="C302" s="22" t="s">
        <v>725</v>
      </c>
      <c r="D302" s="22" t="s">
        <v>1671</v>
      </c>
      <c r="E302" s="22">
        <v>61</v>
      </c>
    </row>
    <row r="303" spans="1:5" x14ac:dyDescent="0.25">
      <c r="A303" s="22" t="s">
        <v>122</v>
      </c>
      <c r="B303" s="22" t="s">
        <v>692</v>
      </c>
      <c r="C303" s="22" t="s">
        <v>727</v>
      </c>
      <c r="D303" s="22" t="s">
        <v>1672</v>
      </c>
      <c r="E303" s="22">
        <v>23</v>
      </c>
    </row>
    <row r="304" spans="1:5" x14ac:dyDescent="0.25">
      <c r="A304" s="22" t="s">
        <v>122</v>
      </c>
      <c r="B304" s="22" t="s">
        <v>692</v>
      </c>
      <c r="C304" s="22" t="s">
        <v>729</v>
      </c>
      <c r="D304" s="22" t="s">
        <v>1673</v>
      </c>
      <c r="E304" s="22">
        <v>213</v>
      </c>
    </row>
    <row r="305" spans="1:5" x14ac:dyDescent="0.25">
      <c r="A305" s="22" t="s">
        <v>122</v>
      </c>
      <c r="B305" s="22" t="s">
        <v>692</v>
      </c>
      <c r="C305" s="22" t="s">
        <v>731</v>
      </c>
      <c r="D305" s="22" t="s">
        <v>1674</v>
      </c>
      <c r="E305" s="22">
        <v>10</v>
      </c>
    </row>
    <row r="306" spans="1:5" x14ac:dyDescent="0.25">
      <c r="A306" s="22" t="s">
        <v>122</v>
      </c>
      <c r="B306" s="22" t="s">
        <v>692</v>
      </c>
      <c r="C306" s="22" t="s">
        <v>733</v>
      </c>
      <c r="D306" s="22" t="s">
        <v>1675</v>
      </c>
      <c r="E306" s="22">
        <v>30</v>
      </c>
    </row>
    <row r="307" spans="1:5" x14ac:dyDescent="0.25">
      <c r="A307" s="22" t="s">
        <v>122</v>
      </c>
      <c r="B307" s="22" t="s">
        <v>692</v>
      </c>
      <c r="C307" s="22" t="s">
        <v>735</v>
      </c>
      <c r="D307" s="22" t="s">
        <v>1676</v>
      </c>
      <c r="E307" s="22">
        <v>44</v>
      </c>
    </row>
    <row r="308" spans="1:5" x14ac:dyDescent="0.25">
      <c r="A308" s="22" t="s">
        <v>122</v>
      </c>
      <c r="B308" s="22" t="s">
        <v>692</v>
      </c>
      <c r="C308" s="22" t="s">
        <v>737</v>
      </c>
      <c r="D308" s="22" t="s">
        <v>1677</v>
      </c>
      <c r="E308" s="22">
        <v>110</v>
      </c>
    </row>
    <row r="309" spans="1:5" x14ac:dyDescent="0.25">
      <c r="A309" s="22" t="s">
        <v>122</v>
      </c>
      <c r="B309" s="22" t="s">
        <v>692</v>
      </c>
      <c r="C309" s="22" t="s">
        <v>739</v>
      </c>
      <c r="D309" s="22" t="s">
        <v>1678</v>
      </c>
      <c r="E309" s="22">
        <v>90</v>
      </c>
    </row>
    <row r="310" spans="1:5" x14ac:dyDescent="0.25">
      <c r="A310" s="22" t="s">
        <v>122</v>
      </c>
      <c r="B310" s="22" t="s">
        <v>692</v>
      </c>
      <c r="C310" s="22" t="s">
        <v>741</v>
      </c>
      <c r="D310" s="22" t="s">
        <v>1679</v>
      </c>
      <c r="E310" s="22">
        <v>96</v>
      </c>
    </row>
    <row r="311" spans="1:5" x14ac:dyDescent="0.25">
      <c r="A311" s="22" t="s">
        <v>122</v>
      </c>
      <c r="B311" s="22" t="s">
        <v>692</v>
      </c>
      <c r="C311" s="22" t="s">
        <v>743</v>
      </c>
      <c r="D311" s="22" t="s">
        <v>1680</v>
      </c>
      <c r="E311" s="22">
        <v>273</v>
      </c>
    </row>
    <row r="312" spans="1:5" x14ac:dyDescent="0.25">
      <c r="A312" s="22" t="s">
        <v>122</v>
      </c>
      <c r="B312" s="22" t="s">
        <v>692</v>
      </c>
      <c r="C312" s="22" t="s">
        <v>745</v>
      </c>
      <c r="D312" s="22" t="s">
        <v>1681</v>
      </c>
      <c r="E312" s="22">
        <v>38</v>
      </c>
    </row>
    <row r="313" spans="1:5" x14ac:dyDescent="0.25">
      <c r="A313" s="22" t="s">
        <v>122</v>
      </c>
      <c r="B313" s="22" t="s">
        <v>692</v>
      </c>
      <c r="C313" s="22" t="s">
        <v>747</v>
      </c>
      <c r="D313" s="22" t="s">
        <v>1682</v>
      </c>
      <c r="E313" s="22">
        <v>153</v>
      </c>
    </row>
    <row r="314" spans="1:5" x14ac:dyDescent="0.25">
      <c r="A314" s="22" t="s">
        <v>122</v>
      </c>
      <c r="B314" s="22" t="s">
        <v>692</v>
      </c>
      <c r="C314" s="22" t="s">
        <v>749</v>
      </c>
      <c r="D314" s="22" t="s">
        <v>1683</v>
      </c>
      <c r="E314" s="22">
        <v>151</v>
      </c>
    </row>
    <row r="315" spans="1:5" x14ac:dyDescent="0.25">
      <c r="A315" s="22" t="s">
        <v>122</v>
      </c>
      <c r="B315" s="22" t="s">
        <v>692</v>
      </c>
      <c r="C315" s="22" t="s">
        <v>751</v>
      </c>
      <c r="D315" s="22" t="s">
        <v>1684</v>
      </c>
      <c r="E315" s="22">
        <v>10</v>
      </c>
    </row>
    <row r="316" spans="1:5" x14ac:dyDescent="0.25">
      <c r="A316" s="22" t="s">
        <v>122</v>
      </c>
      <c r="B316" s="22" t="s">
        <v>692</v>
      </c>
      <c r="C316" s="22" t="s">
        <v>753</v>
      </c>
      <c r="D316" s="22" t="s">
        <v>1685</v>
      </c>
      <c r="E316" s="22">
        <v>103</v>
      </c>
    </row>
    <row r="317" spans="1:5" x14ac:dyDescent="0.25">
      <c r="A317" s="22" t="s">
        <v>122</v>
      </c>
      <c r="B317" s="22" t="s">
        <v>692</v>
      </c>
      <c r="C317" s="22" t="s">
        <v>755</v>
      </c>
      <c r="D317" s="22" t="s">
        <v>1686</v>
      </c>
      <c r="E317" s="22">
        <v>86</v>
      </c>
    </row>
    <row r="318" spans="1:5" x14ac:dyDescent="0.25">
      <c r="A318" s="22" t="s">
        <v>122</v>
      </c>
      <c r="B318" s="22" t="s">
        <v>692</v>
      </c>
      <c r="C318" s="22" t="s">
        <v>757</v>
      </c>
      <c r="D318" s="22" t="s">
        <v>1687</v>
      </c>
      <c r="E318" s="22">
        <v>160</v>
      </c>
    </row>
    <row r="319" spans="1:5" x14ac:dyDescent="0.25">
      <c r="A319" s="22" t="s">
        <v>122</v>
      </c>
      <c r="B319" s="22" t="s">
        <v>692</v>
      </c>
      <c r="C319" s="22" t="s">
        <v>759</v>
      </c>
      <c r="D319" s="22" t="s">
        <v>1688</v>
      </c>
      <c r="E319" s="22">
        <v>278</v>
      </c>
    </row>
    <row r="320" spans="1:5" x14ac:dyDescent="0.25">
      <c r="A320" s="22" t="s">
        <v>122</v>
      </c>
      <c r="B320" s="22" t="s">
        <v>692</v>
      </c>
      <c r="C320" s="22" t="s">
        <v>761</v>
      </c>
      <c r="D320" s="22" t="s">
        <v>1689</v>
      </c>
      <c r="E320" s="22">
        <v>169</v>
      </c>
    </row>
    <row r="321" spans="1:5" x14ac:dyDescent="0.25">
      <c r="A321" s="22" t="s">
        <v>122</v>
      </c>
      <c r="B321" s="22" t="s">
        <v>692</v>
      </c>
      <c r="C321" s="22" t="s">
        <v>763</v>
      </c>
      <c r="D321" s="22" t="s">
        <v>1690</v>
      </c>
      <c r="E321" s="22">
        <v>65</v>
      </c>
    </row>
    <row r="322" spans="1:5" x14ac:dyDescent="0.25">
      <c r="A322" s="22" t="s">
        <v>122</v>
      </c>
      <c r="B322" s="22" t="s">
        <v>692</v>
      </c>
      <c r="C322" s="22" t="s">
        <v>765</v>
      </c>
      <c r="D322" s="22" t="s">
        <v>1691</v>
      </c>
      <c r="E322" s="22">
        <v>160</v>
      </c>
    </row>
    <row r="323" spans="1:5" x14ac:dyDescent="0.25">
      <c r="A323" s="22" t="s">
        <v>122</v>
      </c>
      <c r="B323" s="22" t="s">
        <v>692</v>
      </c>
      <c r="C323" s="22" t="s">
        <v>767</v>
      </c>
      <c r="D323" s="22" t="s">
        <v>1692</v>
      </c>
      <c r="E323" s="22">
        <v>66</v>
      </c>
    </row>
    <row r="324" spans="1:5" x14ac:dyDescent="0.25">
      <c r="A324" s="22" t="s">
        <v>122</v>
      </c>
      <c r="B324" s="22" t="s">
        <v>692</v>
      </c>
      <c r="C324" s="22" t="s">
        <v>769</v>
      </c>
      <c r="D324" s="22" t="s">
        <v>1693</v>
      </c>
      <c r="E324" s="22">
        <v>67</v>
      </c>
    </row>
    <row r="325" spans="1:5" x14ac:dyDescent="0.25">
      <c r="A325" s="22" t="s">
        <v>122</v>
      </c>
      <c r="B325" s="22" t="s">
        <v>692</v>
      </c>
      <c r="C325" s="22" t="s">
        <v>771</v>
      </c>
      <c r="D325" s="22" t="s">
        <v>1694</v>
      </c>
      <c r="E325" s="22">
        <v>81</v>
      </c>
    </row>
    <row r="326" spans="1:5" x14ac:dyDescent="0.25">
      <c r="A326" s="22" t="s">
        <v>122</v>
      </c>
      <c r="B326" s="22" t="s">
        <v>692</v>
      </c>
      <c r="C326" s="22" t="s">
        <v>773</v>
      </c>
      <c r="D326" s="22" t="s">
        <v>1695</v>
      </c>
      <c r="E326" s="22">
        <v>73</v>
      </c>
    </row>
    <row r="327" spans="1:5" x14ac:dyDescent="0.25">
      <c r="A327" s="22" t="s">
        <v>122</v>
      </c>
      <c r="B327" s="22" t="s">
        <v>692</v>
      </c>
      <c r="C327" s="22" t="s">
        <v>775</v>
      </c>
      <c r="D327" s="22" t="s">
        <v>1696</v>
      </c>
      <c r="E327" s="22">
        <v>135</v>
      </c>
    </row>
    <row r="328" spans="1:5" x14ac:dyDescent="0.25">
      <c r="A328" s="22" t="s">
        <v>122</v>
      </c>
      <c r="B328" s="22" t="s">
        <v>692</v>
      </c>
      <c r="C328" s="22" t="s">
        <v>777</v>
      </c>
      <c r="D328" s="22" t="s">
        <v>1697</v>
      </c>
      <c r="E328" s="22">
        <v>49</v>
      </c>
    </row>
    <row r="329" spans="1:5" x14ac:dyDescent="0.25">
      <c r="A329" s="22" t="s">
        <v>122</v>
      </c>
      <c r="B329" s="22" t="s">
        <v>692</v>
      </c>
      <c r="C329" s="22" t="s">
        <v>779</v>
      </c>
      <c r="D329" s="22" t="s">
        <v>1698</v>
      </c>
      <c r="E329" s="22">
        <v>169</v>
      </c>
    </row>
    <row r="330" spans="1:5" x14ac:dyDescent="0.25">
      <c r="A330" s="22" t="s">
        <v>122</v>
      </c>
      <c r="B330" s="22" t="s">
        <v>692</v>
      </c>
      <c r="C330" s="22" t="s">
        <v>781</v>
      </c>
      <c r="D330" s="22" t="s">
        <v>1699</v>
      </c>
      <c r="E330" s="22">
        <v>252</v>
      </c>
    </row>
    <row r="331" spans="1:5" x14ac:dyDescent="0.25">
      <c r="A331" s="22" t="s">
        <v>122</v>
      </c>
      <c r="B331" s="22" t="s">
        <v>692</v>
      </c>
      <c r="C331" s="22" t="s">
        <v>783</v>
      </c>
      <c r="D331" s="22" t="s">
        <v>1700</v>
      </c>
      <c r="E331" s="22">
        <v>49</v>
      </c>
    </row>
    <row r="332" spans="1:5" x14ac:dyDescent="0.25">
      <c r="A332" s="22" t="s">
        <v>122</v>
      </c>
      <c r="B332" s="22" t="s">
        <v>692</v>
      </c>
      <c r="C332" s="22" t="s">
        <v>785</v>
      </c>
      <c r="D332" s="22" t="s">
        <v>1701</v>
      </c>
      <c r="E332" s="22">
        <v>38</v>
      </c>
    </row>
    <row r="333" spans="1:5" x14ac:dyDescent="0.25">
      <c r="A333" s="22" t="s">
        <v>122</v>
      </c>
      <c r="B333" s="22" t="s">
        <v>692</v>
      </c>
      <c r="C333" s="22" t="s">
        <v>787</v>
      </c>
      <c r="D333" s="22" t="s">
        <v>1702</v>
      </c>
      <c r="E333" s="22">
        <v>149</v>
      </c>
    </row>
    <row r="334" spans="1:5" x14ac:dyDescent="0.25">
      <c r="A334" s="22" t="s">
        <v>122</v>
      </c>
      <c r="B334" s="22" t="s">
        <v>692</v>
      </c>
      <c r="C334" s="22" t="s">
        <v>789</v>
      </c>
      <c r="D334" s="22" t="s">
        <v>1703</v>
      </c>
      <c r="E334" s="22">
        <v>142</v>
      </c>
    </row>
    <row r="335" spans="1:5" x14ac:dyDescent="0.25">
      <c r="A335" s="22" t="s">
        <v>122</v>
      </c>
      <c r="B335" s="22" t="s">
        <v>692</v>
      </c>
      <c r="C335" s="22" t="s">
        <v>791</v>
      </c>
      <c r="D335" s="22" t="s">
        <v>1704</v>
      </c>
      <c r="E335" s="22">
        <v>120</v>
      </c>
    </row>
    <row r="336" spans="1:5" x14ac:dyDescent="0.25">
      <c r="A336" s="22" t="s">
        <v>122</v>
      </c>
      <c r="B336" s="22" t="s">
        <v>692</v>
      </c>
      <c r="C336" s="22" t="s">
        <v>793</v>
      </c>
      <c r="D336" s="22" t="s">
        <v>1705</v>
      </c>
      <c r="E336" s="22">
        <v>137</v>
      </c>
    </row>
    <row r="337" spans="1:5" x14ac:dyDescent="0.25">
      <c r="A337" s="22" t="s">
        <v>122</v>
      </c>
      <c r="B337" s="22" t="s">
        <v>795</v>
      </c>
      <c r="C337" s="22" t="s">
        <v>796</v>
      </c>
      <c r="D337" s="22" t="s">
        <v>1706</v>
      </c>
      <c r="E337" s="22">
        <v>105</v>
      </c>
    </row>
    <row r="338" spans="1:5" x14ac:dyDescent="0.25">
      <c r="A338" s="22" t="s">
        <v>122</v>
      </c>
      <c r="B338" s="22" t="s">
        <v>795</v>
      </c>
      <c r="C338" s="22" t="s">
        <v>798</v>
      </c>
      <c r="D338" s="22" t="s">
        <v>1707</v>
      </c>
      <c r="E338" s="22">
        <v>1028</v>
      </c>
    </row>
    <row r="339" spans="1:5" x14ac:dyDescent="0.25">
      <c r="A339" s="22" t="s">
        <v>122</v>
      </c>
      <c r="B339" s="22" t="s">
        <v>795</v>
      </c>
      <c r="C339" s="22" t="s">
        <v>800</v>
      </c>
      <c r="D339" s="22" t="s">
        <v>1708</v>
      </c>
      <c r="E339" s="22">
        <v>53</v>
      </c>
    </row>
    <row r="340" spans="1:5" x14ac:dyDescent="0.25">
      <c r="A340" s="22" t="s">
        <v>122</v>
      </c>
      <c r="B340" s="22" t="s">
        <v>795</v>
      </c>
      <c r="C340" s="22" t="s">
        <v>802</v>
      </c>
      <c r="D340" s="22" t="s">
        <v>1709</v>
      </c>
      <c r="E340" s="22">
        <v>0</v>
      </c>
    </row>
    <row r="341" spans="1:5" x14ac:dyDescent="0.25">
      <c r="A341" s="22" t="s">
        <v>122</v>
      </c>
      <c r="B341" s="22" t="s">
        <v>795</v>
      </c>
      <c r="C341" s="22" t="s">
        <v>804</v>
      </c>
      <c r="D341" s="22" t="s">
        <v>1710</v>
      </c>
      <c r="E341" s="22">
        <v>648</v>
      </c>
    </row>
    <row r="342" spans="1:5" x14ac:dyDescent="0.25">
      <c r="A342" s="22" t="s">
        <v>122</v>
      </c>
      <c r="B342" s="22" t="s">
        <v>795</v>
      </c>
      <c r="C342" s="22" t="s">
        <v>806</v>
      </c>
      <c r="D342" s="22" t="s">
        <v>1711</v>
      </c>
      <c r="E342" s="22">
        <v>0</v>
      </c>
    </row>
    <row r="343" spans="1:5" x14ac:dyDescent="0.25">
      <c r="A343" s="22" t="s">
        <v>122</v>
      </c>
      <c r="B343" s="22" t="s">
        <v>795</v>
      </c>
      <c r="C343" s="22" t="s">
        <v>808</v>
      </c>
      <c r="D343" s="22" t="s">
        <v>1712</v>
      </c>
      <c r="E343" s="22">
        <v>0</v>
      </c>
    </row>
    <row r="344" spans="1:5" x14ac:dyDescent="0.25">
      <c r="A344" s="22" t="s">
        <v>122</v>
      </c>
      <c r="B344" s="22" t="s">
        <v>795</v>
      </c>
      <c r="C344" s="22" t="s">
        <v>810</v>
      </c>
      <c r="D344" s="22" t="s">
        <v>1713</v>
      </c>
      <c r="E344" s="22">
        <v>221</v>
      </c>
    </row>
    <row r="345" spans="1:5" x14ac:dyDescent="0.25">
      <c r="A345" s="22" t="s">
        <v>122</v>
      </c>
      <c r="B345" s="22" t="s">
        <v>812</v>
      </c>
      <c r="C345" s="22" t="s">
        <v>813</v>
      </c>
      <c r="D345" s="22" t="s">
        <v>1714</v>
      </c>
      <c r="E345" s="22">
        <v>4184</v>
      </c>
    </row>
    <row r="346" spans="1:5" x14ac:dyDescent="0.25">
      <c r="A346" s="22" t="s">
        <v>122</v>
      </c>
      <c r="B346" s="22" t="s">
        <v>1715</v>
      </c>
      <c r="C346" s="22" t="s">
        <v>1716</v>
      </c>
      <c r="D346" s="22" t="s">
        <v>1717</v>
      </c>
      <c r="E346" s="22">
        <v>712</v>
      </c>
    </row>
    <row r="347" spans="1:5" x14ac:dyDescent="0.25">
      <c r="A347" s="22" t="s">
        <v>122</v>
      </c>
      <c r="B347" s="22" t="s">
        <v>1715</v>
      </c>
      <c r="C347" s="22" t="s">
        <v>1718</v>
      </c>
      <c r="D347" s="22" t="s">
        <v>1719</v>
      </c>
      <c r="E347" s="22">
        <v>304</v>
      </c>
    </row>
    <row r="348" spans="1:5" x14ac:dyDescent="0.25">
      <c r="A348" s="22" t="s">
        <v>122</v>
      </c>
      <c r="B348" s="22" t="s">
        <v>1715</v>
      </c>
      <c r="C348" s="22" t="s">
        <v>1720</v>
      </c>
      <c r="D348" s="22" t="s">
        <v>1721</v>
      </c>
      <c r="E348" s="22">
        <v>653</v>
      </c>
    </row>
    <row r="349" spans="1:5" x14ac:dyDescent="0.25">
      <c r="A349" s="22" t="s">
        <v>122</v>
      </c>
      <c r="B349" s="22" t="s">
        <v>1715</v>
      </c>
      <c r="C349" s="22" t="s">
        <v>1722</v>
      </c>
      <c r="D349" s="22" t="s">
        <v>1723</v>
      </c>
      <c r="E349" s="22">
        <v>446</v>
      </c>
    </row>
    <row r="350" spans="1:5" x14ac:dyDescent="0.25">
      <c r="A350" s="22" t="s">
        <v>122</v>
      </c>
      <c r="B350" s="22" t="s">
        <v>1715</v>
      </c>
      <c r="C350" s="22" t="s">
        <v>1724</v>
      </c>
      <c r="D350" s="22" t="s">
        <v>1725</v>
      </c>
      <c r="E350" s="22">
        <v>658</v>
      </c>
    </row>
    <row r="351" spans="1:5" x14ac:dyDescent="0.25">
      <c r="A351" s="22" t="s">
        <v>122</v>
      </c>
      <c r="B351" s="22" t="s">
        <v>1715</v>
      </c>
      <c r="C351" s="22" t="s">
        <v>1726</v>
      </c>
      <c r="D351" s="22" t="s">
        <v>1727</v>
      </c>
      <c r="E351" s="22">
        <v>934</v>
      </c>
    </row>
    <row r="352" spans="1:5" x14ac:dyDescent="0.25">
      <c r="A352" s="22" t="s">
        <v>122</v>
      </c>
      <c r="B352" s="22" t="s">
        <v>1715</v>
      </c>
      <c r="C352" s="22" t="s">
        <v>1728</v>
      </c>
      <c r="D352" s="22" t="s">
        <v>1729</v>
      </c>
      <c r="E352" s="22">
        <v>544</v>
      </c>
    </row>
    <row r="353" spans="1:5" x14ac:dyDescent="0.25">
      <c r="A353" s="22" t="s">
        <v>122</v>
      </c>
      <c r="B353" s="22" t="s">
        <v>1715</v>
      </c>
      <c r="C353" s="22" t="s">
        <v>1730</v>
      </c>
      <c r="D353" s="22" t="s">
        <v>1731</v>
      </c>
      <c r="E353" s="22">
        <v>607</v>
      </c>
    </row>
    <row r="354" spans="1:5" x14ac:dyDescent="0.25">
      <c r="A354" s="22" t="s">
        <v>122</v>
      </c>
      <c r="B354" s="22" t="s">
        <v>1732</v>
      </c>
      <c r="C354" s="22" t="s">
        <v>1733</v>
      </c>
      <c r="D354" s="22" t="s">
        <v>1734</v>
      </c>
      <c r="E354" s="22">
        <v>2169</v>
      </c>
    </row>
    <row r="355" spans="1:5" x14ac:dyDescent="0.25">
      <c r="A355" s="22" t="s">
        <v>122</v>
      </c>
      <c r="B355" s="22" t="s">
        <v>1732</v>
      </c>
      <c r="C355" s="22" t="s">
        <v>1735</v>
      </c>
      <c r="D355" s="22" t="s">
        <v>1736</v>
      </c>
      <c r="E355" s="22">
        <v>2010</v>
      </c>
    </row>
    <row r="356" spans="1:5" x14ac:dyDescent="0.25">
      <c r="A356" s="22" t="s">
        <v>122</v>
      </c>
      <c r="B356" s="22" t="s">
        <v>1732</v>
      </c>
      <c r="C356" s="22" t="s">
        <v>1737</v>
      </c>
      <c r="D356" s="22" t="s">
        <v>1738</v>
      </c>
      <c r="E356" s="22">
        <v>1230</v>
      </c>
    </row>
    <row r="357" spans="1:5" x14ac:dyDescent="0.25">
      <c r="A357" s="22" t="s">
        <v>122</v>
      </c>
      <c r="B357" s="22" t="s">
        <v>1732</v>
      </c>
      <c r="C357" s="22" t="s">
        <v>1739</v>
      </c>
      <c r="D357" s="22" t="s">
        <v>1740</v>
      </c>
      <c r="E357" s="22">
        <v>1083</v>
      </c>
    </row>
    <row r="358" spans="1:5" x14ac:dyDescent="0.25">
      <c r="A358" s="22" t="s">
        <v>122</v>
      </c>
      <c r="B358" s="22" t="s">
        <v>1732</v>
      </c>
      <c r="C358" s="22" t="s">
        <v>1741</v>
      </c>
      <c r="D358" s="22" t="s">
        <v>1742</v>
      </c>
      <c r="E358" s="22">
        <v>1169</v>
      </c>
    </row>
    <row r="359" spans="1:5" x14ac:dyDescent="0.25">
      <c r="A359" s="22" t="s">
        <v>122</v>
      </c>
      <c r="B359" s="22" t="s">
        <v>1732</v>
      </c>
      <c r="C359" s="22" t="s">
        <v>1743</v>
      </c>
      <c r="D359" s="22" t="s">
        <v>1744</v>
      </c>
      <c r="E359" s="22">
        <v>7932</v>
      </c>
    </row>
    <row r="360" spans="1:5" x14ac:dyDescent="0.25">
      <c r="A360" s="22" t="s">
        <v>122</v>
      </c>
      <c r="B360" s="22" t="s">
        <v>1732</v>
      </c>
      <c r="C360" s="22" t="s">
        <v>1745</v>
      </c>
      <c r="D360" s="22" t="s">
        <v>1746</v>
      </c>
      <c r="E360" s="22">
        <v>12300</v>
      </c>
    </row>
    <row r="361" spans="1:5" x14ac:dyDescent="0.25">
      <c r="A361" s="22" t="s">
        <v>122</v>
      </c>
      <c r="B361" s="22" t="s">
        <v>1732</v>
      </c>
      <c r="C361" s="22" t="s">
        <v>1747</v>
      </c>
      <c r="D361" s="22" t="s">
        <v>1748</v>
      </c>
      <c r="E361" s="22">
        <v>936</v>
      </c>
    </row>
    <row r="362" spans="1:5" x14ac:dyDescent="0.25">
      <c r="A362" s="22" t="s">
        <v>122</v>
      </c>
      <c r="B362" s="22" t="s">
        <v>1732</v>
      </c>
      <c r="C362" s="22" t="s">
        <v>1749</v>
      </c>
      <c r="D362" s="22" t="s">
        <v>1750</v>
      </c>
      <c r="E362" s="22">
        <v>2904</v>
      </c>
    </row>
    <row r="363" spans="1:5" x14ac:dyDescent="0.25">
      <c r="A363" s="22" t="s">
        <v>122</v>
      </c>
      <c r="B363" s="22" t="s">
        <v>1732</v>
      </c>
      <c r="C363" s="22" t="s">
        <v>1751</v>
      </c>
      <c r="D363" s="22" t="s">
        <v>1752</v>
      </c>
      <c r="E363" s="22">
        <v>3067</v>
      </c>
    </row>
    <row r="364" spans="1:5" x14ac:dyDescent="0.25">
      <c r="A364" s="22" t="s">
        <v>122</v>
      </c>
      <c r="B364" s="22" t="s">
        <v>1732</v>
      </c>
      <c r="C364" s="22" t="s">
        <v>1753</v>
      </c>
      <c r="D364" s="22" t="s">
        <v>1754</v>
      </c>
      <c r="E364" s="22">
        <v>2746</v>
      </c>
    </row>
    <row r="365" spans="1:5" x14ac:dyDescent="0.25">
      <c r="A365" s="22" t="s">
        <v>122</v>
      </c>
      <c r="B365" s="22" t="s">
        <v>1732</v>
      </c>
      <c r="C365" s="22" t="s">
        <v>1755</v>
      </c>
      <c r="D365" s="22" t="s">
        <v>1756</v>
      </c>
      <c r="E365" s="22">
        <v>307</v>
      </c>
    </row>
    <row r="366" spans="1:5" x14ac:dyDescent="0.25">
      <c r="A366" s="22" t="s">
        <v>122</v>
      </c>
      <c r="B366" s="22" t="s">
        <v>1732</v>
      </c>
      <c r="C366" s="22" t="s">
        <v>1757</v>
      </c>
      <c r="D366" s="22" t="s">
        <v>1758</v>
      </c>
      <c r="E366" s="22">
        <v>2576</v>
      </c>
    </row>
    <row r="367" spans="1:5" x14ac:dyDescent="0.25">
      <c r="A367" s="22" t="s">
        <v>122</v>
      </c>
      <c r="B367" s="22" t="s">
        <v>1732</v>
      </c>
      <c r="C367" s="22" t="s">
        <v>1759</v>
      </c>
      <c r="D367" s="22" t="s">
        <v>1760</v>
      </c>
      <c r="E367" s="22">
        <v>4668</v>
      </c>
    </row>
    <row r="368" spans="1:5" x14ac:dyDescent="0.25">
      <c r="A368" s="22" t="s">
        <v>122</v>
      </c>
      <c r="B368" s="22" t="s">
        <v>1732</v>
      </c>
      <c r="C368" s="22" t="s">
        <v>1761</v>
      </c>
      <c r="D368" s="22" t="s">
        <v>1762</v>
      </c>
      <c r="E368" s="22">
        <v>857</v>
      </c>
    </row>
    <row r="369" spans="1:5" x14ac:dyDescent="0.25">
      <c r="A369" s="22" t="s">
        <v>122</v>
      </c>
      <c r="B369" s="22" t="s">
        <v>1732</v>
      </c>
      <c r="C369" s="22" t="s">
        <v>1763</v>
      </c>
      <c r="D369" s="22" t="s">
        <v>1764</v>
      </c>
      <c r="E369" s="22">
        <v>761</v>
      </c>
    </row>
    <row r="370" spans="1:5" x14ac:dyDescent="0.25">
      <c r="A370" s="22" t="s">
        <v>122</v>
      </c>
      <c r="B370" s="22" t="s">
        <v>1732</v>
      </c>
      <c r="C370" s="22" t="s">
        <v>1765</v>
      </c>
      <c r="D370" s="22" t="s">
        <v>1766</v>
      </c>
      <c r="E370" s="22">
        <v>3252</v>
      </c>
    </row>
    <row r="371" spans="1:5" x14ac:dyDescent="0.25">
      <c r="A371" s="22" t="s">
        <v>122</v>
      </c>
      <c r="B371" s="22" t="s">
        <v>1732</v>
      </c>
      <c r="C371" s="22" t="s">
        <v>1767</v>
      </c>
      <c r="D371" s="22" t="s">
        <v>1768</v>
      </c>
      <c r="E371" s="22">
        <v>925</v>
      </c>
    </row>
    <row r="372" spans="1:5" x14ac:dyDescent="0.25">
      <c r="A372" s="22" t="s">
        <v>122</v>
      </c>
      <c r="B372" s="22" t="s">
        <v>1732</v>
      </c>
      <c r="C372" s="22" t="s">
        <v>1769</v>
      </c>
      <c r="D372" s="22" t="s">
        <v>1770</v>
      </c>
      <c r="E372" s="22">
        <v>347</v>
      </c>
    </row>
    <row r="373" spans="1:5" x14ac:dyDescent="0.25">
      <c r="A373" s="22" t="s">
        <v>122</v>
      </c>
      <c r="B373" s="22" t="s">
        <v>1732</v>
      </c>
      <c r="C373" s="22" t="s">
        <v>1771</v>
      </c>
      <c r="D373" s="22" t="s">
        <v>1772</v>
      </c>
      <c r="E373" s="22">
        <v>1186</v>
      </c>
    </row>
    <row r="374" spans="1:5" x14ac:dyDescent="0.25">
      <c r="A374" s="22" t="s">
        <v>122</v>
      </c>
      <c r="B374" s="22" t="s">
        <v>1732</v>
      </c>
      <c r="C374" s="22" t="s">
        <v>1773</v>
      </c>
      <c r="D374" s="22" t="s">
        <v>1774</v>
      </c>
      <c r="E374" s="22">
        <v>379</v>
      </c>
    </row>
    <row r="375" spans="1:5" x14ac:dyDescent="0.25">
      <c r="A375" s="22" t="s">
        <v>122</v>
      </c>
      <c r="B375" s="22" t="s">
        <v>1732</v>
      </c>
      <c r="C375" s="22" t="s">
        <v>1775</v>
      </c>
      <c r="D375" s="22" t="s">
        <v>1776</v>
      </c>
      <c r="E375" s="22">
        <v>2141</v>
      </c>
    </row>
    <row r="376" spans="1:5" x14ac:dyDescent="0.25">
      <c r="A376" s="22" t="s">
        <v>122</v>
      </c>
      <c r="B376" s="22" t="s">
        <v>1732</v>
      </c>
      <c r="C376" s="22" t="s">
        <v>1777</v>
      </c>
      <c r="D376" s="22" t="s">
        <v>1778</v>
      </c>
      <c r="E376" s="22">
        <v>5593</v>
      </c>
    </row>
    <row r="377" spans="1:5" x14ac:dyDescent="0.25">
      <c r="A377" s="22" t="s">
        <v>122</v>
      </c>
      <c r="B377" s="22" t="s">
        <v>1732</v>
      </c>
      <c r="C377" s="22" t="s">
        <v>1779</v>
      </c>
      <c r="D377" s="22" t="s">
        <v>1780</v>
      </c>
      <c r="E377" s="22">
        <v>619</v>
      </c>
    </row>
    <row r="378" spans="1:5" x14ac:dyDescent="0.25">
      <c r="A378" s="22" t="s">
        <v>122</v>
      </c>
      <c r="B378" s="22" t="s">
        <v>1732</v>
      </c>
      <c r="C378" s="22" t="s">
        <v>1781</v>
      </c>
      <c r="D378" s="22" t="s">
        <v>1782</v>
      </c>
      <c r="E378" s="22">
        <v>2285</v>
      </c>
    </row>
    <row r="379" spans="1:5" x14ac:dyDescent="0.25">
      <c r="A379" s="22" t="s">
        <v>122</v>
      </c>
      <c r="B379" s="22" t="s">
        <v>1732</v>
      </c>
      <c r="C379" s="22" t="s">
        <v>1783</v>
      </c>
      <c r="D379" s="22" t="s">
        <v>1784</v>
      </c>
      <c r="E379" s="22">
        <v>540</v>
      </c>
    </row>
    <row r="380" spans="1:5" x14ac:dyDescent="0.25">
      <c r="A380" s="22" t="s">
        <v>122</v>
      </c>
      <c r="B380" s="22" t="s">
        <v>1732</v>
      </c>
      <c r="C380" s="22" t="s">
        <v>1785</v>
      </c>
      <c r="D380" s="22" t="s">
        <v>1786</v>
      </c>
      <c r="E380" s="22">
        <v>3102</v>
      </c>
    </row>
    <row r="381" spans="1:5" x14ac:dyDescent="0.25">
      <c r="A381" s="22" t="s">
        <v>122</v>
      </c>
      <c r="B381" s="22" t="s">
        <v>1732</v>
      </c>
      <c r="C381" s="22" t="s">
        <v>1787</v>
      </c>
      <c r="D381" s="22" t="s">
        <v>1788</v>
      </c>
      <c r="E381" s="22">
        <v>1024</v>
      </c>
    </row>
    <row r="382" spans="1:5" x14ac:dyDescent="0.25">
      <c r="A382" s="22" t="s">
        <v>122</v>
      </c>
      <c r="B382" s="22" t="s">
        <v>1732</v>
      </c>
      <c r="C382" s="22" t="s">
        <v>1789</v>
      </c>
      <c r="D382" s="22" t="s">
        <v>1790</v>
      </c>
      <c r="E382" s="22">
        <v>1371</v>
      </c>
    </row>
    <row r="383" spans="1:5" x14ac:dyDescent="0.25">
      <c r="A383" s="22" t="s">
        <v>122</v>
      </c>
      <c r="B383" s="22" t="s">
        <v>1732</v>
      </c>
      <c r="C383" s="22" t="s">
        <v>1791</v>
      </c>
      <c r="D383" s="22" t="s">
        <v>1792</v>
      </c>
      <c r="E383" s="22">
        <v>2127</v>
      </c>
    </row>
    <row r="384" spans="1:5" x14ac:dyDescent="0.25">
      <c r="A384" s="22" t="s">
        <v>122</v>
      </c>
      <c r="B384" s="22" t="s">
        <v>1732</v>
      </c>
      <c r="C384" s="22" t="s">
        <v>1793</v>
      </c>
      <c r="D384" s="22" t="s">
        <v>1794</v>
      </c>
      <c r="E384" s="22">
        <v>934</v>
      </c>
    </row>
    <row r="385" spans="1:5" x14ac:dyDescent="0.25">
      <c r="A385" s="22" t="s">
        <v>122</v>
      </c>
      <c r="B385" s="22" t="s">
        <v>1732</v>
      </c>
      <c r="C385" s="22" t="s">
        <v>1795</v>
      </c>
      <c r="D385" s="22" t="s">
        <v>1796</v>
      </c>
      <c r="E385" s="22">
        <v>3716</v>
      </c>
    </row>
    <row r="386" spans="1:5" x14ac:dyDescent="0.25">
      <c r="A386" s="22" t="s">
        <v>122</v>
      </c>
      <c r="B386" s="22" t="s">
        <v>1732</v>
      </c>
      <c r="C386" s="22" t="s">
        <v>1797</v>
      </c>
      <c r="D386" s="22" t="s">
        <v>1798</v>
      </c>
      <c r="E386" s="22">
        <v>10549</v>
      </c>
    </row>
    <row r="387" spans="1:5" x14ac:dyDescent="0.25">
      <c r="A387" s="22" t="s">
        <v>122</v>
      </c>
      <c r="B387" s="22" t="s">
        <v>1732</v>
      </c>
      <c r="C387" s="22" t="s">
        <v>1799</v>
      </c>
      <c r="D387" s="22" t="s">
        <v>1800</v>
      </c>
      <c r="E387" s="22">
        <v>8436</v>
      </c>
    </row>
    <row r="388" spans="1:5" x14ac:dyDescent="0.25">
      <c r="A388" s="22" t="s">
        <v>122</v>
      </c>
      <c r="B388" s="22" t="s">
        <v>1732</v>
      </c>
      <c r="C388" s="22" t="s">
        <v>1801</v>
      </c>
      <c r="D388" s="22" t="s">
        <v>1802</v>
      </c>
      <c r="E388" s="22">
        <v>497</v>
      </c>
    </row>
    <row r="389" spans="1:5" x14ac:dyDescent="0.25">
      <c r="A389" s="22" t="s">
        <v>122</v>
      </c>
      <c r="B389" s="22" t="s">
        <v>1732</v>
      </c>
      <c r="C389" s="22" t="s">
        <v>1803</v>
      </c>
      <c r="D389" s="22" t="s">
        <v>1804</v>
      </c>
      <c r="E389" s="22">
        <v>7406</v>
      </c>
    </row>
    <row r="390" spans="1:5" x14ac:dyDescent="0.25">
      <c r="A390" s="22" t="s">
        <v>122</v>
      </c>
      <c r="B390" s="22" t="s">
        <v>1732</v>
      </c>
      <c r="C390" s="22" t="s">
        <v>1805</v>
      </c>
      <c r="D390" s="22" t="s">
        <v>1806</v>
      </c>
      <c r="E390" s="22">
        <v>360</v>
      </c>
    </row>
    <row r="391" spans="1:5" x14ac:dyDescent="0.25">
      <c r="A391" s="22" t="s">
        <v>122</v>
      </c>
      <c r="B391" s="22" t="s">
        <v>1732</v>
      </c>
      <c r="C391" s="22" t="s">
        <v>1807</v>
      </c>
      <c r="D391" s="22" t="s">
        <v>1808</v>
      </c>
      <c r="E391" s="22">
        <v>1969</v>
      </c>
    </row>
    <row r="392" spans="1:5" x14ac:dyDescent="0.25">
      <c r="A392" s="22" t="s">
        <v>122</v>
      </c>
      <c r="B392" s="22" t="s">
        <v>1732</v>
      </c>
      <c r="C392" s="22" t="s">
        <v>1809</v>
      </c>
      <c r="D392" s="22" t="s">
        <v>1810</v>
      </c>
      <c r="E392" s="22">
        <v>1782</v>
      </c>
    </row>
    <row r="393" spans="1:5" x14ac:dyDescent="0.25">
      <c r="A393" s="22" t="s">
        <v>122</v>
      </c>
      <c r="B393" s="22" t="s">
        <v>1732</v>
      </c>
      <c r="C393" s="22" t="s">
        <v>1811</v>
      </c>
      <c r="D393" s="22" t="s">
        <v>1812</v>
      </c>
      <c r="E393" s="22">
        <v>1843</v>
      </c>
    </row>
    <row r="394" spans="1:5" x14ac:dyDescent="0.25">
      <c r="A394" s="22" t="s">
        <v>122</v>
      </c>
      <c r="B394" s="22" t="s">
        <v>1732</v>
      </c>
      <c r="C394" s="22" t="s">
        <v>1813</v>
      </c>
      <c r="D394" s="22" t="s">
        <v>1814</v>
      </c>
      <c r="E394" s="22">
        <v>3302</v>
      </c>
    </row>
    <row r="395" spans="1:5" x14ac:dyDescent="0.25">
      <c r="A395" s="22" t="s">
        <v>122</v>
      </c>
      <c r="B395" s="22" t="s">
        <v>1732</v>
      </c>
      <c r="C395" s="22" t="s">
        <v>1815</v>
      </c>
      <c r="D395" s="22" t="s">
        <v>1816</v>
      </c>
      <c r="E395" s="22">
        <v>2838</v>
      </c>
    </row>
    <row r="396" spans="1:5" x14ac:dyDescent="0.25">
      <c r="A396" s="22" t="s">
        <v>122</v>
      </c>
      <c r="B396" s="22" t="s">
        <v>1732</v>
      </c>
      <c r="C396" s="22" t="s">
        <v>1817</v>
      </c>
      <c r="D396" s="22" t="s">
        <v>1818</v>
      </c>
      <c r="E396" s="22">
        <v>1360</v>
      </c>
    </row>
    <row r="397" spans="1:5" x14ac:dyDescent="0.25">
      <c r="A397" s="22" t="s">
        <v>122</v>
      </c>
      <c r="B397" s="22" t="s">
        <v>1732</v>
      </c>
      <c r="C397" s="22" t="s">
        <v>1819</v>
      </c>
      <c r="D397" s="22" t="s">
        <v>1820</v>
      </c>
      <c r="E397" s="22">
        <v>1335</v>
      </c>
    </row>
    <row r="398" spans="1:5" x14ac:dyDescent="0.25">
      <c r="A398" s="22" t="s">
        <v>122</v>
      </c>
      <c r="B398" s="22" t="s">
        <v>1732</v>
      </c>
      <c r="C398" s="22" t="s">
        <v>1821</v>
      </c>
      <c r="D398" s="22" t="s">
        <v>1822</v>
      </c>
      <c r="E398" s="22">
        <v>1324</v>
      </c>
    </row>
    <row r="399" spans="1:5" x14ac:dyDescent="0.25">
      <c r="A399" s="22" t="s">
        <v>122</v>
      </c>
      <c r="B399" s="22" t="s">
        <v>1732</v>
      </c>
      <c r="C399" s="22" t="s">
        <v>1823</v>
      </c>
      <c r="D399" s="22" t="s">
        <v>1824</v>
      </c>
      <c r="E399" s="22">
        <v>2300</v>
      </c>
    </row>
    <row r="400" spans="1:5" x14ac:dyDescent="0.25">
      <c r="A400" s="22" t="s">
        <v>122</v>
      </c>
      <c r="B400" s="22" t="s">
        <v>1732</v>
      </c>
      <c r="C400" s="22" t="s">
        <v>1825</v>
      </c>
      <c r="D400" s="22" t="s">
        <v>1826</v>
      </c>
      <c r="E400" s="22">
        <v>2781</v>
      </c>
    </row>
    <row r="401" spans="1:5" x14ac:dyDescent="0.25">
      <c r="A401" s="22" t="s">
        <v>122</v>
      </c>
      <c r="B401" s="22" t="s">
        <v>1732</v>
      </c>
      <c r="C401" s="22" t="s">
        <v>1827</v>
      </c>
      <c r="D401" s="22" t="s">
        <v>1828</v>
      </c>
      <c r="E401" s="22">
        <v>1145</v>
      </c>
    </row>
    <row r="402" spans="1:5" x14ac:dyDescent="0.25">
      <c r="A402" s="22" t="s">
        <v>122</v>
      </c>
      <c r="B402" s="22" t="s">
        <v>65</v>
      </c>
      <c r="C402" s="22" t="s">
        <v>1829</v>
      </c>
      <c r="D402" s="22" t="s">
        <v>1830</v>
      </c>
      <c r="E402" s="22">
        <v>1080</v>
      </c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F0BFF-A142-442C-9520-5496A773EF1A}">
  <dimension ref="A1:AY346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1" width="15.7109375" customWidth="1"/>
  </cols>
  <sheetData>
    <row r="1" spans="1:51" ht="24" customHeight="1" x14ac:dyDescent="0.3">
      <c r="A1" s="4" t="str">
        <f>HYPERLINK("#'Index'!A1", "&lt;&lt; Index")</f>
        <v>&lt;&lt; Index</v>
      </c>
      <c r="B1" s="20" t="s">
        <v>1831</v>
      </c>
      <c r="D1" s="20" t="s">
        <v>1832</v>
      </c>
    </row>
    <row r="2" spans="1:51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1833</v>
      </c>
      <c r="F2" s="21" t="s">
        <v>1834</v>
      </c>
      <c r="G2" s="21" t="s">
        <v>1835</v>
      </c>
      <c r="H2" s="21" t="s">
        <v>1836</v>
      </c>
      <c r="I2" s="21" t="s">
        <v>1837</v>
      </c>
      <c r="J2" s="21" t="s">
        <v>1838</v>
      </c>
      <c r="K2" s="21" t="s">
        <v>1839</v>
      </c>
      <c r="L2" s="21" t="s">
        <v>1840</v>
      </c>
      <c r="M2" s="21" t="s">
        <v>1841</v>
      </c>
      <c r="N2" s="21" t="s">
        <v>1842</v>
      </c>
      <c r="O2" s="21" t="s">
        <v>1843</v>
      </c>
      <c r="P2" s="21" t="s">
        <v>1844</v>
      </c>
      <c r="Q2" s="21" t="s">
        <v>1845</v>
      </c>
      <c r="R2" s="21" t="s">
        <v>1846</v>
      </c>
      <c r="S2" s="21" t="s">
        <v>1847</v>
      </c>
      <c r="T2" s="21" t="s">
        <v>1848</v>
      </c>
      <c r="U2" s="21" t="s">
        <v>65</v>
      </c>
      <c r="V2" s="21" t="s">
        <v>1067</v>
      </c>
      <c r="W2" s="21" t="s">
        <v>1849</v>
      </c>
      <c r="X2" s="21" t="s">
        <v>1846</v>
      </c>
      <c r="Y2" s="21" t="s">
        <v>1847</v>
      </c>
      <c r="Z2" s="21" t="s">
        <v>1848</v>
      </c>
      <c r="AA2" s="21" t="s">
        <v>65</v>
      </c>
      <c r="AB2" s="21" t="s">
        <v>1067</v>
      </c>
      <c r="AC2" s="21" t="s">
        <v>1850</v>
      </c>
      <c r="AD2" s="21" t="s">
        <v>1851</v>
      </c>
      <c r="AE2" s="21" t="s">
        <v>1852</v>
      </c>
      <c r="AF2" s="21" t="s">
        <v>1853</v>
      </c>
      <c r="AG2" s="21" t="s">
        <v>1854</v>
      </c>
      <c r="AH2" s="21" t="s">
        <v>1855</v>
      </c>
      <c r="AI2" s="21" t="s">
        <v>1856</v>
      </c>
      <c r="AJ2" s="21" t="s">
        <v>1857</v>
      </c>
      <c r="AK2" s="21" t="s">
        <v>1858</v>
      </c>
      <c r="AL2" s="21" t="s">
        <v>1859</v>
      </c>
      <c r="AM2" s="21" t="s">
        <v>1860</v>
      </c>
      <c r="AN2" s="21" t="s">
        <v>1861</v>
      </c>
      <c r="AO2" s="21" t="s">
        <v>1862</v>
      </c>
      <c r="AP2" s="21" t="s">
        <v>1863</v>
      </c>
      <c r="AQ2" s="21" t="s">
        <v>1864</v>
      </c>
      <c r="AR2" s="21" t="s">
        <v>1865</v>
      </c>
      <c r="AS2" s="21" t="s">
        <v>1866</v>
      </c>
      <c r="AT2" s="21" t="s">
        <v>1867</v>
      </c>
      <c r="AU2" s="21" t="s">
        <v>1868</v>
      </c>
      <c r="AV2" s="21" t="s">
        <v>1869</v>
      </c>
      <c r="AW2" s="21" t="s">
        <v>1870</v>
      </c>
      <c r="AX2" s="21" t="s">
        <v>1871</v>
      </c>
      <c r="AY2" s="21" t="s">
        <v>1872</v>
      </c>
    </row>
    <row r="3" spans="1:51" x14ac:dyDescent="0.25">
      <c r="A3" s="21"/>
      <c r="B3" s="21"/>
      <c r="C3" s="21"/>
      <c r="D3" s="21" t="s">
        <v>88</v>
      </c>
      <c r="E3" s="21" t="s">
        <v>1873</v>
      </c>
      <c r="F3" s="21" t="s">
        <v>1874</v>
      </c>
      <c r="G3" s="21" t="s">
        <v>1875</v>
      </c>
      <c r="H3" s="21" t="s">
        <v>1876</v>
      </c>
      <c r="I3" s="21" t="s">
        <v>1877</v>
      </c>
      <c r="J3" s="21" t="s">
        <v>1878</v>
      </c>
      <c r="K3" s="21" t="s">
        <v>1879</v>
      </c>
      <c r="L3" s="21" t="s">
        <v>1880</v>
      </c>
      <c r="M3" s="21" t="s">
        <v>1881</v>
      </c>
      <c r="N3" s="21" t="s">
        <v>1882</v>
      </c>
      <c r="O3" s="21" t="s">
        <v>1883</v>
      </c>
      <c r="P3" s="21" t="s">
        <v>1884</v>
      </c>
      <c r="Q3" s="21" t="s">
        <v>1885</v>
      </c>
      <c r="R3" s="21" t="s">
        <v>1886</v>
      </c>
      <c r="S3" s="21" t="s">
        <v>1887</v>
      </c>
      <c r="T3" s="21" t="s">
        <v>1888</v>
      </c>
      <c r="U3" s="21" t="s">
        <v>1889</v>
      </c>
      <c r="V3" s="21" t="s">
        <v>1890</v>
      </c>
      <c r="W3" s="21" t="s">
        <v>1891</v>
      </c>
      <c r="X3" s="21" t="s">
        <v>1892</v>
      </c>
      <c r="Y3" s="21" t="s">
        <v>1893</v>
      </c>
      <c r="Z3" s="21" t="s">
        <v>1894</v>
      </c>
      <c r="AA3" s="21" t="s">
        <v>1895</v>
      </c>
      <c r="AB3" s="21" t="s">
        <v>1896</v>
      </c>
      <c r="AC3" s="21" t="s">
        <v>1897</v>
      </c>
      <c r="AD3" s="21" t="s">
        <v>1898</v>
      </c>
      <c r="AE3" s="21" t="s">
        <v>1899</v>
      </c>
      <c r="AF3" s="21" t="s">
        <v>1900</v>
      </c>
      <c r="AG3" s="21" t="s">
        <v>1901</v>
      </c>
      <c r="AH3" s="21" t="s">
        <v>1902</v>
      </c>
      <c r="AI3" s="21" t="s">
        <v>1903</v>
      </c>
      <c r="AJ3" s="21" t="s">
        <v>1904</v>
      </c>
      <c r="AK3" s="21" t="s">
        <v>1905</v>
      </c>
      <c r="AL3" s="21" t="s">
        <v>1906</v>
      </c>
      <c r="AM3" s="21" t="s">
        <v>1907</v>
      </c>
      <c r="AN3" s="21" t="s">
        <v>1908</v>
      </c>
      <c r="AO3" s="21" t="s">
        <v>1909</v>
      </c>
      <c r="AP3" s="21" t="s">
        <v>1910</v>
      </c>
      <c r="AQ3" s="21" t="s">
        <v>1911</v>
      </c>
      <c r="AR3" s="21" t="s">
        <v>1912</v>
      </c>
      <c r="AS3" s="21" t="s">
        <v>1913</v>
      </c>
      <c r="AT3" s="21" t="s">
        <v>1914</v>
      </c>
      <c r="AU3" s="21" t="s">
        <v>1915</v>
      </c>
      <c r="AV3" s="21" t="s">
        <v>1916</v>
      </c>
      <c r="AW3" s="21" t="s">
        <v>1917</v>
      </c>
      <c r="AX3" s="21" t="s">
        <v>1918</v>
      </c>
      <c r="AY3" s="21" t="s">
        <v>1919</v>
      </c>
    </row>
    <row r="4" spans="1:51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389</v>
      </c>
      <c r="F4" s="22">
        <v>8655</v>
      </c>
      <c r="G4" s="22">
        <v>0</v>
      </c>
      <c r="H4" s="24">
        <v>324.64</v>
      </c>
      <c r="I4" s="25" t="s">
        <v>1920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5" t="s">
        <v>1920</v>
      </c>
      <c r="Q4" s="24">
        <v>246.2</v>
      </c>
      <c r="R4" s="24">
        <v>0</v>
      </c>
      <c r="S4" s="24">
        <v>0</v>
      </c>
      <c r="T4" s="24">
        <v>0</v>
      </c>
      <c r="U4" s="24">
        <v>0</v>
      </c>
      <c r="V4" s="24">
        <v>246.2</v>
      </c>
      <c r="W4" s="24">
        <v>235.72</v>
      </c>
      <c r="X4" s="24">
        <v>0</v>
      </c>
      <c r="Y4" s="24">
        <v>0</v>
      </c>
      <c r="Z4" s="24">
        <v>0</v>
      </c>
      <c r="AA4" s="24">
        <v>0</v>
      </c>
      <c r="AB4" s="24">
        <v>235.72</v>
      </c>
      <c r="AC4" s="24">
        <v>191.63</v>
      </c>
      <c r="AD4" s="22">
        <v>0</v>
      </c>
      <c r="AE4" s="22">
        <v>25031</v>
      </c>
      <c r="AF4" s="22">
        <v>919248</v>
      </c>
      <c r="AG4" s="22">
        <v>8</v>
      </c>
      <c r="AH4" s="22">
        <v>1</v>
      </c>
      <c r="AI4" s="22">
        <v>7</v>
      </c>
      <c r="AJ4" s="22">
        <v>3</v>
      </c>
      <c r="AK4" s="22">
        <v>35</v>
      </c>
      <c r="AL4" s="22">
        <v>24</v>
      </c>
      <c r="AM4" s="22">
        <v>11</v>
      </c>
      <c r="AN4" s="22">
        <v>8</v>
      </c>
      <c r="AO4" s="25" t="s">
        <v>1921</v>
      </c>
      <c r="AP4" s="22">
        <v>56</v>
      </c>
      <c r="AQ4" s="22">
        <v>29</v>
      </c>
      <c r="AR4" s="22">
        <v>216087689</v>
      </c>
      <c r="AS4" s="22">
        <v>27778690</v>
      </c>
      <c r="AT4" s="22">
        <v>0</v>
      </c>
      <c r="AU4" s="22">
        <v>196000</v>
      </c>
      <c r="AV4" s="22">
        <v>244062379</v>
      </c>
      <c r="AW4" s="22">
        <v>17</v>
      </c>
      <c r="AX4" s="22">
        <v>8</v>
      </c>
      <c r="AY4" s="22">
        <v>2</v>
      </c>
    </row>
    <row r="5" spans="1:51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97</v>
      </c>
      <c r="F5" s="22">
        <v>3830.76</v>
      </c>
      <c r="G5" s="22">
        <v>0</v>
      </c>
      <c r="H5" s="24">
        <v>117.69</v>
      </c>
      <c r="I5" s="25" t="s">
        <v>1920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5" t="s">
        <v>1920</v>
      </c>
      <c r="Q5" s="24">
        <v>112.64</v>
      </c>
      <c r="R5" s="24">
        <v>0</v>
      </c>
      <c r="S5" s="24">
        <v>0</v>
      </c>
      <c r="T5" s="24">
        <v>0</v>
      </c>
      <c r="U5" s="24">
        <v>0</v>
      </c>
      <c r="V5" s="24">
        <v>112.64</v>
      </c>
      <c r="W5" s="24">
        <v>108.2</v>
      </c>
      <c r="X5" s="24">
        <v>0</v>
      </c>
      <c r="Y5" s="24">
        <v>0</v>
      </c>
      <c r="Z5" s="24">
        <v>0</v>
      </c>
      <c r="AA5" s="24">
        <v>0</v>
      </c>
      <c r="AB5" s="24">
        <v>108.2</v>
      </c>
      <c r="AC5" s="24">
        <v>42.97</v>
      </c>
      <c r="AD5" s="22">
        <v>0</v>
      </c>
      <c r="AE5" s="22">
        <v>5870</v>
      </c>
      <c r="AF5" s="22">
        <v>134534</v>
      </c>
      <c r="AG5" s="22">
        <v>0</v>
      </c>
      <c r="AH5" s="22">
        <v>0</v>
      </c>
      <c r="AI5" s="22">
        <v>0</v>
      </c>
      <c r="AJ5" s="22">
        <v>0</v>
      </c>
      <c r="AK5" s="22">
        <v>5</v>
      </c>
      <c r="AL5" s="22">
        <v>5</v>
      </c>
      <c r="AM5" s="22">
        <v>0</v>
      </c>
      <c r="AN5" s="22">
        <v>0</v>
      </c>
      <c r="AO5" s="25" t="s">
        <v>1922</v>
      </c>
      <c r="AP5" s="22">
        <v>106</v>
      </c>
      <c r="AQ5" s="22">
        <v>100</v>
      </c>
      <c r="AR5" s="22">
        <v>8925</v>
      </c>
      <c r="AS5" s="22">
        <v>7475</v>
      </c>
      <c r="AT5" s="22">
        <v>500</v>
      </c>
      <c r="AU5" s="22">
        <v>350</v>
      </c>
      <c r="AV5" s="22">
        <v>17250</v>
      </c>
      <c r="AW5" s="22">
        <v>1</v>
      </c>
      <c r="AX5" s="22">
        <v>1</v>
      </c>
      <c r="AY5" s="22">
        <v>3</v>
      </c>
    </row>
    <row r="6" spans="1:51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16014</v>
      </c>
      <c r="F6" s="22">
        <v>84800</v>
      </c>
      <c r="G6" s="22">
        <v>0</v>
      </c>
      <c r="H6" s="24">
        <v>6251</v>
      </c>
      <c r="I6" s="25" t="s">
        <v>1920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5" t="s">
        <v>1920</v>
      </c>
      <c r="Q6" s="24">
        <v>5165</v>
      </c>
      <c r="R6" s="24">
        <v>0</v>
      </c>
      <c r="S6" s="24">
        <v>0</v>
      </c>
      <c r="T6" s="24">
        <v>0</v>
      </c>
      <c r="U6" s="24">
        <v>0</v>
      </c>
      <c r="V6" s="24">
        <v>5165</v>
      </c>
      <c r="W6" s="24">
        <v>4756</v>
      </c>
      <c r="X6" s="24">
        <v>0</v>
      </c>
      <c r="Y6" s="24">
        <v>0</v>
      </c>
      <c r="Z6" s="24">
        <v>0</v>
      </c>
      <c r="AA6" s="24">
        <v>0</v>
      </c>
      <c r="AB6" s="24">
        <v>4756</v>
      </c>
      <c r="AC6" s="24">
        <v>5242</v>
      </c>
      <c r="AD6" s="22">
        <v>0</v>
      </c>
      <c r="AE6" s="22">
        <v>506392</v>
      </c>
      <c r="AF6" s="22">
        <v>20796</v>
      </c>
      <c r="AG6" s="22">
        <v>863</v>
      </c>
      <c r="AH6" s="22">
        <v>240</v>
      </c>
      <c r="AI6" s="22">
        <v>622</v>
      </c>
      <c r="AJ6" s="22">
        <v>306</v>
      </c>
      <c r="AK6" s="22">
        <v>2667</v>
      </c>
      <c r="AL6" s="22">
        <v>556</v>
      </c>
      <c r="AM6" s="22">
        <v>2111</v>
      </c>
      <c r="AN6" s="22">
        <v>1013</v>
      </c>
      <c r="AO6" s="25" t="s">
        <v>1923</v>
      </c>
      <c r="AP6" s="22">
        <v>16434</v>
      </c>
      <c r="AQ6" s="22">
        <v>5478</v>
      </c>
      <c r="AR6" s="22">
        <v>2340000</v>
      </c>
      <c r="AS6" s="22">
        <v>972000</v>
      </c>
      <c r="AT6" s="22">
        <v>129000</v>
      </c>
      <c r="AU6" s="22">
        <v>1130000</v>
      </c>
      <c r="AV6" s="22">
        <v>4571000</v>
      </c>
      <c r="AW6" s="22">
        <v>432</v>
      </c>
      <c r="AX6" s="22">
        <v>402</v>
      </c>
      <c r="AY6" s="22">
        <v>118</v>
      </c>
    </row>
    <row r="7" spans="1:51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193.2</v>
      </c>
      <c r="F7" s="22">
        <v>4416.5</v>
      </c>
      <c r="G7" s="22">
        <v>0</v>
      </c>
      <c r="H7" s="24">
        <v>199.5</v>
      </c>
      <c r="I7" s="25" t="s">
        <v>1920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5" t="s">
        <v>1920</v>
      </c>
      <c r="Q7" s="24">
        <v>168.85</v>
      </c>
      <c r="R7" s="24">
        <v>0</v>
      </c>
      <c r="S7" s="24">
        <v>0</v>
      </c>
      <c r="T7" s="24">
        <v>0</v>
      </c>
      <c r="U7" s="24">
        <v>0</v>
      </c>
      <c r="V7" s="24">
        <v>168.85</v>
      </c>
      <c r="W7" s="24">
        <v>154.07</v>
      </c>
      <c r="X7" s="24">
        <v>0</v>
      </c>
      <c r="Y7" s="24">
        <v>0</v>
      </c>
      <c r="Z7" s="24">
        <v>0</v>
      </c>
      <c r="AA7" s="24">
        <v>0</v>
      </c>
      <c r="AB7" s="24">
        <v>154.07</v>
      </c>
      <c r="AC7" s="24">
        <v>107.34</v>
      </c>
      <c r="AD7" s="22">
        <v>0</v>
      </c>
      <c r="AE7" s="22">
        <v>8446</v>
      </c>
      <c r="AF7" s="22">
        <v>371716.63</v>
      </c>
      <c r="AG7" s="22">
        <v>6</v>
      </c>
      <c r="AH7" s="22">
        <v>1</v>
      </c>
      <c r="AI7" s="22">
        <v>5</v>
      </c>
      <c r="AJ7" s="22">
        <v>2</v>
      </c>
      <c r="AK7" s="22">
        <v>8</v>
      </c>
      <c r="AL7" s="22">
        <v>8</v>
      </c>
      <c r="AM7" s="22">
        <v>0</v>
      </c>
      <c r="AN7" s="22">
        <v>0</v>
      </c>
      <c r="AO7" s="25" t="s">
        <v>1924</v>
      </c>
      <c r="AP7" s="22">
        <v>289</v>
      </c>
      <c r="AQ7" s="22">
        <v>289</v>
      </c>
      <c r="AR7" s="22">
        <v>26314809</v>
      </c>
      <c r="AS7" s="22">
        <v>6602000</v>
      </c>
      <c r="AT7" s="22">
        <v>2742000</v>
      </c>
      <c r="AU7" s="22">
        <v>1940366</v>
      </c>
      <c r="AV7" s="22">
        <v>37599175</v>
      </c>
      <c r="AW7" s="22">
        <v>7</v>
      </c>
      <c r="AX7" s="22">
        <v>6</v>
      </c>
      <c r="AY7" s="22">
        <v>0</v>
      </c>
    </row>
    <row r="8" spans="1:51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128</v>
      </c>
      <c r="F8" s="22">
        <v>3708</v>
      </c>
      <c r="G8" s="22">
        <v>0</v>
      </c>
      <c r="H8" s="24">
        <v>110.58</v>
      </c>
      <c r="I8" s="25" t="s">
        <v>1920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5" t="s">
        <v>1920</v>
      </c>
      <c r="Q8" s="24">
        <v>85.79</v>
      </c>
      <c r="R8" s="24">
        <v>0</v>
      </c>
      <c r="S8" s="24">
        <v>0</v>
      </c>
      <c r="T8" s="24">
        <v>14.87</v>
      </c>
      <c r="U8" s="24">
        <v>0</v>
      </c>
      <c r="V8" s="24">
        <v>100.66</v>
      </c>
      <c r="W8" s="24">
        <v>89.25</v>
      </c>
      <c r="X8" s="24">
        <v>0</v>
      </c>
      <c r="Y8" s="24">
        <v>0</v>
      </c>
      <c r="Z8" s="24">
        <v>13.41</v>
      </c>
      <c r="AA8" s="24">
        <v>0</v>
      </c>
      <c r="AB8" s="24">
        <v>102.66</v>
      </c>
      <c r="AC8" s="24">
        <v>63.55</v>
      </c>
      <c r="AD8" s="22">
        <v>0</v>
      </c>
      <c r="AE8" s="22">
        <v>6531</v>
      </c>
      <c r="AF8" s="22">
        <v>142150</v>
      </c>
      <c r="AG8" s="22">
        <v>2</v>
      </c>
      <c r="AH8" s="22">
        <v>2</v>
      </c>
      <c r="AI8" s="22">
        <v>0</v>
      </c>
      <c r="AJ8" s="22">
        <v>0</v>
      </c>
      <c r="AK8" s="22">
        <v>12</v>
      </c>
      <c r="AL8" s="22">
        <v>12</v>
      </c>
      <c r="AM8" s="22">
        <v>0</v>
      </c>
      <c r="AN8" s="22">
        <v>0</v>
      </c>
      <c r="AO8" s="25" t="s">
        <v>1925</v>
      </c>
      <c r="AP8" s="22">
        <v>392</v>
      </c>
      <c r="AQ8" s="22">
        <v>392</v>
      </c>
      <c r="AR8" s="22">
        <v>42521</v>
      </c>
      <c r="AS8" s="22">
        <v>14317</v>
      </c>
      <c r="AT8" s="22">
        <v>9664</v>
      </c>
      <c r="AU8" s="22">
        <v>0</v>
      </c>
      <c r="AV8" s="22">
        <v>66502</v>
      </c>
      <c r="AW8" s="22">
        <v>4</v>
      </c>
      <c r="AX8" s="22">
        <v>1</v>
      </c>
      <c r="AY8" s="22">
        <v>1</v>
      </c>
    </row>
    <row r="9" spans="1:51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130</v>
      </c>
      <c r="F9" s="22">
        <v>5989</v>
      </c>
      <c r="G9" s="22">
        <v>0</v>
      </c>
      <c r="H9" s="24">
        <v>164.8</v>
      </c>
      <c r="I9" s="25" t="s">
        <v>1920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5" t="s">
        <v>1920</v>
      </c>
      <c r="Q9" s="24">
        <v>105.039</v>
      </c>
      <c r="R9" s="24">
        <v>0</v>
      </c>
      <c r="S9" s="24">
        <v>0</v>
      </c>
      <c r="T9" s="24">
        <v>12.452</v>
      </c>
      <c r="U9" s="24">
        <v>17.486000000000001</v>
      </c>
      <c r="V9" s="24">
        <v>134.977</v>
      </c>
      <c r="W9" s="24">
        <v>101.31</v>
      </c>
      <c r="X9" s="24">
        <v>0</v>
      </c>
      <c r="Y9" s="24">
        <v>0</v>
      </c>
      <c r="Z9" s="24">
        <v>9.6720000000000006</v>
      </c>
      <c r="AA9" s="24">
        <v>0</v>
      </c>
      <c r="AB9" s="24">
        <v>110.982</v>
      </c>
      <c r="AC9" s="24">
        <v>50.06</v>
      </c>
      <c r="AD9" s="22">
        <v>0</v>
      </c>
      <c r="AE9" s="22">
        <v>7288</v>
      </c>
      <c r="AF9" s="22">
        <v>125028</v>
      </c>
      <c r="AG9" s="22">
        <v>1</v>
      </c>
      <c r="AH9" s="22">
        <v>1</v>
      </c>
      <c r="AI9" s="22">
        <v>0</v>
      </c>
      <c r="AJ9" s="22">
        <v>0</v>
      </c>
      <c r="AK9" s="22">
        <v>3</v>
      </c>
      <c r="AL9" s="22">
        <v>3</v>
      </c>
      <c r="AM9" s="22">
        <v>0</v>
      </c>
      <c r="AN9" s="22">
        <v>0</v>
      </c>
      <c r="AO9" s="25" t="s">
        <v>1926</v>
      </c>
      <c r="AP9" s="22">
        <v>178</v>
      </c>
      <c r="AQ9" s="22">
        <v>171</v>
      </c>
      <c r="AR9" s="22">
        <v>14641221.43</v>
      </c>
      <c r="AS9" s="22">
        <v>1232667.05</v>
      </c>
      <c r="AT9" s="22">
        <v>0</v>
      </c>
      <c r="AU9" s="22">
        <v>3643806.5</v>
      </c>
      <c r="AV9" s="22">
        <v>19517694.98</v>
      </c>
      <c r="AW9" s="22">
        <v>11</v>
      </c>
      <c r="AX9" s="22">
        <v>1</v>
      </c>
      <c r="AY9" s="22">
        <v>1</v>
      </c>
    </row>
    <row r="10" spans="1:51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10098</v>
      </c>
      <c r="F10" s="22">
        <v>69983</v>
      </c>
      <c r="G10" s="22">
        <v>0</v>
      </c>
      <c r="H10" s="24">
        <v>5076.3500000000004</v>
      </c>
      <c r="I10" s="25" t="s">
        <v>1920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5" t="s">
        <v>1920</v>
      </c>
      <c r="Q10" s="24">
        <v>0</v>
      </c>
      <c r="R10" s="24">
        <v>4065.96</v>
      </c>
      <c r="S10" s="24">
        <v>0</v>
      </c>
      <c r="T10" s="24">
        <v>0</v>
      </c>
      <c r="U10" s="24">
        <v>200.8</v>
      </c>
      <c r="V10" s="24">
        <v>4266.76</v>
      </c>
      <c r="W10" s="24">
        <v>0</v>
      </c>
      <c r="X10" s="24">
        <v>3551</v>
      </c>
      <c r="Y10" s="24">
        <v>0</v>
      </c>
      <c r="Z10" s="24">
        <v>0</v>
      </c>
      <c r="AA10" s="24">
        <v>0</v>
      </c>
      <c r="AB10" s="24">
        <v>3551</v>
      </c>
      <c r="AC10" s="24">
        <v>3081</v>
      </c>
      <c r="AD10" s="22">
        <v>0</v>
      </c>
      <c r="AE10" s="22">
        <v>387950</v>
      </c>
      <c r="AF10" s="22">
        <v>22746272</v>
      </c>
      <c r="AG10" s="22">
        <v>364</v>
      </c>
      <c r="AH10" s="22">
        <v>249</v>
      </c>
      <c r="AI10" s="22">
        <v>114</v>
      </c>
      <c r="AJ10" s="22">
        <v>43</v>
      </c>
      <c r="AK10" s="22">
        <v>1131</v>
      </c>
      <c r="AL10" s="22">
        <v>663</v>
      </c>
      <c r="AM10" s="22">
        <v>390</v>
      </c>
      <c r="AN10" s="22">
        <v>99</v>
      </c>
      <c r="AO10" s="25" t="s">
        <v>1927</v>
      </c>
      <c r="AP10" s="22">
        <v>21669</v>
      </c>
      <c r="AQ10" s="22">
        <v>19554</v>
      </c>
      <c r="AR10" s="22">
        <v>3573977</v>
      </c>
      <c r="AS10" s="22">
        <v>1596805</v>
      </c>
      <c r="AT10" s="22">
        <v>230578</v>
      </c>
      <c r="AU10" s="22">
        <v>64377</v>
      </c>
      <c r="AV10" s="22">
        <v>5465737</v>
      </c>
      <c r="AW10" s="22">
        <v>489</v>
      </c>
      <c r="AX10" s="22">
        <v>234</v>
      </c>
      <c r="AY10" s="22">
        <v>6</v>
      </c>
    </row>
    <row r="11" spans="1:51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226</v>
      </c>
      <c r="F11" s="22">
        <v>4829.47</v>
      </c>
      <c r="G11" s="22">
        <v>0</v>
      </c>
      <c r="H11" s="24">
        <v>191.15</v>
      </c>
      <c r="I11" s="25" t="s">
        <v>1920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5" t="s">
        <v>1920</v>
      </c>
      <c r="Q11" s="24">
        <v>135.58000000000001</v>
      </c>
      <c r="R11" s="24">
        <v>0</v>
      </c>
      <c r="S11" s="24">
        <v>0</v>
      </c>
      <c r="T11" s="24">
        <v>6.22</v>
      </c>
      <c r="U11" s="24">
        <v>0</v>
      </c>
      <c r="V11" s="24">
        <v>141.80000000000001</v>
      </c>
      <c r="W11" s="24">
        <v>122.31</v>
      </c>
      <c r="X11" s="24">
        <v>0</v>
      </c>
      <c r="Y11" s="24">
        <v>0</v>
      </c>
      <c r="Z11" s="24">
        <v>0</v>
      </c>
      <c r="AA11" s="24">
        <v>0</v>
      </c>
      <c r="AB11" s="24">
        <v>122.31</v>
      </c>
      <c r="AC11" s="24">
        <v>76.069999999999993</v>
      </c>
      <c r="AD11" s="22">
        <v>0</v>
      </c>
      <c r="AE11" s="22">
        <v>10675</v>
      </c>
      <c r="AF11" s="22">
        <v>305711.13</v>
      </c>
      <c r="AG11" s="22">
        <v>1</v>
      </c>
      <c r="AH11" s="22">
        <v>1</v>
      </c>
      <c r="AI11" s="22">
        <v>0</v>
      </c>
      <c r="AJ11" s="22">
        <v>0</v>
      </c>
      <c r="AK11" s="22">
        <v>13</v>
      </c>
      <c r="AL11" s="22">
        <v>8</v>
      </c>
      <c r="AM11" s="22">
        <v>0</v>
      </c>
      <c r="AN11" s="22">
        <v>0</v>
      </c>
      <c r="AO11" s="25" t="s">
        <v>1928</v>
      </c>
      <c r="AP11" s="22">
        <v>569</v>
      </c>
      <c r="AQ11" s="22">
        <v>559</v>
      </c>
      <c r="AR11" s="22">
        <v>36091171</v>
      </c>
      <c r="AS11" s="22">
        <v>15776519</v>
      </c>
      <c r="AT11" s="22">
        <v>49319606</v>
      </c>
      <c r="AU11" s="22">
        <v>6215813</v>
      </c>
      <c r="AV11" s="22">
        <v>107403109</v>
      </c>
      <c r="AW11" s="22">
        <v>9</v>
      </c>
      <c r="AX11" s="22">
        <v>9</v>
      </c>
      <c r="AY11" s="22">
        <v>18</v>
      </c>
    </row>
    <row r="12" spans="1:51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623</v>
      </c>
      <c r="F12" s="22">
        <v>13661</v>
      </c>
      <c r="G12" s="22">
        <v>0</v>
      </c>
      <c r="H12" s="24">
        <v>535</v>
      </c>
      <c r="I12" s="25" t="s">
        <v>1929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5" t="s">
        <v>1929</v>
      </c>
      <c r="Q12" s="24">
        <v>0</v>
      </c>
      <c r="R12" s="24">
        <v>0</v>
      </c>
      <c r="S12" s="24">
        <v>0</v>
      </c>
      <c r="T12" s="24">
        <v>666.66</v>
      </c>
      <c r="U12" s="24">
        <v>0</v>
      </c>
      <c r="V12" s="24">
        <v>666.66</v>
      </c>
      <c r="W12" s="24">
        <v>0</v>
      </c>
      <c r="X12" s="24">
        <v>0</v>
      </c>
      <c r="Y12" s="24">
        <v>0</v>
      </c>
      <c r="Z12" s="24">
        <v>503.69</v>
      </c>
      <c r="AA12" s="24">
        <v>0</v>
      </c>
      <c r="AB12" s="24">
        <v>503.69</v>
      </c>
      <c r="AC12" s="24">
        <v>262</v>
      </c>
      <c r="AD12" s="22">
        <v>0</v>
      </c>
      <c r="AE12" s="22">
        <v>26535</v>
      </c>
      <c r="AF12" s="22">
        <v>1100000</v>
      </c>
      <c r="AG12" s="22">
        <v>0</v>
      </c>
      <c r="AH12" s="22">
        <v>0</v>
      </c>
      <c r="AI12" s="22">
        <v>0</v>
      </c>
      <c r="AJ12" s="22">
        <v>0</v>
      </c>
      <c r="AK12" s="22">
        <v>102</v>
      </c>
      <c r="AL12" s="22">
        <v>64</v>
      </c>
      <c r="AM12" s="22">
        <v>38</v>
      </c>
      <c r="AN12" s="22">
        <v>17</v>
      </c>
      <c r="AO12" s="25" t="s">
        <v>1930</v>
      </c>
      <c r="AP12" s="22">
        <v>479</v>
      </c>
      <c r="AQ12" s="22">
        <v>471</v>
      </c>
      <c r="AR12" s="22">
        <v>57936634</v>
      </c>
      <c r="AS12" s="22">
        <v>26930300</v>
      </c>
      <c r="AT12" s="22">
        <v>9031576</v>
      </c>
      <c r="AU12" s="22">
        <v>2247800</v>
      </c>
      <c r="AV12" s="22">
        <v>96146310</v>
      </c>
      <c r="AW12" s="22">
        <v>10</v>
      </c>
      <c r="AX12" s="22">
        <v>25</v>
      </c>
      <c r="AY12" s="22">
        <v>8</v>
      </c>
    </row>
    <row r="13" spans="1:51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114</v>
      </c>
      <c r="F13" s="22">
        <v>2177.0300000000002</v>
      </c>
      <c r="G13" s="22">
        <v>0</v>
      </c>
      <c r="H13" s="24">
        <v>103.075</v>
      </c>
      <c r="I13" s="25" t="s">
        <v>1920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5" t="s">
        <v>1920</v>
      </c>
      <c r="Q13" s="24">
        <v>96.77</v>
      </c>
      <c r="R13" s="24">
        <v>0</v>
      </c>
      <c r="S13" s="24">
        <v>0</v>
      </c>
      <c r="T13" s="24">
        <v>9.35</v>
      </c>
      <c r="U13" s="24">
        <v>0</v>
      </c>
      <c r="V13" s="24">
        <v>106.12</v>
      </c>
      <c r="W13" s="24">
        <v>85.95</v>
      </c>
      <c r="X13" s="24">
        <v>0</v>
      </c>
      <c r="Y13" s="24">
        <v>0</v>
      </c>
      <c r="Z13" s="24">
        <v>2.6</v>
      </c>
      <c r="AA13" s="24">
        <v>0</v>
      </c>
      <c r="AB13" s="24">
        <v>88.55</v>
      </c>
      <c r="AC13" s="24">
        <v>48.33</v>
      </c>
      <c r="AD13" s="22">
        <v>0</v>
      </c>
      <c r="AE13" s="22">
        <v>5303</v>
      </c>
      <c r="AF13" s="22">
        <v>106371.23</v>
      </c>
      <c r="AG13" s="22">
        <v>0</v>
      </c>
      <c r="AH13" s="22">
        <v>0</v>
      </c>
      <c r="AI13" s="22">
        <v>0</v>
      </c>
      <c r="AJ13" s="22">
        <v>0</v>
      </c>
      <c r="AK13" s="22">
        <v>3</v>
      </c>
      <c r="AL13" s="22">
        <v>3</v>
      </c>
      <c r="AM13" s="22">
        <v>0</v>
      </c>
      <c r="AN13" s="22">
        <v>0</v>
      </c>
      <c r="AO13" s="25" t="s">
        <v>1931</v>
      </c>
      <c r="AP13" s="22">
        <v>269</v>
      </c>
      <c r="AQ13" s="22">
        <v>265</v>
      </c>
      <c r="AR13" s="22">
        <v>12259333.390000001</v>
      </c>
      <c r="AS13" s="22">
        <v>2080445</v>
      </c>
      <c r="AT13" s="22">
        <v>1997255</v>
      </c>
      <c r="AU13" s="22">
        <v>3144900</v>
      </c>
      <c r="AV13" s="22">
        <v>19481933.390000001</v>
      </c>
      <c r="AW13" s="22">
        <v>10</v>
      </c>
      <c r="AX13" s="22">
        <v>9</v>
      </c>
      <c r="AY13" s="22">
        <v>2</v>
      </c>
    </row>
    <row r="14" spans="1:51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364</v>
      </c>
      <c r="F14" s="22">
        <v>4307.8100000000004</v>
      </c>
      <c r="G14" s="22">
        <v>0</v>
      </c>
      <c r="H14" s="24">
        <v>232.506</v>
      </c>
      <c r="I14" s="25" t="s">
        <v>1920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5" t="s">
        <v>1920</v>
      </c>
      <c r="Q14" s="24">
        <v>175.80500000000001</v>
      </c>
      <c r="R14" s="24">
        <v>0</v>
      </c>
      <c r="S14" s="24">
        <v>0</v>
      </c>
      <c r="T14" s="24">
        <v>3.3540000000000001</v>
      </c>
      <c r="U14" s="24">
        <v>8.4760000000000009</v>
      </c>
      <c r="V14" s="24">
        <v>187.63499999999999</v>
      </c>
      <c r="W14" s="24">
        <v>166.12299999999999</v>
      </c>
      <c r="X14" s="24">
        <v>0</v>
      </c>
      <c r="Y14" s="24">
        <v>0</v>
      </c>
      <c r="Z14" s="24">
        <v>7.4969999999999999</v>
      </c>
      <c r="AA14" s="24">
        <v>7.5039999999999996</v>
      </c>
      <c r="AB14" s="24">
        <v>181.124</v>
      </c>
      <c r="AC14" s="24">
        <v>133.09899999999999</v>
      </c>
      <c r="AD14" s="22">
        <v>0</v>
      </c>
      <c r="AE14" s="22">
        <v>12556</v>
      </c>
      <c r="AF14" s="22">
        <v>307867.96000000002</v>
      </c>
      <c r="AG14" s="22">
        <v>8</v>
      </c>
      <c r="AH14" s="22">
        <v>3</v>
      </c>
      <c r="AI14" s="22">
        <v>0</v>
      </c>
      <c r="AJ14" s="22">
        <v>5</v>
      </c>
      <c r="AK14" s="22">
        <v>48</v>
      </c>
      <c r="AL14" s="22">
        <v>24</v>
      </c>
      <c r="AM14" s="22">
        <v>24</v>
      </c>
      <c r="AN14" s="22">
        <v>9</v>
      </c>
      <c r="AO14" s="25" t="s">
        <v>1932</v>
      </c>
      <c r="AP14" s="22">
        <v>707</v>
      </c>
      <c r="AQ14" s="22">
        <v>674</v>
      </c>
      <c r="AR14" s="22">
        <v>110804071</v>
      </c>
      <c r="AS14" s="22">
        <v>10574429</v>
      </c>
      <c r="AT14" s="22">
        <v>34295091</v>
      </c>
      <c r="AU14" s="22">
        <v>4999308</v>
      </c>
      <c r="AV14" s="22">
        <v>160672899</v>
      </c>
      <c r="AW14" s="22">
        <v>12</v>
      </c>
      <c r="AX14" s="22">
        <v>0</v>
      </c>
      <c r="AY14" s="22">
        <v>2</v>
      </c>
    </row>
    <row r="15" spans="1:51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1241</v>
      </c>
      <c r="F15" s="22">
        <v>12430</v>
      </c>
      <c r="G15" s="22">
        <v>0</v>
      </c>
      <c r="H15" s="24">
        <v>816.17</v>
      </c>
      <c r="I15" s="25" t="s">
        <v>1920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5" t="s">
        <v>1920</v>
      </c>
      <c r="Q15" s="24">
        <v>591.53</v>
      </c>
      <c r="R15" s="24">
        <v>0</v>
      </c>
      <c r="S15" s="24">
        <v>0</v>
      </c>
      <c r="T15" s="24">
        <v>0</v>
      </c>
      <c r="U15" s="24">
        <v>0</v>
      </c>
      <c r="V15" s="24">
        <v>591.53</v>
      </c>
      <c r="W15" s="24">
        <v>558.32000000000005</v>
      </c>
      <c r="X15" s="24">
        <v>0</v>
      </c>
      <c r="Y15" s="24">
        <v>0</v>
      </c>
      <c r="Z15" s="24">
        <v>0</v>
      </c>
      <c r="AA15" s="24">
        <v>0</v>
      </c>
      <c r="AB15" s="24">
        <v>558.32000000000005</v>
      </c>
      <c r="AC15" s="24">
        <v>449.96</v>
      </c>
      <c r="AD15" s="22">
        <v>0</v>
      </c>
      <c r="AE15" s="22">
        <v>41945</v>
      </c>
      <c r="AF15" s="22">
        <v>1620005</v>
      </c>
      <c r="AG15" s="22">
        <v>11</v>
      </c>
      <c r="AH15" s="22">
        <v>2</v>
      </c>
      <c r="AI15" s="22">
        <v>6</v>
      </c>
      <c r="AJ15" s="22">
        <v>0</v>
      </c>
      <c r="AK15" s="22">
        <v>46</v>
      </c>
      <c r="AL15" s="22">
        <v>24</v>
      </c>
      <c r="AM15" s="22">
        <v>8</v>
      </c>
      <c r="AN15" s="22">
        <v>1</v>
      </c>
      <c r="AO15" s="25" t="s">
        <v>1933</v>
      </c>
      <c r="AP15" s="22">
        <v>1760</v>
      </c>
      <c r="AQ15" s="22">
        <v>1745</v>
      </c>
      <c r="AR15" s="22">
        <v>94978000</v>
      </c>
      <c r="AS15" s="22">
        <v>35494000</v>
      </c>
      <c r="AT15" s="22">
        <v>14811000</v>
      </c>
      <c r="AU15" s="22">
        <v>168295000</v>
      </c>
      <c r="AV15" s="22">
        <v>313578000</v>
      </c>
      <c r="AW15" s="22">
        <v>57</v>
      </c>
      <c r="AX15" s="22">
        <v>20</v>
      </c>
      <c r="AY15" s="22">
        <v>8</v>
      </c>
    </row>
    <row r="16" spans="1:51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261</v>
      </c>
      <c r="F16" s="22">
        <v>4337.1899999999996</v>
      </c>
      <c r="G16" s="22">
        <v>0</v>
      </c>
      <c r="H16" s="24">
        <v>242.77</v>
      </c>
      <c r="I16" s="25" t="s">
        <v>1920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5" t="s">
        <v>1920</v>
      </c>
      <c r="Q16" s="24">
        <v>239.376</v>
      </c>
      <c r="R16" s="24">
        <v>0</v>
      </c>
      <c r="S16" s="24">
        <v>0</v>
      </c>
      <c r="T16" s="24">
        <v>0</v>
      </c>
      <c r="U16" s="24">
        <v>0</v>
      </c>
      <c r="V16" s="24">
        <v>239.376</v>
      </c>
      <c r="W16" s="24">
        <v>220.4</v>
      </c>
      <c r="X16" s="24">
        <v>0</v>
      </c>
      <c r="Y16" s="24">
        <v>0</v>
      </c>
      <c r="Z16" s="24">
        <v>0</v>
      </c>
      <c r="AA16" s="24">
        <v>0</v>
      </c>
      <c r="AB16" s="24">
        <v>220.4</v>
      </c>
      <c r="AC16" s="24">
        <v>159.024</v>
      </c>
      <c r="AD16" s="22">
        <v>0</v>
      </c>
      <c r="AE16" s="22">
        <v>12769</v>
      </c>
      <c r="AF16" s="22">
        <v>228104.2</v>
      </c>
      <c r="AG16" s="22">
        <v>2</v>
      </c>
      <c r="AH16" s="22">
        <v>2</v>
      </c>
      <c r="AI16" s="22">
        <v>0</v>
      </c>
      <c r="AJ16" s="22">
        <v>0</v>
      </c>
      <c r="AK16" s="22">
        <v>5</v>
      </c>
      <c r="AL16" s="22">
        <v>5</v>
      </c>
      <c r="AM16" s="22">
        <v>0</v>
      </c>
      <c r="AN16" s="22">
        <v>0</v>
      </c>
      <c r="AO16" s="25" t="s">
        <v>1934</v>
      </c>
      <c r="AP16" s="22">
        <v>356</v>
      </c>
      <c r="AQ16" s="22">
        <v>212</v>
      </c>
      <c r="AR16" s="22">
        <v>19511860</v>
      </c>
      <c r="AS16" s="22">
        <v>17660660</v>
      </c>
      <c r="AT16" s="22">
        <v>2126098</v>
      </c>
      <c r="AU16" s="22">
        <v>1434000</v>
      </c>
      <c r="AV16" s="22">
        <v>40732618</v>
      </c>
      <c r="AW16" s="22">
        <v>5</v>
      </c>
      <c r="AX16" s="22">
        <v>8</v>
      </c>
      <c r="AY16" s="22">
        <v>0</v>
      </c>
    </row>
    <row r="17" spans="1:51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1087</v>
      </c>
      <c r="F17" s="22">
        <v>11973.96</v>
      </c>
      <c r="G17" s="22">
        <v>0</v>
      </c>
      <c r="H17" s="24">
        <v>631.20000000000005</v>
      </c>
      <c r="I17" s="25" t="s">
        <v>1920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5" t="s">
        <v>1920</v>
      </c>
      <c r="Q17" s="24">
        <v>429.22</v>
      </c>
      <c r="R17" s="24">
        <v>0</v>
      </c>
      <c r="S17" s="24">
        <v>0</v>
      </c>
      <c r="T17" s="24">
        <v>0</v>
      </c>
      <c r="U17" s="24">
        <v>0</v>
      </c>
      <c r="V17" s="24">
        <v>429.22</v>
      </c>
      <c r="W17" s="24">
        <v>404.43</v>
      </c>
      <c r="X17" s="24">
        <v>0</v>
      </c>
      <c r="Y17" s="24">
        <v>0</v>
      </c>
      <c r="Z17" s="24">
        <v>0</v>
      </c>
      <c r="AA17" s="24">
        <v>0</v>
      </c>
      <c r="AB17" s="24">
        <v>404.43</v>
      </c>
      <c r="AC17" s="24">
        <v>310</v>
      </c>
      <c r="AD17" s="22">
        <v>0</v>
      </c>
      <c r="AE17" s="22">
        <v>29391</v>
      </c>
      <c r="AF17" s="22">
        <v>14500001</v>
      </c>
      <c r="AG17" s="22">
        <v>15</v>
      </c>
      <c r="AH17" s="22">
        <v>12</v>
      </c>
      <c r="AI17" s="22">
        <v>3</v>
      </c>
      <c r="AJ17" s="22">
        <v>1</v>
      </c>
      <c r="AK17" s="22">
        <v>33</v>
      </c>
      <c r="AL17" s="22">
        <v>8</v>
      </c>
      <c r="AM17" s="22">
        <v>22</v>
      </c>
      <c r="AN17" s="22">
        <v>9</v>
      </c>
      <c r="AO17" s="25" t="s">
        <v>1935</v>
      </c>
      <c r="AP17" s="22">
        <v>573</v>
      </c>
      <c r="AQ17" s="22">
        <v>573</v>
      </c>
      <c r="AR17" s="22">
        <v>23971000</v>
      </c>
      <c r="AS17" s="22">
        <v>18320000</v>
      </c>
      <c r="AT17" s="22">
        <v>500000</v>
      </c>
      <c r="AU17" s="22">
        <v>6455000</v>
      </c>
      <c r="AV17" s="22">
        <v>49246000</v>
      </c>
      <c r="AW17" s="22">
        <v>30</v>
      </c>
      <c r="AX17" s="22">
        <v>7</v>
      </c>
      <c r="AY17" s="22">
        <v>0</v>
      </c>
    </row>
    <row r="18" spans="1:51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1267</v>
      </c>
      <c r="F18" s="22">
        <v>10701.36</v>
      </c>
      <c r="G18" s="22">
        <v>0</v>
      </c>
      <c r="H18" s="24">
        <v>565.04999999999995</v>
      </c>
      <c r="I18" s="25" t="s">
        <v>1920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5" t="s">
        <v>1920</v>
      </c>
      <c r="Q18" s="24">
        <v>643.23</v>
      </c>
      <c r="R18" s="24">
        <v>0</v>
      </c>
      <c r="S18" s="24">
        <v>0</v>
      </c>
      <c r="T18" s="24">
        <v>3.25</v>
      </c>
      <c r="U18" s="24">
        <v>0</v>
      </c>
      <c r="V18" s="24">
        <v>646.48</v>
      </c>
      <c r="W18" s="24">
        <v>535.88</v>
      </c>
      <c r="X18" s="24">
        <v>0</v>
      </c>
      <c r="Y18" s="24">
        <v>0</v>
      </c>
      <c r="Z18" s="24">
        <v>22.95</v>
      </c>
      <c r="AA18" s="24">
        <v>0</v>
      </c>
      <c r="AB18" s="24">
        <v>558.83000000000004</v>
      </c>
      <c r="AC18" s="24">
        <v>559.07000000000005</v>
      </c>
      <c r="AD18" s="22">
        <v>0</v>
      </c>
      <c r="AE18" s="22">
        <v>42664</v>
      </c>
      <c r="AF18" s="22">
        <v>1740068</v>
      </c>
      <c r="AG18" s="22">
        <v>10</v>
      </c>
      <c r="AH18" s="22">
        <v>2</v>
      </c>
      <c r="AI18" s="22">
        <v>8</v>
      </c>
      <c r="AJ18" s="22">
        <v>4</v>
      </c>
      <c r="AK18" s="22">
        <v>97</v>
      </c>
      <c r="AL18" s="22">
        <v>78</v>
      </c>
      <c r="AM18" s="22">
        <v>19</v>
      </c>
      <c r="AN18" s="22">
        <v>0</v>
      </c>
      <c r="AO18" s="25" t="s">
        <v>1936</v>
      </c>
      <c r="AP18" s="22">
        <v>1209</v>
      </c>
      <c r="AQ18" s="22">
        <v>1205</v>
      </c>
      <c r="AR18" s="22">
        <v>50401046</v>
      </c>
      <c r="AS18" s="22">
        <v>65970976</v>
      </c>
      <c r="AT18" s="22">
        <v>17055619</v>
      </c>
      <c r="AU18" s="22">
        <v>19435084</v>
      </c>
      <c r="AV18" s="22">
        <v>152862725</v>
      </c>
      <c r="AW18" s="22">
        <v>12</v>
      </c>
      <c r="AX18" s="22">
        <v>31</v>
      </c>
      <c r="AY18" s="22">
        <v>6</v>
      </c>
    </row>
    <row r="19" spans="1:51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289</v>
      </c>
      <c r="F19" s="22">
        <v>3165</v>
      </c>
      <c r="G19" s="22">
        <v>0</v>
      </c>
      <c r="H19" s="24">
        <v>197.74</v>
      </c>
      <c r="I19" s="25" t="s">
        <v>1920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5" t="s">
        <v>1920</v>
      </c>
      <c r="Q19" s="24">
        <v>165.25</v>
      </c>
      <c r="R19" s="24">
        <v>0</v>
      </c>
      <c r="S19" s="24">
        <v>0</v>
      </c>
      <c r="T19" s="24">
        <v>9.6999999999999993</v>
      </c>
      <c r="U19" s="24">
        <v>11.53</v>
      </c>
      <c r="V19" s="24">
        <v>186.48</v>
      </c>
      <c r="W19" s="24">
        <v>153.5</v>
      </c>
      <c r="X19" s="24">
        <v>0</v>
      </c>
      <c r="Y19" s="24">
        <v>0</v>
      </c>
      <c r="Z19" s="24">
        <v>8.6</v>
      </c>
      <c r="AA19" s="24">
        <v>6.16</v>
      </c>
      <c r="AB19" s="24">
        <v>168.26</v>
      </c>
      <c r="AC19" s="24">
        <v>123.6</v>
      </c>
      <c r="AD19" s="22">
        <v>0</v>
      </c>
      <c r="AE19" s="22">
        <v>14120</v>
      </c>
      <c r="AF19" s="22">
        <v>272235</v>
      </c>
      <c r="AG19" s="22">
        <v>3</v>
      </c>
      <c r="AH19" s="22">
        <v>2</v>
      </c>
      <c r="AI19" s="22">
        <v>1</v>
      </c>
      <c r="AJ19" s="22">
        <v>1</v>
      </c>
      <c r="AK19" s="22">
        <v>1</v>
      </c>
      <c r="AL19" s="22">
        <v>1</v>
      </c>
      <c r="AM19" s="22">
        <v>0</v>
      </c>
      <c r="AN19" s="22">
        <v>0</v>
      </c>
      <c r="AO19" s="25" t="s">
        <v>1937</v>
      </c>
      <c r="AP19" s="22">
        <v>814</v>
      </c>
      <c r="AQ19" s="22">
        <v>814</v>
      </c>
      <c r="AR19" s="22">
        <v>83728674</v>
      </c>
      <c r="AS19" s="22">
        <v>20862396</v>
      </c>
      <c r="AT19" s="22">
        <v>3700000</v>
      </c>
      <c r="AU19" s="22">
        <v>16309780</v>
      </c>
      <c r="AV19" s="22">
        <v>124600850</v>
      </c>
      <c r="AW19" s="22">
        <v>19</v>
      </c>
      <c r="AX19" s="22">
        <v>24</v>
      </c>
      <c r="AY19" s="22">
        <v>4</v>
      </c>
    </row>
    <row r="20" spans="1:51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643</v>
      </c>
      <c r="F20" s="22">
        <v>4973</v>
      </c>
      <c r="G20" s="22">
        <v>0</v>
      </c>
      <c r="H20" s="24">
        <v>398.25</v>
      </c>
      <c r="I20" s="25" t="s">
        <v>1920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5" t="s">
        <v>1920</v>
      </c>
      <c r="Q20" s="24">
        <v>373.64</v>
      </c>
      <c r="R20" s="24">
        <v>0</v>
      </c>
      <c r="S20" s="24">
        <v>0</v>
      </c>
      <c r="T20" s="24">
        <v>0</v>
      </c>
      <c r="U20" s="24">
        <v>0</v>
      </c>
      <c r="V20" s="24">
        <v>373.64</v>
      </c>
      <c r="W20" s="24">
        <v>324.7</v>
      </c>
      <c r="X20" s="24">
        <v>0</v>
      </c>
      <c r="Y20" s="24">
        <v>0</v>
      </c>
      <c r="Z20" s="24">
        <v>0</v>
      </c>
      <c r="AA20" s="24">
        <v>0</v>
      </c>
      <c r="AB20" s="24">
        <v>324.7</v>
      </c>
      <c r="AC20" s="24">
        <v>281.39999999999998</v>
      </c>
      <c r="AD20" s="22">
        <v>0</v>
      </c>
      <c r="AE20" s="22">
        <v>26541</v>
      </c>
      <c r="AF20" s="22">
        <v>800471</v>
      </c>
      <c r="AG20" s="22">
        <v>4</v>
      </c>
      <c r="AH20" s="22">
        <v>0</v>
      </c>
      <c r="AI20" s="22">
        <v>4</v>
      </c>
      <c r="AJ20" s="22">
        <v>0</v>
      </c>
      <c r="AK20" s="22">
        <v>8</v>
      </c>
      <c r="AL20" s="22">
        <v>1</v>
      </c>
      <c r="AM20" s="22">
        <v>2</v>
      </c>
      <c r="AN20" s="22">
        <v>0</v>
      </c>
      <c r="AO20" s="25" t="s">
        <v>1938</v>
      </c>
      <c r="AP20" s="22">
        <v>1224</v>
      </c>
      <c r="AQ20" s="22">
        <v>1158</v>
      </c>
      <c r="AR20" s="22">
        <v>196245200</v>
      </c>
      <c r="AS20" s="22">
        <v>62619415</v>
      </c>
      <c r="AT20" s="22">
        <v>6973900</v>
      </c>
      <c r="AU20" s="22">
        <v>21253550</v>
      </c>
      <c r="AV20" s="22">
        <v>287092065</v>
      </c>
      <c r="AW20" s="22">
        <v>14</v>
      </c>
      <c r="AX20" s="22">
        <v>7</v>
      </c>
      <c r="AY20" s="22">
        <v>31</v>
      </c>
    </row>
    <row r="21" spans="1:51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120</v>
      </c>
      <c r="F21" s="22">
        <v>1918</v>
      </c>
      <c r="G21" s="22">
        <v>0</v>
      </c>
      <c r="H21" s="24">
        <v>133.30000000000001</v>
      </c>
      <c r="I21" s="25" t="s">
        <v>1920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5" t="s">
        <v>1920</v>
      </c>
      <c r="Q21" s="24">
        <v>110</v>
      </c>
      <c r="R21" s="24">
        <v>0</v>
      </c>
      <c r="S21" s="24">
        <v>0</v>
      </c>
      <c r="T21" s="24">
        <v>0</v>
      </c>
      <c r="U21" s="24">
        <v>0</v>
      </c>
      <c r="V21" s="24">
        <v>110</v>
      </c>
      <c r="W21" s="24">
        <v>99.45</v>
      </c>
      <c r="X21" s="24">
        <v>0</v>
      </c>
      <c r="Y21" s="24">
        <v>0</v>
      </c>
      <c r="Z21" s="24">
        <v>0</v>
      </c>
      <c r="AA21" s="24">
        <v>0</v>
      </c>
      <c r="AB21" s="24">
        <v>99.45</v>
      </c>
      <c r="AC21" s="24">
        <v>50.713000000000001</v>
      </c>
      <c r="AD21" s="22">
        <v>0</v>
      </c>
      <c r="AE21" s="22">
        <v>6307</v>
      </c>
      <c r="AF21" s="22">
        <v>188614.9</v>
      </c>
      <c r="AG21" s="22">
        <v>0</v>
      </c>
      <c r="AH21" s="22">
        <v>0</v>
      </c>
      <c r="AI21" s="22">
        <v>0</v>
      </c>
      <c r="AJ21" s="22">
        <v>0</v>
      </c>
      <c r="AK21" s="22">
        <v>1</v>
      </c>
      <c r="AL21" s="22">
        <v>0</v>
      </c>
      <c r="AM21" s="22">
        <v>1</v>
      </c>
      <c r="AN21" s="22">
        <v>0</v>
      </c>
      <c r="AO21" s="25" t="s">
        <v>1939</v>
      </c>
      <c r="AP21" s="22">
        <v>117</v>
      </c>
      <c r="AQ21" s="22">
        <v>117</v>
      </c>
      <c r="AR21" s="22">
        <v>3056477</v>
      </c>
      <c r="AS21" s="22">
        <v>388185</v>
      </c>
      <c r="AT21" s="22">
        <v>226000</v>
      </c>
      <c r="AU21" s="22">
        <v>0</v>
      </c>
      <c r="AV21" s="22">
        <v>3670662</v>
      </c>
      <c r="AW21" s="22">
        <v>3</v>
      </c>
      <c r="AX21" s="22">
        <v>2</v>
      </c>
      <c r="AY21" s="22">
        <v>2</v>
      </c>
    </row>
    <row r="22" spans="1:51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58</v>
      </c>
      <c r="F22" s="22">
        <v>38039</v>
      </c>
      <c r="G22" s="22">
        <v>0</v>
      </c>
      <c r="H22" s="24">
        <v>184.5</v>
      </c>
      <c r="I22" s="25" t="s">
        <v>1920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5" t="s">
        <v>1920</v>
      </c>
      <c r="Q22" s="24">
        <v>97.14</v>
      </c>
      <c r="R22" s="24">
        <v>0</v>
      </c>
      <c r="S22" s="24">
        <v>0</v>
      </c>
      <c r="T22" s="24">
        <v>0</v>
      </c>
      <c r="U22" s="24">
        <v>0</v>
      </c>
      <c r="V22" s="24">
        <v>97.14</v>
      </c>
      <c r="W22" s="24">
        <v>70.67</v>
      </c>
      <c r="X22" s="24">
        <v>0</v>
      </c>
      <c r="Y22" s="24">
        <v>0</v>
      </c>
      <c r="Z22" s="24">
        <v>0</v>
      </c>
      <c r="AA22" s="24">
        <v>0</v>
      </c>
      <c r="AB22" s="24">
        <v>70.67</v>
      </c>
      <c r="AC22" s="24">
        <v>19.5</v>
      </c>
      <c r="AD22" s="22">
        <v>0</v>
      </c>
      <c r="AE22" s="22">
        <v>0</v>
      </c>
      <c r="AF22" s="22">
        <v>109868.73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5" t="s">
        <v>1940</v>
      </c>
      <c r="AP22" s="22">
        <v>103</v>
      </c>
      <c r="AQ22" s="22">
        <v>98</v>
      </c>
      <c r="AR22" s="22">
        <v>5539703</v>
      </c>
      <c r="AS22" s="22">
        <v>1000850</v>
      </c>
      <c r="AT22" s="22">
        <v>77960</v>
      </c>
      <c r="AU22" s="22">
        <v>82167</v>
      </c>
      <c r="AV22" s="22">
        <v>6700680</v>
      </c>
      <c r="AW22" s="22">
        <v>5</v>
      </c>
      <c r="AX22" s="22">
        <v>11</v>
      </c>
      <c r="AY22" s="22">
        <v>0</v>
      </c>
    </row>
    <row r="23" spans="1:51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82</v>
      </c>
      <c r="F23" s="22">
        <v>73550</v>
      </c>
      <c r="G23" s="22">
        <v>0</v>
      </c>
      <c r="H23" s="24">
        <v>52.75</v>
      </c>
      <c r="I23" s="25" t="s">
        <v>1920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5" t="s">
        <v>1920</v>
      </c>
      <c r="Q23" s="24">
        <v>32.049999999999997</v>
      </c>
      <c r="R23" s="24">
        <v>0</v>
      </c>
      <c r="S23" s="24">
        <v>0</v>
      </c>
      <c r="T23" s="24">
        <v>0</v>
      </c>
      <c r="U23" s="24">
        <v>0</v>
      </c>
      <c r="V23" s="24">
        <v>32.049999999999997</v>
      </c>
      <c r="W23" s="24">
        <v>27.02</v>
      </c>
      <c r="X23" s="24">
        <v>0</v>
      </c>
      <c r="Y23" s="24">
        <v>0</v>
      </c>
      <c r="Z23" s="24">
        <v>0</v>
      </c>
      <c r="AA23" s="24">
        <v>0</v>
      </c>
      <c r="AB23" s="24">
        <v>27.02</v>
      </c>
      <c r="AC23" s="24">
        <v>10.4</v>
      </c>
      <c r="AD23" s="22">
        <v>0</v>
      </c>
      <c r="AE23" s="22">
        <v>1897</v>
      </c>
      <c r="AF23" s="22">
        <v>70295.5</v>
      </c>
      <c r="AG23" s="22">
        <v>5</v>
      </c>
      <c r="AH23" s="22">
        <v>0</v>
      </c>
      <c r="AI23" s="22">
        <v>0</v>
      </c>
      <c r="AJ23" s="22">
        <v>0</v>
      </c>
      <c r="AK23" s="22">
        <v>2</v>
      </c>
      <c r="AL23" s="22">
        <v>2</v>
      </c>
      <c r="AM23" s="22">
        <v>0</v>
      </c>
      <c r="AN23" s="22">
        <v>0</v>
      </c>
      <c r="AO23" s="25"/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</row>
    <row r="24" spans="1:51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81</v>
      </c>
      <c r="F24" s="22">
        <v>7761580</v>
      </c>
      <c r="G24" s="22">
        <v>3</v>
      </c>
      <c r="H24" s="24">
        <v>2005</v>
      </c>
      <c r="I24" s="25" t="s">
        <v>1920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5" t="s">
        <v>1920</v>
      </c>
      <c r="Q24" s="24">
        <v>169.57</v>
      </c>
      <c r="R24" s="24">
        <v>0</v>
      </c>
      <c r="S24" s="24">
        <v>0</v>
      </c>
      <c r="T24" s="24">
        <v>0</v>
      </c>
      <c r="U24" s="24">
        <v>0</v>
      </c>
      <c r="V24" s="24">
        <v>169.57</v>
      </c>
      <c r="W24" s="24">
        <v>68.05</v>
      </c>
      <c r="X24" s="24">
        <v>0</v>
      </c>
      <c r="Y24" s="24">
        <v>0</v>
      </c>
      <c r="Z24" s="24">
        <v>0</v>
      </c>
      <c r="AA24" s="24">
        <v>0</v>
      </c>
      <c r="AB24" s="24">
        <v>68.05</v>
      </c>
      <c r="AC24" s="24">
        <v>10.4</v>
      </c>
      <c r="AD24" s="22">
        <v>0</v>
      </c>
      <c r="AE24" s="22">
        <v>3088</v>
      </c>
      <c r="AF24" s="22">
        <v>286580</v>
      </c>
      <c r="AG24" s="22">
        <v>5</v>
      </c>
      <c r="AH24" s="22">
        <v>5</v>
      </c>
      <c r="AI24" s="22">
        <v>0</v>
      </c>
      <c r="AJ24" s="22">
        <v>0</v>
      </c>
      <c r="AK24" s="22">
        <v>4</v>
      </c>
      <c r="AL24" s="22">
        <v>4</v>
      </c>
      <c r="AM24" s="22">
        <v>0</v>
      </c>
      <c r="AN24" s="22">
        <v>0</v>
      </c>
      <c r="AO24" s="25" t="s">
        <v>1941</v>
      </c>
      <c r="AP24" s="22">
        <v>263</v>
      </c>
      <c r="AQ24" s="22">
        <v>254</v>
      </c>
      <c r="AR24" s="22">
        <v>23662920</v>
      </c>
      <c r="AS24" s="22">
        <v>4326000</v>
      </c>
      <c r="AT24" s="22">
        <v>2771300</v>
      </c>
      <c r="AU24" s="22">
        <v>2785774</v>
      </c>
      <c r="AV24" s="22">
        <v>33545994</v>
      </c>
      <c r="AW24" s="22">
        <v>24</v>
      </c>
      <c r="AX24" s="22">
        <v>6</v>
      </c>
      <c r="AY24" s="22">
        <v>1</v>
      </c>
    </row>
    <row r="25" spans="1:51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1604</v>
      </c>
      <c r="F25" s="22">
        <v>126620</v>
      </c>
      <c r="G25" s="22">
        <v>9</v>
      </c>
      <c r="H25" s="24">
        <v>1721</v>
      </c>
      <c r="I25" s="25" t="s">
        <v>1929</v>
      </c>
      <c r="J25" s="22">
        <v>0</v>
      </c>
      <c r="K25" s="22">
        <v>0</v>
      </c>
      <c r="L25" s="22">
        <v>387767</v>
      </c>
      <c r="M25" s="22">
        <v>18129843</v>
      </c>
      <c r="N25" s="22">
        <v>1017739</v>
      </c>
      <c r="O25" s="22">
        <v>3119716</v>
      </c>
      <c r="P25" s="25" t="s">
        <v>1929</v>
      </c>
      <c r="Q25" s="24">
        <v>598</v>
      </c>
      <c r="R25" s="24">
        <v>0</v>
      </c>
      <c r="S25" s="24">
        <v>0</v>
      </c>
      <c r="T25" s="24">
        <v>0</v>
      </c>
      <c r="U25" s="24">
        <v>0</v>
      </c>
      <c r="V25" s="24">
        <v>598</v>
      </c>
      <c r="W25" s="24">
        <v>431</v>
      </c>
      <c r="X25" s="24">
        <v>0</v>
      </c>
      <c r="Y25" s="24">
        <v>0</v>
      </c>
      <c r="Z25" s="24">
        <v>0</v>
      </c>
      <c r="AA25" s="24">
        <v>0</v>
      </c>
      <c r="AB25" s="24">
        <v>431</v>
      </c>
      <c r="AC25" s="24">
        <v>370</v>
      </c>
      <c r="AD25" s="22">
        <v>0</v>
      </c>
      <c r="AE25" s="22">
        <v>37559</v>
      </c>
      <c r="AF25" s="22">
        <v>1441206</v>
      </c>
      <c r="AG25" s="22">
        <v>3</v>
      </c>
      <c r="AH25" s="22">
        <v>1</v>
      </c>
      <c r="AI25" s="22">
        <v>2</v>
      </c>
      <c r="AJ25" s="22">
        <v>1</v>
      </c>
      <c r="AK25" s="22">
        <v>47</v>
      </c>
      <c r="AL25" s="22">
        <v>25</v>
      </c>
      <c r="AM25" s="22">
        <v>22</v>
      </c>
      <c r="AN25" s="22">
        <v>1</v>
      </c>
      <c r="AO25" s="25" t="s">
        <v>1942</v>
      </c>
      <c r="AP25" s="22">
        <v>1114</v>
      </c>
      <c r="AQ25" s="22">
        <v>1051</v>
      </c>
      <c r="AR25" s="22">
        <v>160314889</v>
      </c>
      <c r="AS25" s="22">
        <v>94256253</v>
      </c>
      <c r="AT25" s="22">
        <v>49263366</v>
      </c>
      <c r="AU25" s="22">
        <v>21839282</v>
      </c>
      <c r="AV25" s="22">
        <v>325673790</v>
      </c>
      <c r="AW25" s="22">
        <v>27</v>
      </c>
      <c r="AX25" s="22">
        <v>16</v>
      </c>
      <c r="AY25" s="22">
        <v>10</v>
      </c>
    </row>
    <row r="26" spans="1:51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1356</v>
      </c>
      <c r="F26" s="22">
        <v>6636174.2999999998</v>
      </c>
      <c r="G26" s="22">
        <v>7</v>
      </c>
      <c r="H26" s="24">
        <v>610</v>
      </c>
      <c r="I26" s="25" t="s">
        <v>1920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5" t="s">
        <v>1920</v>
      </c>
      <c r="Q26" s="24">
        <v>392</v>
      </c>
      <c r="R26" s="24">
        <v>0</v>
      </c>
      <c r="S26" s="24">
        <v>0</v>
      </c>
      <c r="T26" s="24">
        <v>0</v>
      </c>
      <c r="U26" s="24">
        <v>0</v>
      </c>
      <c r="V26" s="24">
        <v>392</v>
      </c>
      <c r="W26" s="24">
        <v>309</v>
      </c>
      <c r="X26" s="24">
        <v>0</v>
      </c>
      <c r="Y26" s="24">
        <v>0</v>
      </c>
      <c r="Z26" s="24">
        <v>0</v>
      </c>
      <c r="AA26" s="24">
        <v>0</v>
      </c>
      <c r="AB26" s="24">
        <v>309</v>
      </c>
      <c r="AC26" s="24">
        <v>195</v>
      </c>
      <c r="AD26" s="22">
        <v>0</v>
      </c>
      <c r="AE26" s="22">
        <v>28907</v>
      </c>
      <c r="AF26" s="22">
        <v>3980536.12</v>
      </c>
      <c r="AG26" s="22">
        <v>69</v>
      </c>
      <c r="AH26" s="22">
        <v>49</v>
      </c>
      <c r="AI26" s="22">
        <v>21</v>
      </c>
      <c r="AJ26" s="22">
        <v>2</v>
      </c>
      <c r="AK26" s="22">
        <v>220</v>
      </c>
      <c r="AL26" s="22">
        <v>219</v>
      </c>
      <c r="AM26" s="22">
        <v>1</v>
      </c>
      <c r="AN26" s="22">
        <v>0</v>
      </c>
      <c r="AO26" s="25" t="s">
        <v>1943</v>
      </c>
      <c r="AP26" s="22">
        <v>3584</v>
      </c>
      <c r="AQ26" s="22">
        <v>2916</v>
      </c>
      <c r="AR26" s="22">
        <v>47400</v>
      </c>
      <c r="AS26" s="22">
        <v>82122.559999999998</v>
      </c>
      <c r="AT26" s="22">
        <v>16958.02</v>
      </c>
      <c r="AU26" s="22">
        <v>0</v>
      </c>
      <c r="AV26" s="22">
        <v>146480.57999999999</v>
      </c>
      <c r="AW26" s="22">
        <v>7</v>
      </c>
      <c r="AX26" s="22">
        <v>9</v>
      </c>
      <c r="AY26" s="22">
        <v>14</v>
      </c>
    </row>
    <row r="27" spans="1:51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6</v>
      </c>
      <c r="F27" s="22">
        <v>81017</v>
      </c>
      <c r="G27" s="22">
        <v>1</v>
      </c>
      <c r="H27" s="24">
        <v>552</v>
      </c>
      <c r="I27" s="25" t="s">
        <v>1929</v>
      </c>
      <c r="J27" s="22">
        <v>242501.68</v>
      </c>
      <c r="K27" s="22">
        <v>21140</v>
      </c>
      <c r="L27" s="22">
        <v>5000</v>
      </c>
      <c r="M27" s="22">
        <v>0</v>
      </c>
      <c r="N27" s="22">
        <v>24238</v>
      </c>
      <c r="O27" s="22">
        <v>200000</v>
      </c>
      <c r="P27" s="25" t="s">
        <v>1929</v>
      </c>
      <c r="Q27" s="24">
        <v>10</v>
      </c>
      <c r="R27" s="24">
        <v>0</v>
      </c>
      <c r="S27" s="24">
        <v>0</v>
      </c>
      <c r="T27" s="24">
        <v>36</v>
      </c>
      <c r="U27" s="24">
        <v>20</v>
      </c>
      <c r="V27" s="24">
        <v>66</v>
      </c>
      <c r="W27" s="24">
        <v>4</v>
      </c>
      <c r="X27" s="24">
        <v>0</v>
      </c>
      <c r="Y27" s="24">
        <v>0</v>
      </c>
      <c r="Z27" s="24">
        <v>0</v>
      </c>
      <c r="AA27" s="24">
        <v>0</v>
      </c>
      <c r="AB27" s="24">
        <v>4</v>
      </c>
      <c r="AC27" s="24">
        <v>0</v>
      </c>
      <c r="AD27" s="22">
        <v>0</v>
      </c>
      <c r="AE27" s="22">
        <v>233</v>
      </c>
      <c r="AF27" s="22">
        <v>30500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5" t="s">
        <v>1944</v>
      </c>
      <c r="AP27" s="22">
        <v>5</v>
      </c>
      <c r="AQ27" s="22">
        <v>5</v>
      </c>
      <c r="AR27" s="22">
        <v>102000</v>
      </c>
      <c r="AS27" s="22">
        <v>125000</v>
      </c>
      <c r="AT27" s="22">
        <v>0</v>
      </c>
      <c r="AU27" s="22">
        <v>0</v>
      </c>
      <c r="AV27" s="22">
        <v>227000</v>
      </c>
      <c r="AW27" s="22">
        <v>2</v>
      </c>
      <c r="AX27" s="22">
        <v>1</v>
      </c>
      <c r="AY27" s="22">
        <v>0</v>
      </c>
    </row>
    <row r="28" spans="1:51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72</v>
      </c>
      <c r="F28" s="22">
        <v>629823</v>
      </c>
      <c r="G28" s="22">
        <v>11</v>
      </c>
      <c r="H28" s="24">
        <v>2476</v>
      </c>
      <c r="I28" s="25" t="s">
        <v>1920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5" t="s">
        <v>1920</v>
      </c>
      <c r="Q28" s="24">
        <v>8.9</v>
      </c>
      <c r="R28" s="24">
        <v>0</v>
      </c>
      <c r="S28" s="24">
        <v>0</v>
      </c>
      <c r="T28" s="24">
        <v>0</v>
      </c>
      <c r="U28" s="24">
        <v>0</v>
      </c>
      <c r="V28" s="24">
        <v>8.9</v>
      </c>
      <c r="W28" s="24">
        <v>11.9</v>
      </c>
      <c r="X28" s="24">
        <v>0</v>
      </c>
      <c r="Y28" s="24">
        <v>0</v>
      </c>
      <c r="Z28" s="24">
        <v>0</v>
      </c>
      <c r="AA28" s="24">
        <v>0</v>
      </c>
      <c r="AB28" s="24">
        <v>11.9</v>
      </c>
      <c r="AC28" s="24">
        <v>0</v>
      </c>
      <c r="AD28" s="22">
        <v>0</v>
      </c>
      <c r="AE28" s="22">
        <v>5243</v>
      </c>
      <c r="AF28" s="22">
        <v>226345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5" t="s">
        <v>1945</v>
      </c>
      <c r="AP28" s="22">
        <v>206</v>
      </c>
      <c r="AQ28" s="22">
        <v>199</v>
      </c>
      <c r="AR28" s="22">
        <v>16544295</v>
      </c>
      <c r="AS28" s="22">
        <v>3811396</v>
      </c>
      <c r="AT28" s="22">
        <v>1225000</v>
      </c>
      <c r="AU28" s="22">
        <v>350000</v>
      </c>
      <c r="AV28" s="22">
        <v>21930691</v>
      </c>
      <c r="AW28" s="22">
        <v>46</v>
      </c>
      <c r="AX28" s="22">
        <v>5</v>
      </c>
      <c r="AY28" s="22">
        <v>2</v>
      </c>
    </row>
    <row r="29" spans="1:51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29</v>
      </c>
      <c r="F29" s="22">
        <v>246969</v>
      </c>
      <c r="G29" s="22">
        <v>4</v>
      </c>
      <c r="H29" s="24">
        <v>1498.29</v>
      </c>
      <c r="I29" s="25" t="s">
        <v>1929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5" t="s">
        <v>1920</v>
      </c>
      <c r="Q29" s="24">
        <v>24.18</v>
      </c>
      <c r="R29" s="24">
        <v>0</v>
      </c>
      <c r="S29" s="24">
        <v>0</v>
      </c>
      <c r="T29" s="24">
        <v>22</v>
      </c>
      <c r="U29" s="24">
        <v>0</v>
      </c>
      <c r="V29" s="24">
        <v>46.18</v>
      </c>
      <c r="W29" s="24">
        <v>13</v>
      </c>
      <c r="X29" s="24">
        <v>0</v>
      </c>
      <c r="Y29" s="24">
        <v>0</v>
      </c>
      <c r="Z29" s="24">
        <v>0</v>
      </c>
      <c r="AA29" s="24">
        <v>0</v>
      </c>
      <c r="AB29" s="24">
        <v>13</v>
      </c>
      <c r="AC29" s="24">
        <v>0</v>
      </c>
      <c r="AD29" s="22">
        <v>0</v>
      </c>
      <c r="AE29" s="22">
        <v>2522</v>
      </c>
      <c r="AF29" s="22">
        <v>142150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5" t="s">
        <v>1946</v>
      </c>
      <c r="AP29" s="22">
        <v>62</v>
      </c>
      <c r="AQ29" s="22">
        <v>62</v>
      </c>
      <c r="AR29" s="22">
        <v>6543000</v>
      </c>
      <c r="AS29" s="22">
        <v>0</v>
      </c>
      <c r="AT29" s="22">
        <v>800000</v>
      </c>
      <c r="AU29" s="22">
        <v>30000</v>
      </c>
      <c r="AV29" s="22">
        <v>7373000</v>
      </c>
      <c r="AW29" s="22">
        <v>16</v>
      </c>
      <c r="AX29" s="22">
        <v>1</v>
      </c>
      <c r="AY29" s="22">
        <v>1</v>
      </c>
    </row>
    <row r="30" spans="1:51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41</v>
      </c>
      <c r="F30" s="22">
        <v>354354</v>
      </c>
      <c r="G30" s="22">
        <v>2</v>
      </c>
      <c r="H30" s="24">
        <v>2619</v>
      </c>
      <c r="I30" s="25" t="s">
        <v>1929</v>
      </c>
      <c r="J30" s="22">
        <v>3719023</v>
      </c>
      <c r="K30" s="22">
        <v>286308</v>
      </c>
      <c r="L30" s="22">
        <v>275346</v>
      </c>
      <c r="M30" s="22">
        <v>2267155</v>
      </c>
      <c r="N30" s="22">
        <v>0</v>
      </c>
      <c r="O30" s="22">
        <v>2020357</v>
      </c>
      <c r="P30" s="25" t="s">
        <v>1929</v>
      </c>
      <c r="Q30" s="24">
        <v>0</v>
      </c>
      <c r="R30" s="24">
        <v>0</v>
      </c>
      <c r="S30" s="24">
        <v>0</v>
      </c>
      <c r="T30" s="24">
        <v>166</v>
      </c>
      <c r="U30" s="24">
        <v>0</v>
      </c>
      <c r="V30" s="24">
        <v>166</v>
      </c>
      <c r="W30" s="24">
        <v>11.8</v>
      </c>
      <c r="X30" s="24">
        <v>0</v>
      </c>
      <c r="Y30" s="24">
        <v>0</v>
      </c>
      <c r="Z30" s="24">
        <v>0</v>
      </c>
      <c r="AA30" s="24">
        <v>0</v>
      </c>
      <c r="AB30" s="24">
        <v>11.8</v>
      </c>
      <c r="AC30" s="24">
        <v>0</v>
      </c>
      <c r="AD30" s="22">
        <v>0</v>
      </c>
      <c r="AE30" s="22">
        <v>2761</v>
      </c>
      <c r="AF30" s="22">
        <v>440000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5" t="s">
        <v>1947</v>
      </c>
      <c r="AP30" s="22">
        <v>102</v>
      </c>
      <c r="AQ30" s="22">
        <v>104</v>
      </c>
      <c r="AR30" s="22">
        <v>10247943</v>
      </c>
      <c r="AS30" s="22">
        <v>240000</v>
      </c>
      <c r="AT30" s="22">
        <v>40250975</v>
      </c>
      <c r="AU30" s="22">
        <v>0</v>
      </c>
      <c r="AV30" s="22">
        <v>50738918</v>
      </c>
      <c r="AW30" s="22">
        <v>12</v>
      </c>
      <c r="AX30" s="22">
        <v>2</v>
      </c>
      <c r="AY30" s="22">
        <v>0</v>
      </c>
    </row>
    <row r="31" spans="1:51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71</v>
      </c>
      <c r="F31" s="22">
        <v>1213056</v>
      </c>
      <c r="G31" s="22">
        <v>5</v>
      </c>
      <c r="H31" s="24">
        <v>1351</v>
      </c>
      <c r="I31" s="25" t="s">
        <v>1929</v>
      </c>
      <c r="J31" s="22">
        <v>5101981.83</v>
      </c>
      <c r="K31" s="22">
        <v>357330.97</v>
      </c>
      <c r="L31" s="22">
        <v>2270233.14</v>
      </c>
      <c r="M31" s="22">
        <v>6720814.2199999997</v>
      </c>
      <c r="N31" s="22">
        <v>109262.37</v>
      </c>
      <c r="O31" s="22">
        <v>5767018.1600000001</v>
      </c>
      <c r="P31" s="25" t="s">
        <v>1929</v>
      </c>
      <c r="Q31" s="24">
        <v>186.74</v>
      </c>
      <c r="R31" s="24">
        <v>0</v>
      </c>
      <c r="S31" s="24">
        <v>138.25</v>
      </c>
      <c r="T31" s="24">
        <v>5.45</v>
      </c>
      <c r="U31" s="24">
        <v>0</v>
      </c>
      <c r="V31" s="24">
        <v>330.44</v>
      </c>
      <c r="W31" s="24">
        <v>28.41</v>
      </c>
      <c r="X31" s="24">
        <v>0</v>
      </c>
      <c r="Y31" s="24">
        <v>0</v>
      </c>
      <c r="Z31" s="24">
        <v>0</v>
      </c>
      <c r="AA31" s="24">
        <v>0</v>
      </c>
      <c r="AB31" s="24">
        <v>28.41</v>
      </c>
      <c r="AC31" s="24">
        <v>1</v>
      </c>
      <c r="AD31" s="22">
        <v>0</v>
      </c>
      <c r="AE31" s="22">
        <v>2723</v>
      </c>
      <c r="AF31" s="22">
        <v>151250</v>
      </c>
      <c r="AG31" s="22">
        <v>3</v>
      </c>
      <c r="AH31" s="22">
        <v>2</v>
      </c>
      <c r="AI31" s="22">
        <v>1</v>
      </c>
      <c r="AJ31" s="22">
        <v>1</v>
      </c>
      <c r="AK31" s="22">
        <v>0</v>
      </c>
      <c r="AL31" s="22">
        <v>0</v>
      </c>
      <c r="AM31" s="22">
        <v>0</v>
      </c>
      <c r="AN31" s="22">
        <v>0</v>
      </c>
      <c r="AO31" s="25" t="s">
        <v>1948</v>
      </c>
      <c r="AP31" s="22">
        <v>164</v>
      </c>
      <c r="AQ31" s="22">
        <v>161</v>
      </c>
      <c r="AR31" s="22">
        <v>15880550</v>
      </c>
      <c r="AS31" s="22">
        <v>435770</v>
      </c>
      <c r="AT31" s="22">
        <v>90000</v>
      </c>
      <c r="AU31" s="22">
        <v>4300000</v>
      </c>
      <c r="AV31" s="22">
        <v>20706320</v>
      </c>
      <c r="AW31" s="22">
        <v>19</v>
      </c>
      <c r="AX31" s="22">
        <v>5</v>
      </c>
      <c r="AY31" s="22">
        <v>0</v>
      </c>
    </row>
    <row r="32" spans="1:51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20</v>
      </c>
      <c r="F32" s="22">
        <v>263216</v>
      </c>
      <c r="G32" s="22">
        <v>5</v>
      </c>
      <c r="H32" s="24">
        <v>102.81</v>
      </c>
      <c r="I32" s="25" t="s">
        <v>1929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5" t="s">
        <v>1920</v>
      </c>
      <c r="Q32" s="24">
        <v>17.3</v>
      </c>
      <c r="R32" s="24">
        <v>0</v>
      </c>
      <c r="S32" s="24">
        <v>0</v>
      </c>
      <c r="T32" s="24">
        <v>2.6</v>
      </c>
      <c r="U32" s="24">
        <v>0</v>
      </c>
      <c r="V32" s="24">
        <v>19.899999999999999</v>
      </c>
      <c r="W32" s="24">
        <v>20.5</v>
      </c>
      <c r="X32" s="24">
        <v>0</v>
      </c>
      <c r="Y32" s="24">
        <v>0</v>
      </c>
      <c r="Z32" s="24">
        <v>1.9</v>
      </c>
      <c r="AA32" s="24">
        <v>0</v>
      </c>
      <c r="AB32" s="24">
        <v>22.4</v>
      </c>
      <c r="AC32" s="24">
        <v>0</v>
      </c>
      <c r="AD32" s="22">
        <v>0</v>
      </c>
      <c r="AE32" s="22">
        <v>820</v>
      </c>
      <c r="AF32" s="22">
        <v>81994.039999999994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5" t="s">
        <v>1949</v>
      </c>
      <c r="AP32" s="22">
        <v>124</v>
      </c>
      <c r="AQ32" s="22">
        <v>114</v>
      </c>
      <c r="AR32" s="22">
        <v>8659000</v>
      </c>
      <c r="AS32" s="22">
        <v>984850</v>
      </c>
      <c r="AT32" s="22">
        <v>7665030</v>
      </c>
      <c r="AU32" s="22">
        <v>991930</v>
      </c>
      <c r="AV32" s="22">
        <v>18300810</v>
      </c>
      <c r="AW32" s="22">
        <v>1</v>
      </c>
      <c r="AX32" s="22">
        <v>5</v>
      </c>
      <c r="AY32" s="22">
        <v>7</v>
      </c>
    </row>
    <row r="33" spans="1:51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22</v>
      </c>
      <c r="F33" s="22">
        <v>290597</v>
      </c>
      <c r="G33" s="22">
        <v>5</v>
      </c>
      <c r="H33" s="24">
        <v>1368</v>
      </c>
      <c r="I33" s="25" t="s">
        <v>1929</v>
      </c>
      <c r="J33" s="22">
        <v>2054207.94</v>
      </c>
      <c r="K33" s="22">
        <v>56592.35</v>
      </c>
      <c r="L33" s="22">
        <v>29376.84</v>
      </c>
      <c r="M33" s="22">
        <v>0</v>
      </c>
      <c r="N33" s="22">
        <v>2398.8200000000002</v>
      </c>
      <c r="O33" s="22">
        <v>0</v>
      </c>
      <c r="P33" s="25" t="s">
        <v>1929</v>
      </c>
      <c r="Q33" s="24">
        <v>51.42</v>
      </c>
      <c r="R33" s="24">
        <v>0</v>
      </c>
      <c r="S33" s="24">
        <v>0</v>
      </c>
      <c r="T33" s="24">
        <v>0</v>
      </c>
      <c r="U33" s="24">
        <v>0</v>
      </c>
      <c r="V33" s="24">
        <v>51.42</v>
      </c>
      <c r="W33" s="24">
        <v>6.62</v>
      </c>
      <c r="X33" s="24">
        <v>0</v>
      </c>
      <c r="Y33" s="24">
        <v>0</v>
      </c>
      <c r="Z33" s="24">
        <v>0</v>
      </c>
      <c r="AA33" s="24">
        <v>0</v>
      </c>
      <c r="AB33" s="24">
        <v>6.62</v>
      </c>
      <c r="AC33" s="24">
        <v>0</v>
      </c>
      <c r="AD33" s="22">
        <v>0</v>
      </c>
      <c r="AE33" s="22">
        <v>655</v>
      </c>
      <c r="AF33" s="22">
        <v>91370.3</v>
      </c>
      <c r="AG33" s="22">
        <v>0</v>
      </c>
      <c r="AH33" s="22">
        <v>0</v>
      </c>
      <c r="AI33" s="22">
        <v>1</v>
      </c>
      <c r="AJ33" s="22">
        <v>1</v>
      </c>
      <c r="AK33" s="22">
        <v>0</v>
      </c>
      <c r="AL33" s="22">
        <v>0</v>
      </c>
      <c r="AM33" s="22">
        <v>0</v>
      </c>
      <c r="AN33" s="22">
        <v>0</v>
      </c>
      <c r="AO33" s="25" t="s">
        <v>1950</v>
      </c>
      <c r="AP33" s="22">
        <v>17</v>
      </c>
      <c r="AQ33" s="22">
        <v>16</v>
      </c>
      <c r="AR33" s="22">
        <v>1920600</v>
      </c>
      <c r="AS33" s="22">
        <v>84895</v>
      </c>
      <c r="AT33" s="22">
        <v>0</v>
      </c>
      <c r="AU33" s="22">
        <v>0</v>
      </c>
      <c r="AV33" s="22">
        <v>2005495</v>
      </c>
      <c r="AW33" s="22">
        <v>6</v>
      </c>
      <c r="AX33" s="22">
        <v>1</v>
      </c>
      <c r="AY33" s="22">
        <v>0</v>
      </c>
    </row>
    <row r="34" spans="1:51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145</v>
      </c>
      <c r="F34" s="22">
        <v>590271</v>
      </c>
      <c r="G34" s="22">
        <v>8</v>
      </c>
      <c r="H34" s="24">
        <v>2604.65</v>
      </c>
      <c r="I34" s="25" t="s">
        <v>1929</v>
      </c>
      <c r="J34" s="22">
        <v>10000000</v>
      </c>
      <c r="K34" s="22">
        <v>1000000</v>
      </c>
      <c r="L34" s="22">
        <v>0</v>
      </c>
      <c r="M34" s="22">
        <v>21000000</v>
      </c>
      <c r="N34" s="22">
        <v>60000</v>
      </c>
      <c r="O34" s="22">
        <v>10000000</v>
      </c>
      <c r="P34" s="25" t="s">
        <v>1929</v>
      </c>
      <c r="Q34" s="24">
        <v>44.64</v>
      </c>
      <c r="R34" s="24">
        <v>0</v>
      </c>
      <c r="S34" s="24">
        <v>0</v>
      </c>
      <c r="T34" s="24">
        <v>0</v>
      </c>
      <c r="U34" s="24">
        <v>2.31</v>
      </c>
      <c r="V34" s="24">
        <v>46.95</v>
      </c>
      <c r="W34" s="24">
        <v>21.27</v>
      </c>
      <c r="X34" s="24">
        <v>0</v>
      </c>
      <c r="Y34" s="24">
        <v>0</v>
      </c>
      <c r="Z34" s="24">
        <v>0</v>
      </c>
      <c r="AA34" s="24">
        <v>0</v>
      </c>
      <c r="AB34" s="24">
        <v>21.27</v>
      </c>
      <c r="AC34" s="24">
        <v>3.02</v>
      </c>
      <c r="AD34" s="22">
        <v>0</v>
      </c>
      <c r="AE34" s="22">
        <v>5678</v>
      </c>
      <c r="AF34" s="22">
        <v>430000</v>
      </c>
      <c r="AG34" s="22">
        <v>6</v>
      </c>
      <c r="AH34" s="22">
        <v>6</v>
      </c>
      <c r="AI34" s="22">
        <v>0</v>
      </c>
      <c r="AJ34" s="22">
        <v>0</v>
      </c>
      <c r="AK34" s="22">
        <v>23</v>
      </c>
      <c r="AL34" s="22">
        <v>23</v>
      </c>
      <c r="AM34" s="22">
        <v>0</v>
      </c>
      <c r="AN34" s="22">
        <v>22</v>
      </c>
      <c r="AO34" s="25" t="s">
        <v>1951</v>
      </c>
      <c r="AP34" s="22">
        <v>315</v>
      </c>
      <c r="AQ34" s="22">
        <v>303</v>
      </c>
      <c r="AR34" s="22">
        <v>22813044</v>
      </c>
      <c r="AS34" s="22">
        <v>893000</v>
      </c>
      <c r="AT34" s="22">
        <v>3041850</v>
      </c>
      <c r="AU34" s="22">
        <v>0</v>
      </c>
      <c r="AV34" s="22">
        <v>26747894</v>
      </c>
      <c r="AW34" s="22">
        <v>32</v>
      </c>
      <c r="AX34" s="22">
        <v>2</v>
      </c>
      <c r="AY34" s="22">
        <v>0</v>
      </c>
    </row>
    <row r="35" spans="1:51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73</v>
      </c>
      <c r="F35" s="22">
        <v>308130.7</v>
      </c>
      <c r="G35" s="22">
        <v>6</v>
      </c>
      <c r="H35" s="24">
        <v>1035.8499999999999</v>
      </c>
      <c r="I35" s="25" t="s">
        <v>1929</v>
      </c>
      <c r="J35" s="22">
        <v>6280328.5099999998</v>
      </c>
      <c r="K35" s="22">
        <v>785258.34</v>
      </c>
      <c r="L35" s="22">
        <v>820890.09</v>
      </c>
      <c r="M35" s="22">
        <v>2840952.68</v>
      </c>
      <c r="N35" s="22">
        <v>167437</v>
      </c>
      <c r="O35" s="22">
        <v>1694718.34</v>
      </c>
      <c r="P35" s="25" t="s">
        <v>1929</v>
      </c>
      <c r="Q35" s="24">
        <v>18.170000000000002</v>
      </c>
      <c r="R35" s="24">
        <v>0</v>
      </c>
      <c r="S35" s="24">
        <v>0</v>
      </c>
      <c r="T35" s="24">
        <v>0</v>
      </c>
      <c r="U35" s="24">
        <v>0</v>
      </c>
      <c r="V35" s="24">
        <v>18.170000000000002</v>
      </c>
      <c r="W35" s="24">
        <v>38.369999999999997</v>
      </c>
      <c r="X35" s="24">
        <v>0</v>
      </c>
      <c r="Y35" s="24">
        <v>0</v>
      </c>
      <c r="Z35" s="24">
        <v>0</v>
      </c>
      <c r="AA35" s="24">
        <v>0</v>
      </c>
      <c r="AB35" s="24">
        <v>38.369999999999997</v>
      </c>
      <c r="AC35" s="24">
        <v>0.89</v>
      </c>
      <c r="AD35" s="22">
        <v>0</v>
      </c>
      <c r="AE35" s="22">
        <v>3456</v>
      </c>
      <c r="AF35" s="22">
        <v>200893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5" t="s">
        <v>1952</v>
      </c>
      <c r="AP35" s="22">
        <v>202</v>
      </c>
      <c r="AQ35" s="22">
        <v>180</v>
      </c>
      <c r="AR35" s="22">
        <v>23620204</v>
      </c>
      <c r="AS35" s="22">
        <v>2762000</v>
      </c>
      <c r="AT35" s="22">
        <v>21649900</v>
      </c>
      <c r="AU35" s="22">
        <v>4500</v>
      </c>
      <c r="AV35" s="22">
        <v>48036604</v>
      </c>
      <c r="AW35" s="22">
        <v>24</v>
      </c>
      <c r="AX35" s="22">
        <v>29</v>
      </c>
      <c r="AY35" s="22">
        <v>4</v>
      </c>
    </row>
    <row r="36" spans="1:51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67</v>
      </c>
      <c r="F36" s="22">
        <v>338900</v>
      </c>
      <c r="G36" s="22">
        <v>10</v>
      </c>
      <c r="H36" s="24">
        <v>2552.83</v>
      </c>
      <c r="I36" s="25" t="s">
        <v>1920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5" t="s">
        <v>1920</v>
      </c>
      <c r="Q36" s="24">
        <v>24.39</v>
      </c>
      <c r="R36" s="24">
        <v>11.37</v>
      </c>
      <c r="S36" s="24">
        <v>0</v>
      </c>
      <c r="T36" s="24">
        <v>75.84</v>
      </c>
      <c r="U36" s="24">
        <v>0</v>
      </c>
      <c r="V36" s="24">
        <v>111.6</v>
      </c>
      <c r="W36" s="24">
        <v>15.07</v>
      </c>
      <c r="X36" s="24">
        <v>0</v>
      </c>
      <c r="Y36" s="24">
        <v>0</v>
      </c>
      <c r="Z36" s="24">
        <v>0</v>
      </c>
      <c r="AA36" s="24">
        <v>0</v>
      </c>
      <c r="AB36" s="24">
        <v>15.07</v>
      </c>
      <c r="AC36" s="24">
        <v>0</v>
      </c>
      <c r="AD36" s="22">
        <v>0</v>
      </c>
      <c r="AE36" s="22">
        <v>4332</v>
      </c>
      <c r="AF36" s="22">
        <v>334282</v>
      </c>
      <c r="AG36" s="22">
        <v>0</v>
      </c>
      <c r="AH36" s="22">
        <v>0</v>
      </c>
      <c r="AI36" s="22">
        <v>0</v>
      </c>
      <c r="AJ36" s="22">
        <v>0</v>
      </c>
      <c r="AK36" s="22">
        <v>2</v>
      </c>
      <c r="AL36" s="22">
        <v>1</v>
      </c>
      <c r="AM36" s="22">
        <v>1</v>
      </c>
      <c r="AN36" s="22">
        <v>0</v>
      </c>
      <c r="AO36" s="25" t="s">
        <v>1953</v>
      </c>
      <c r="AP36" s="22">
        <v>184</v>
      </c>
      <c r="AQ36" s="22">
        <v>183</v>
      </c>
      <c r="AR36" s="22">
        <v>20052770</v>
      </c>
      <c r="AS36" s="22">
        <v>2659944</v>
      </c>
      <c r="AT36" s="22">
        <v>2719000</v>
      </c>
      <c r="AU36" s="22">
        <v>205500</v>
      </c>
      <c r="AV36" s="22">
        <v>25637214</v>
      </c>
      <c r="AW36" s="22">
        <v>29</v>
      </c>
      <c r="AX36" s="22">
        <v>7</v>
      </c>
      <c r="AY36" s="22">
        <v>1</v>
      </c>
    </row>
    <row r="37" spans="1:51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24</v>
      </c>
      <c r="F37" s="22">
        <v>332572</v>
      </c>
      <c r="G37" s="22">
        <v>11</v>
      </c>
      <c r="H37" s="24">
        <v>1347</v>
      </c>
      <c r="I37" s="25" t="s">
        <v>1929</v>
      </c>
      <c r="J37" s="22">
        <v>867461</v>
      </c>
      <c r="K37" s="22">
        <v>229830</v>
      </c>
      <c r="L37" s="22">
        <v>365629.8</v>
      </c>
      <c r="M37" s="22">
        <v>0</v>
      </c>
      <c r="N37" s="22">
        <v>7173</v>
      </c>
      <c r="O37" s="22">
        <v>0</v>
      </c>
      <c r="P37" s="25" t="s">
        <v>1929</v>
      </c>
      <c r="Q37" s="24">
        <v>6</v>
      </c>
      <c r="R37" s="24">
        <v>0</v>
      </c>
      <c r="S37" s="24">
        <v>29</v>
      </c>
      <c r="T37" s="24">
        <v>8</v>
      </c>
      <c r="U37" s="24">
        <v>0</v>
      </c>
      <c r="V37" s="24">
        <v>43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2">
        <v>0</v>
      </c>
      <c r="AE37" s="22">
        <v>1384</v>
      </c>
      <c r="AF37" s="22">
        <v>107500</v>
      </c>
      <c r="AG37" s="22">
        <v>1</v>
      </c>
      <c r="AH37" s="22">
        <v>0</v>
      </c>
      <c r="AI37" s="22">
        <v>1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5" t="s">
        <v>1954</v>
      </c>
      <c r="AP37" s="22">
        <v>46</v>
      </c>
      <c r="AQ37" s="22">
        <v>46</v>
      </c>
      <c r="AR37" s="22">
        <v>12123600</v>
      </c>
      <c r="AS37" s="22">
        <v>47100000</v>
      </c>
      <c r="AT37" s="22">
        <v>0</v>
      </c>
      <c r="AU37" s="22">
        <v>0</v>
      </c>
      <c r="AV37" s="22">
        <v>59223600</v>
      </c>
      <c r="AW37" s="22">
        <v>21</v>
      </c>
      <c r="AX37" s="22">
        <v>6</v>
      </c>
      <c r="AY37" s="22">
        <v>1</v>
      </c>
    </row>
    <row r="38" spans="1:51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13</v>
      </c>
      <c r="F38" s="22">
        <v>1468352</v>
      </c>
      <c r="G38" s="22">
        <v>2</v>
      </c>
      <c r="H38" s="24">
        <v>1895.6</v>
      </c>
      <c r="I38" s="25" t="s">
        <v>1920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5" t="s">
        <v>1920</v>
      </c>
      <c r="Q38" s="24">
        <v>5.2</v>
      </c>
      <c r="R38" s="24">
        <v>0</v>
      </c>
      <c r="S38" s="24">
        <v>0</v>
      </c>
      <c r="T38" s="24">
        <v>64.7</v>
      </c>
      <c r="U38" s="24">
        <v>0</v>
      </c>
      <c r="V38" s="24">
        <v>69.900000000000006</v>
      </c>
      <c r="W38" s="24">
        <v>5.8</v>
      </c>
      <c r="X38" s="24">
        <v>0</v>
      </c>
      <c r="Y38" s="24">
        <v>0</v>
      </c>
      <c r="Z38" s="24">
        <v>0</v>
      </c>
      <c r="AA38" s="24">
        <v>0</v>
      </c>
      <c r="AB38" s="24">
        <v>5.8</v>
      </c>
      <c r="AC38" s="24">
        <v>0</v>
      </c>
      <c r="AD38" s="22">
        <v>0</v>
      </c>
      <c r="AE38" s="22">
        <v>1072</v>
      </c>
      <c r="AF38" s="22">
        <v>114620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5" t="s">
        <v>1955</v>
      </c>
      <c r="AP38" s="22">
        <v>30</v>
      </c>
      <c r="AQ38" s="22">
        <v>30</v>
      </c>
      <c r="AR38" s="22">
        <v>1350000</v>
      </c>
      <c r="AS38" s="22">
        <v>450000</v>
      </c>
      <c r="AT38" s="22">
        <v>0</v>
      </c>
      <c r="AU38" s="22">
        <v>11009000</v>
      </c>
      <c r="AV38" s="22">
        <v>12809000</v>
      </c>
      <c r="AW38" s="22">
        <v>12</v>
      </c>
      <c r="AX38" s="22">
        <v>0</v>
      </c>
      <c r="AY38" s="22">
        <v>0</v>
      </c>
    </row>
    <row r="39" spans="1:51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88</v>
      </c>
      <c r="F39" s="22">
        <v>1869165</v>
      </c>
      <c r="G39" s="22">
        <v>5</v>
      </c>
      <c r="H39" s="24">
        <v>2225</v>
      </c>
      <c r="I39" s="25" t="s">
        <v>1929</v>
      </c>
      <c r="J39" s="22">
        <v>7370589</v>
      </c>
      <c r="K39" s="22">
        <v>906008</v>
      </c>
      <c r="L39" s="22">
        <v>1030270</v>
      </c>
      <c r="M39" s="22">
        <v>2652961</v>
      </c>
      <c r="N39" s="22">
        <v>226749</v>
      </c>
      <c r="O39" s="22">
        <v>2213661</v>
      </c>
      <c r="P39" s="25" t="s">
        <v>1929</v>
      </c>
      <c r="Q39" s="24">
        <v>2</v>
      </c>
      <c r="R39" s="24">
        <v>0</v>
      </c>
      <c r="S39" s="24">
        <v>0</v>
      </c>
      <c r="T39" s="24">
        <v>0</v>
      </c>
      <c r="U39" s="24">
        <v>0</v>
      </c>
      <c r="V39" s="24">
        <v>2</v>
      </c>
      <c r="W39" s="24">
        <v>16</v>
      </c>
      <c r="X39" s="24">
        <v>0</v>
      </c>
      <c r="Y39" s="24">
        <v>0</v>
      </c>
      <c r="Z39" s="24">
        <v>0</v>
      </c>
      <c r="AA39" s="24">
        <v>0</v>
      </c>
      <c r="AB39" s="24">
        <v>16</v>
      </c>
      <c r="AC39" s="24">
        <v>0</v>
      </c>
      <c r="AD39" s="22">
        <v>0</v>
      </c>
      <c r="AE39" s="22">
        <v>6192</v>
      </c>
      <c r="AF39" s="22">
        <v>647462</v>
      </c>
      <c r="AG39" s="22">
        <v>0</v>
      </c>
      <c r="AH39" s="22">
        <v>0</v>
      </c>
      <c r="AI39" s="22">
        <v>0</v>
      </c>
      <c r="AJ39" s="22">
        <v>0</v>
      </c>
      <c r="AK39" s="22">
        <v>3</v>
      </c>
      <c r="AL39" s="22">
        <v>1</v>
      </c>
      <c r="AM39" s="22">
        <v>2</v>
      </c>
      <c r="AN39" s="22">
        <v>1</v>
      </c>
      <c r="AO39" s="25" t="s">
        <v>1937</v>
      </c>
      <c r="AP39" s="22">
        <v>153</v>
      </c>
      <c r="AQ39" s="22">
        <v>146</v>
      </c>
      <c r="AR39" s="22">
        <v>16002225</v>
      </c>
      <c r="AS39" s="22">
        <v>10000</v>
      </c>
      <c r="AT39" s="22">
        <v>0</v>
      </c>
      <c r="AU39" s="22">
        <v>0</v>
      </c>
      <c r="AV39" s="22">
        <v>16012225</v>
      </c>
      <c r="AW39" s="22">
        <v>24</v>
      </c>
      <c r="AX39" s="22">
        <v>4</v>
      </c>
      <c r="AY39" s="22">
        <v>2</v>
      </c>
    </row>
    <row r="40" spans="1:51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65</v>
      </c>
      <c r="F40" s="22">
        <v>1327508</v>
      </c>
      <c r="G40" s="22">
        <v>10</v>
      </c>
      <c r="H40" s="24">
        <v>2479</v>
      </c>
      <c r="I40" s="25" t="s">
        <v>1929</v>
      </c>
      <c r="J40" s="22">
        <v>5140278.5</v>
      </c>
      <c r="K40" s="22">
        <v>1452448.14</v>
      </c>
      <c r="L40" s="22">
        <v>0</v>
      </c>
      <c r="M40" s="22">
        <v>0</v>
      </c>
      <c r="N40" s="22">
        <v>233087.92</v>
      </c>
      <c r="O40" s="22">
        <v>1350827.86</v>
      </c>
      <c r="P40" s="25" t="s">
        <v>1929</v>
      </c>
      <c r="Q40" s="24">
        <v>228</v>
      </c>
      <c r="R40" s="24">
        <v>0</v>
      </c>
      <c r="S40" s="24">
        <v>0</v>
      </c>
      <c r="T40" s="24">
        <v>0</v>
      </c>
      <c r="U40" s="24">
        <v>0</v>
      </c>
      <c r="V40" s="24">
        <v>228</v>
      </c>
      <c r="W40" s="24">
        <v>32</v>
      </c>
      <c r="X40" s="24">
        <v>0</v>
      </c>
      <c r="Y40" s="24">
        <v>0</v>
      </c>
      <c r="Z40" s="24">
        <v>0</v>
      </c>
      <c r="AA40" s="24">
        <v>0</v>
      </c>
      <c r="AB40" s="24">
        <v>32</v>
      </c>
      <c r="AC40" s="24">
        <v>5</v>
      </c>
      <c r="AD40" s="22">
        <v>0</v>
      </c>
      <c r="AE40" s="22">
        <v>3605</v>
      </c>
      <c r="AF40" s="22">
        <v>436761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5" t="s">
        <v>1956</v>
      </c>
      <c r="AP40" s="22">
        <v>220</v>
      </c>
      <c r="AQ40" s="22">
        <v>213</v>
      </c>
      <c r="AR40" s="22">
        <v>18785071</v>
      </c>
      <c r="AS40" s="22">
        <v>10388000</v>
      </c>
      <c r="AT40" s="22">
        <v>12625000</v>
      </c>
      <c r="AU40" s="22">
        <v>0</v>
      </c>
      <c r="AV40" s="22">
        <v>41798071</v>
      </c>
      <c r="AW40" s="22">
        <v>23</v>
      </c>
      <c r="AX40" s="22">
        <v>22</v>
      </c>
      <c r="AY40" s="22">
        <v>0</v>
      </c>
    </row>
    <row r="41" spans="1:51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22</v>
      </c>
      <c r="F41" s="22">
        <v>136083</v>
      </c>
      <c r="G41" s="22">
        <v>2</v>
      </c>
      <c r="H41" s="24">
        <v>887.25</v>
      </c>
      <c r="I41" s="25" t="s">
        <v>1929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5" t="s">
        <v>1920</v>
      </c>
      <c r="Q41" s="24">
        <v>22</v>
      </c>
      <c r="R41" s="24">
        <v>0</v>
      </c>
      <c r="S41" s="24">
        <v>320</v>
      </c>
      <c r="T41" s="24">
        <v>0</v>
      </c>
      <c r="U41" s="24">
        <v>0</v>
      </c>
      <c r="V41" s="24">
        <v>342</v>
      </c>
      <c r="W41" s="24">
        <v>9</v>
      </c>
      <c r="X41" s="24">
        <v>0</v>
      </c>
      <c r="Y41" s="24">
        <v>0</v>
      </c>
      <c r="Z41" s="24">
        <v>0</v>
      </c>
      <c r="AA41" s="24">
        <v>0</v>
      </c>
      <c r="AB41" s="24">
        <v>9</v>
      </c>
      <c r="AC41" s="24">
        <v>0</v>
      </c>
      <c r="AD41" s="22">
        <v>0</v>
      </c>
      <c r="AE41" s="22">
        <v>767</v>
      </c>
      <c r="AF41" s="22">
        <v>57730.98</v>
      </c>
      <c r="AG41" s="22">
        <v>2</v>
      </c>
      <c r="AH41" s="22">
        <v>0</v>
      </c>
      <c r="AI41" s="22">
        <v>2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5" t="s">
        <v>1957</v>
      </c>
      <c r="AP41" s="22">
        <v>16</v>
      </c>
      <c r="AQ41" s="22">
        <v>15</v>
      </c>
      <c r="AR41" s="22">
        <v>1507000</v>
      </c>
      <c r="AS41" s="22">
        <v>608500</v>
      </c>
      <c r="AT41" s="22">
        <v>0</v>
      </c>
      <c r="AU41" s="22">
        <v>0</v>
      </c>
      <c r="AV41" s="22">
        <v>2115500</v>
      </c>
      <c r="AW41" s="22">
        <v>7</v>
      </c>
      <c r="AX41" s="22">
        <v>3</v>
      </c>
      <c r="AY41" s="22">
        <v>0</v>
      </c>
    </row>
    <row r="42" spans="1:51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63</v>
      </c>
      <c r="F42" s="22">
        <v>407477.8</v>
      </c>
      <c r="G42" s="22">
        <v>2</v>
      </c>
      <c r="H42" s="24">
        <v>2744</v>
      </c>
      <c r="I42" s="25" t="s">
        <v>1929</v>
      </c>
      <c r="J42" s="22">
        <v>4402000</v>
      </c>
      <c r="K42" s="22">
        <v>1682500</v>
      </c>
      <c r="L42" s="22">
        <v>370800</v>
      </c>
      <c r="M42" s="22">
        <v>228000</v>
      </c>
      <c r="N42" s="22">
        <v>83000</v>
      </c>
      <c r="O42" s="22">
        <v>1581000</v>
      </c>
      <c r="P42" s="25" t="s">
        <v>1929</v>
      </c>
      <c r="Q42" s="24">
        <v>8.06</v>
      </c>
      <c r="R42" s="24">
        <v>0</v>
      </c>
      <c r="S42" s="24">
        <v>0</v>
      </c>
      <c r="T42" s="24">
        <v>0</v>
      </c>
      <c r="U42" s="24">
        <v>0</v>
      </c>
      <c r="V42" s="24">
        <v>8.06</v>
      </c>
      <c r="W42" s="24">
        <v>8.11</v>
      </c>
      <c r="X42" s="24">
        <v>0</v>
      </c>
      <c r="Y42" s="24">
        <v>0</v>
      </c>
      <c r="Z42" s="24">
        <v>0</v>
      </c>
      <c r="AA42" s="24">
        <v>0</v>
      </c>
      <c r="AB42" s="24">
        <v>8.11</v>
      </c>
      <c r="AC42" s="24">
        <v>0</v>
      </c>
      <c r="AD42" s="22">
        <v>0</v>
      </c>
      <c r="AE42" s="22">
        <v>1637</v>
      </c>
      <c r="AF42" s="22">
        <v>253737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5" t="s">
        <v>1958</v>
      </c>
      <c r="AP42" s="22">
        <v>52</v>
      </c>
      <c r="AQ42" s="22">
        <v>52</v>
      </c>
      <c r="AR42" s="22">
        <v>8077000</v>
      </c>
      <c r="AS42" s="22">
        <v>2908000</v>
      </c>
      <c r="AT42" s="22">
        <v>1000000</v>
      </c>
      <c r="AU42" s="22">
        <v>542500</v>
      </c>
      <c r="AV42" s="22">
        <v>12527500</v>
      </c>
      <c r="AW42" s="22">
        <v>15</v>
      </c>
      <c r="AX42" s="22">
        <v>1</v>
      </c>
      <c r="AY42" s="22">
        <v>0</v>
      </c>
    </row>
    <row r="43" spans="1:51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147</v>
      </c>
      <c r="F43" s="22">
        <v>354468</v>
      </c>
      <c r="G43" s="22">
        <v>8</v>
      </c>
      <c r="H43" s="24">
        <v>2105</v>
      </c>
      <c r="I43" s="25" t="s">
        <v>1929</v>
      </c>
      <c r="J43" s="22">
        <v>3008403</v>
      </c>
      <c r="K43" s="22">
        <v>2189717</v>
      </c>
      <c r="L43" s="22">
        <v>43142</v>
      </c>
      <c r="M43" s="22">
        <v>0</v>
      </c>
      <c r="N43" s="22">
        <v>171588</v>
      </c>
      <c r="O43" s="22">
        <v>4103601</v>
      </c>
      <c r="P43" s="25" t="s">
        <v>1929</v>
      </c>
      <c r="Q43" s="24">
        <v>45.56</v>
      </c>
      <c r="R43" s="24">
        <v>0</v>
      </c>
      <c r="S43" s="24">
        <v>23.8</v>
      </c>
      <c r="T43" s="24">
        <v>0</v>
      </c>
      <c r="U43" s="24">
        <v>0</v>
      </c>
      <c r="V43" s="24">
        <v>69.36</v>
      </c>
      <c r="W43" s="24">
        <v>13.57</v>
      </c>
      <c r="X43" s="24">
        <v>0</v>
      </c>
      <c r="Y43" s="24">
        <v>17</v>
      </c>
      <c r="Z43" s="24">
        <v>12.1</v>
      </c>
      <c r="AA43" s="24">
        <v>0</v>
      </c>
      <c r="AB43" s="24">
        <v>42.67</v>
      </c>
      <c r="AC43" s="24">
        <v>0</v>
      </c>
      <c r="AD43" s="22">
        <v>0</v>
      </c>
      <c r="AE43" s="22">
        <v>9912</v>
      </c>
      <c r="AF43" s="22">
        <v>495622</v>
      </c>
      <c r="AG43" s="22">
        <v>3</v>
      </c>
      <c r="AH43" s="22">
        <v>2</v>
      </c>
      <c r="AI43" s="22">
        <v>1</v>
      </c>
      <c r="AJ43" s="22">
        <v>0</v>
      </c>
      <c r="AK43" s="22">
        <v>5</v>
      </c>
      <c r="AL43" s="22">
        <v>5</v>
      </c>
      <c r="AM43" s="22">
        <v>0</v>
      </c>
      <c r="AN43" s="22">
        <v>0</v>
      </c>
      <c r="AO43" s="25" t="s">
        <v>1959</v>
      </c>
      <c r="AP43" s="22">
        <v>320</v>
      </c>
      <c r="AQ43" s="22">
        <v>232</v>
      </c>
      <c r="AR43" s="22">
        <v>73474702</v>
      </c>
      <c r="AS43" s="22">
        <v>20001796</v>
      </c>
      <c r="AT43" s="22">
        <v>0</v>
      </c>
      <c r="AU43" s="22">
        <v>0</v>
      </c>
      <c r="AV43" s="22">
        <v>93476498</v>
      </c>
      <c r="AW43" s="22">
        <v>55</v>
      </c>
      <c r="AX43" s="22">
        <v>72</v>
      </c>
      <c r="AY43" s="22">
        <v>14</v>
      </c>
    </row>
    <row r="44" spans="1:51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39</v>
      </c>
      <c r="F44" s="22">
        <v>735008</v>
      </c>
      <c r="G44" s="22">
        <v>5</v>
      </c>
      <c r="H44" s="24">
        <v>2923.89</v>
      </c>
      <c r="I44" s="25" t="s">
        <v>1920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5" t="s">
        <v>1920</v>
      </c>
      <c r="Q44" s="24">
        <v>7.2</v>
      </c>
      <c r="R44" s="24">
        <v>0</v>
      </c>
      <c r="S44" s="24">
        <v>0</v>
      </c>
      <c r="T44" s="24">
        <v>0</v>
      </c>
      <c r="U44" s="24">
        <v>0</v>
      </c>
      <c r="V44" s="24">
        <v>7.2</v>
      </c>
      <c r="W44" s="24">
        <v>7</v>
      </c>
      <c r="X44" s="24">
        <v>0</v>
      </c>
      <c r="Y44" s="24">
        <v>0</v>
      </c>
      <c r="Z44" s="24">
        <v>0</v>
      </c>
      <c r="AA44" s="24">
        <v>0</v>
      </c>
      <c r="AB44" s="24">
        <v>7</v>
      </c>
      <c r="AC44" s="24">
        <v>0</v>
      </c>
      <c r="AD44" s="22">
        <v>0</v>
      </c>
      <c r="AE44" s="22">
        <v>1475</v>
      </c>
      <c r="AF44" s="22">
        <v>105000</v>
      </c>
      <c r="AG44" s="22">
        <v>0</v>
      </c>
      <c r="AH44" s="22">
        <v>0</v>
      </c>
      <c r="AI44" s="22">
        <v>0</v>
      </c>
      <c r="AJ44" s="22">
        <v>0</v>
      </c>
      <c r="AK44" s="22">
        <v>4</v>
      </c>
      <c r="AL44" s="22">
        <v>0</v>
      </c>
      <c r="AM44" s="22">
        <v>4</v>
      </c>
      <c r="AN44" s="22">
        <v>0</v>
      </c>
      <c r="AO44" s="25" t="s">
        <v>1960</v>
      </c>
      <c r="AP44" s="22">
        <v>99</v>
      </c>
      <c r="AQ44" s="22">
        <v>93</v>
      </c>
      <c r="AR44" s="22">
        <v>25489150</v>
      </c>
      <c r="AS44" s="22">
        <v>4095000</v>
      </c>
      <c r="AT44" s="22">
        <v>110704500</v>
      </c>
      <c r="AU44" s="22">
        <v>5807060</v>
      </c>
      <c r="AV44" s="22">
        <v>146095710</v>
      </c>
      <c r="AW44" s="22">
        <v>11</v>
      </c>
      <c r="AX44" s="22">
        <v>13</v>
      </c>
      <c r="AY44" s="22">
        <v>0</v>
      </c>
    </row>
    <row r="45" spans="1:51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256</v>
      </c>
      <c r="F45" s="22">
        <v>557493</v>
      </c>
      <c r="G45" s="22">
        <v>11</v>
      </c>
      <c r="H45" s="24">
        <v>3651</v>
      </c>
      <c r="I45" s="25" t="s">
        <v>1929</v>
      </c>
      <c r="J45" s="22">
        <v>17241910.539999999</v>
      </c>
      <c r="K45" s="22">
        <v>914306.37</v>
      </c>
      <c r="L45" s="22">
        <v>1498393.64</v>
      </c>
      <c r="M45" s="22">
        <v>20618328.469999999</v>
      </c>
      <c r="N45" s="22">
        <v>493021.21</v>
      </c>
      <c r="O45" s="22">
        <v>3529201.61</v>
      </c>
      <c r="P45" s="25" t="s">
        <v>1929</v>
      </c>
      <c r="Q45" s="24">
        <v>3.28</v>
      </c>
      <c r="R45" s="24">
        <v>0</v>
      </c>
      <c r="S45" s="24">
        <v>0</v>
      </c>
      <c r="T45" s="24">
        <v>201.214</v>
      </c>
      <c r="U45" s="24">
        <v>0</v>
      </c>
      <c r="V45" s="24">
        <v>204.494</v>
      </c>
      <c r="W45" s="24">
        <v>10.4</v>
      </c>
      <c r="X45" s="24">
        <v>0</v>
      </c>
      <c r="Y45" s="24">
        <v>0</v>
      </c>
      <c r="Z45" s="24">
        <v>123.498</v>
      </c>
      <c r="AA45" s="24">
        <v>0</v>
      </c>
      <c r="AB45" s="24">
        <v>133.898</v>
      </c>
      <c r="AC45" s="24">
        <v>31.42</v>
      </c>
      <c r="AD45" s="22">
        <v>0</v>
      </c>
      <c r="AE45" s="22">
        <v>8753</v>
      </c>
      <c r="AF45" s="22">
        <v>1156529.75</v>
      </c>
      <c r="AG45" s="22">
        <v>2</v>
      </c>
      <c r="AH45" s="22">
        <v>2</v>
      </c>
      <c r="AI45" s="22">
        <v>0</v>
      </c>
      <c r="AJ45" s="22">
        <v>0</v>
      </c>
      <c r="AK45" s="22">
        <v>2</v>
      </c>
      <c r="AL45" s="22">
        <v>2</v>
      </c>
      <c r="AM45" s="22">
        <v>0</v>
      </c>
      <c r="AN45" s="22">
        <v>0</v>
      </c>
      <c r="AO45" s="25" t="s">
        <v>1961</v>
      </c>
      <c r="AP45" s="22">
        <v>520</v>
      </c>
      <c r="AQ45" s="22">
        <v>515</v>
      </c>
      <c r="AR45" s="22">
        <v>96694088</v>
      </c>
      <c r="AS45" s="22">
        <v>15686739.880000001</v>
      </c>
      <c r="AT45" s="22">
        <v>36811339</v>
      </c>
      <c r="AU45" s="22">
        <v>5995500</v>
      </c>
      <c r="AV45" s="22">
        <v>155187666.88</v>
      </c>
      <c r="AW45" s="22">
        <v>69</v>
      </c>
      <c r="AX45" s="22">
        <v>40</v>
      </c>
      <c r="AY45" s="22">
        <v>2</v>
      </c>
    </row>
    <row r="46" spans="1:51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110</v>
      </c>
      <c r="F46" s="22">
        <v>3356792</v>
      </c>
      <c r="G46" s="22">
        <v>4</v>
      </c>
      <c r="H46" s="24">
        <v>2284</v>
      </c>
      <c r="I46" s="25" t="s">
        <v>1929</v>
      </c>
      <c r="J46" s="22">
        <v>7292161</v>
      </c>
      <c r="K46" s="22">
        <v>1926320</v>
      </c>
      <c r="L46" s="22">
        <v>284680</v>
      </c>
      <c r="M46" s="22">
        <v>3624288</v>
      </c>
      <c r="N46" s="22">
        <v>2005</v>
      </c>
      <c r="O46" s="22">
        <v>5523975</v>
      </c>
      <c r="P46" s="25" t="s">
        <v>1929</v>
      </c>
      <c r="Q46" s="24">
        <v>21.135000000000002</v>
      </c>
      <c r="R46" s="24">
        <v>0</v>
      </c>
      <c r="S46" s="24">
        <v>0</v>
      </c>
      <c r="T46" s="24">
        <v>0</v>
      </c>
      <c r="U46" s="24">
        <v>0</v>
      </c>
      <c r="V46" s="24">
        <v>21.135000000000002</v>
      </c>
      <c r="W46" s="24">
        <v>22.802</v>
      </c>
      <c r="X46" s="24">
        <v>0</v>
      </c>
      <c r="Y46" s="24">
        <v>0</v>
      </c>
      <c r="Z46" s="24">
        <v>0</v>
      </c>
      <c r="AA46" s="24">
        <v>0</v>
      </c>
      <c r="AB46" s="24">
        <v>22.802</v>
      </c>
      <c r="AC46" s="24">
        <v>0</v>
      </c>
      <c r="AD46" s="22">
        <v>0</v>
      </c>
      <c r="AE46" s="22">
        <v>2517</v>
      </c>
      <c r="AF46" s="22">
        <v>547725.17000000004</v>
      </c>
      <c r="AG46" s="22">
        <v>0</v>
      </c>
      <c r="AH46" s="22">
        <v>0</v>
      </c>
      <c r="AI46" s="22">
        <v>0</v>
      </c>
      <c r="AJ46" s="22">
        <v>0</v>
      </c>
      <c r="AK46" s="22">
        <v>1</v>
      </c>
      <c r="AL46" s="22">
        <v>1</v>
      </c>
      <c r="AM46" s="22">
        <v>0</v>
      </c>
      <c r="AN46" s="22">
        <v>0</v>
      </c>
      <c r="AO46" s="25" t="s">
        <v>1962</v>
      </c>
      <c r="AP46" s="22">
        <v>318</v>
      </c>
      <c r="AQ46" s="22">
        <v>306</v>
      </c>
      <c r="AR46" s="22">
        <v>11179500</v>
      </c>
      <c r="AS46" s="22">
        <v>963010</v>
      </c>
      <c r="AT46" s="22">
        <v>806445069.5</v>
      </c>
      <c r="AU46" s="22">
        <v>935099</v>
      </c>
      <c r="AV46" s="22">
        <v>819522678.5</v>
      </c>
      <c r="AW46" s="22">
        <v>22</v>
      </c>
      <c r="AX46" s="22">
        <v>6</v>
      </c>
      <c r="AY46" s="22">
        <v>0</v>
      </c>
    </row>
    <row r="47" spans="1:51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75</v>
      </c>
      <c r="F47" s="22">
        <v>329683</v>
      </c>
      <c r="G47" s="22">
        <v>7</v>
      </c>
      <c r="H47" s="24">
        <v>2415</v>
      </c>
      <c r="I47" s="25" t="s">
        <v>1929</v>
      </c>
      <c r="J47" s="22">
        <v>2393685.2400000002</v>
      </c>
      <c r="K47" s="22">
        <v>102994.12</v>
      </c>
      <c r="L47" s="22">
        <v>92416.35</v>
      </c>
      <c r="M47" s="22">
        <v>1116225.67</v>
      </c>
      <c r="N47" s="22">
        <v>15438.87</v>
      </c>
      <c r="O47" s="22">
        <v>1454976.18</v>
      </c>
      <c r="P47" s="25" t="s">
        <v>1929</v>
      </c>
      <c r="Q47" s="24">
        <v>898.05</v>
      </c>
      <c r="R47" s="24">
        <v>0</v>
      </c>
      <c r="S47" s="24">
        <v>12</v>
      </c>
      <c r="T47" s="24">
        <v>70</v>
      </c>
      <c r="U47" s="24">
        <v>13</v>
      </c>
      <c r="V47" s="24">
        <v>993.05</v>
      </c>
      <c r="W47" s="24">
        <v>13</v>
      </c>
      <c r="X47" s="24">
        <v>0</v>
      </c>
      <c r="Y47" s="24">
        <v>0</v>
      </c>
      <c r="Z47" s="24">
        <v>0</v>
      </c>
      <c r="AA47" s="24">
        <v>0</v>
      </c>
      <c r="AB47" s="24">
        <v>13</v>
      </c>
      <c r="AC47" s="24">
        <v>0</v>
      </c>
      <c r="AD47" s="22">
        <v>0</v>
      </c>
      <c r="AE47" s="22">
        <v>2163</v>
      </c>
      <c r="AF47" s="22">
        <v>200073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5" t="s">
        <v>1963</v>
      </c>
      <c r="AP47" s="22">
        <v>87</v>
      </c>
      <c r="AQ47" s="22">
        <v>86</v>
      </c>
      <c r="AR47" s="22">
        <v>7466954</v>
      </c>
      <c r="AS47" s="22">
        <v>5909621</v>
      </c>
      <c r="AT47" s="22">
        <v>57650000</v>
      </c>
      <c r="AU47" s="22">
        <v>0</v>
      </c>
      <c r="AV47" s="22">
        <v>71026575</v>
      </c>
      <c r="AW47" s="22">
        <v>33</v>
      </c>
      <c r="AX47" s="22">
        <v>7</v>
      </c>
      <c r="AY47" s="22">
        <v>2</v>
      </c>
    </row>
    <row r="48" spans="1:51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176</v>
      </c>
      <c r="F48" s="22">
        <v>1372926.55</v>
      </c>
      <c r="G48" s="22">
        <v>5</v>
      </c>
      <c r="H48" s="24">
        <v>1181.5</v>
      </c>
      <c r="I48" s="25" t="s">
        <v>1929</v>
      </c>
      <c r="J48" s="22">
        <v>1638318.97</v>
      </c>
      <c r="K48" s="22">
        <v>348677.11</v>
      </c>
      <c r="L48" s="22">
        <v>180951.5</v>
      </c>
      <c r="M48" s="22">
        <v>570014.75</v>
      </c>
      <c r="N48" s="22">
        <v>270159.84999999998</v>
      </c>
      <c r="O48" s="22">
        <v>0</v>
      </c>
      <c r="P48" s="25" t="s">
        <v>1929</v>
      </c>
      <c r="Q48" s="24">
        <v>99.33</v>
      </c>
      <c r="R48" s="24">
        <v>0</v>
      </c>
      <c r="S48" s="24">
        <v>0</v>
      </c>
      <c r="T48" s="24">
        <v>0</v>
      </c>
      <c r="U48" s="24">
        <v>0</v>
      </c>
      <c r="V48" s="24">
        <v>99.33</v>
      </c>
      <c r="W48" s="24">
        <v>136.26</v>
      </c>
      <c r="X48" s="24">
        <v>0</v>
      </c>
      <c r="Y48" s="24">
        <v>0</v>
      </c>
      <c r="Z48" s="24">
        <v>0</v>
      </c>
      <c r="AA48" s="24">
        <v>0</v>
      </c>
      <c r="AB48" s="24">
        <v>136.26</v>
      </c>
      <c r="AC48" s="24">
        <v>11.26</v>
      </c>
      <c r="AD48" s="22">
        <v>0</v>
      </c>
      <c r="AE48" s="22">
        <v>4410</v>
      </c>
      <c r="AF48" s="22">
        <v>353933.67</v>
      </c>
      <c r="AG48" s="22">
        <v>0</v>
      </c>
      <c r="AH48" s="22">
        <v>0</v>
      </c>
      <c r="AI48" s="22">
        <v>0</v>
      </c>
      <c r="AJ48" s="22">
        <v>0</v>
      </c>
      <c r="AK48" s="22">
        <v>3</v>
      </c>
      <c r="AL48" s="22">
        <v>3</v>
      </c>
      <c r="AM48" s="22">
        <v>0</v>
      </c>
      <c r="AN48" s="22">
        <v>0</v>
      </c>
      <c r="AO48" s="25" t="s">
        <v>1964</v>
      </c>
      <c r="AP48" s="22">
        <v>174</v>
      </c>
      <c r="AQ48" s="22">
        <v>166</v>
      </c>
      <c r="AR48" s="22">
        <v>12293050</v>
      </c>
      <c r="AS48" s="22">
        <v>3549250</v>
      </c>
      <c r="AT48" s="22">
        <v>56947900</v>
      </c>
      <c r="AU48" s="22">
        <v>2447205</v>
      </c>
      <c r="AV48" s="22">
        <v>75237405</v>
      </c>
      <c r="AW48" s="22">
        <v>24</v>
      </c>
      <c r="AX48" s="22">
        <v>9</v>
      </c>
      <c r="AY48" s="22">
        <v>3</v>
      </c>
    </row>
    <row r="49" spans="1:51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65</v>
      </c>
      <c r="F49" s="22">
        <v>304500</v>
      </c>
      <c r="G49" s="22">
        <v>7</v>
      </c>
      <c r="H49" s="24">
        <v>2074.5</v>
      </c>
      <c r="I49" s="25" t="s">
        <v>1929</v>
      </c>
      <c r="J49" s="22">
        <v>3445521.41</v>
      </c>
      <c r="K49" s="22">
        <v>626542.71</v>
      </c>
      <c r="L49" s="22">
        <v>550463.49</v>
      </c>
      <c r="M49" s="22">
        <v>568099.97</v>
      </c>
      <c r="N49" s="22">
        <v>6859.75</v>
      </c>
      <c r="O49" s="22">
        <v>442044.71</v>
      </c>
      <c r="P49" s="25" t="s">
        <v>1929</v>
      </c>
      <c r="Q49" s="24">
        <v>9.1999999999999993</v>
      </c>
      <c r="R49" s="24">
        <v>0</v>
      </c>
      <c r="S49" s="24">
        <v>0</v>
      </c>
      <c r="T49" s="24">
        <v>0</v>
      </c>
      <c r="U49" s="24">
        <v>0</v>
      </c>
      <c r="V49" s="24">
        <v>9.1999999999999993</v>
      </c>
      <c r="W49" s="24">
        <v>18</v>
      </c>
      <c r="X49" s="24">
        <v>0</v>
      </c>
      <c r="Y49" s="24">
        <v>0</v>
      </c>
      <c r="Z49" s="24">
        <v>0</v>
      </c>
      <c r="AA49" s="24">
        <v>0</v>
      </c>
      <c r="AB49" s="24">
        <v>18</v>
      </c>
      <c r="AC49" s="24">
        <v>0.05</v>
      </c>
      <c r="AD49" s="22">
        <v>0</v>
      </c>
      <c r="AE49" s="22">
        <v>8346</v>
      </c>
      <c r="AF49" s="22">
        <v>316682</v>
      </c>
      <c r="AG49" s="22">
        <v>6</v>
      </c>
      <c r="AH49" s="22">
        <v>6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5" t="s">
        <v>1965</v>
      </c>
      <c r="AP49" s="22">
        <v>234</v>
      </c>
      <c r="AQ49" s="22">
        <v>234</v>
      </c>
      <c r="AR49" s="22">
        <v>37712868</v>
      </c>
      <c r="AS49" s="22">
        <v>64000</v>
      </c>
      <c r="AT49" s="22">
        <v>105000</v>
      </c>
      <c r="AU49" s="22">
        <v>0</v>
      </c>
      <c r="AV49" s="22">
        <v>37881868</v>
      </c>
      <c r="AW49" s="22">
        <v>70</v>
      </c>
      <c r="AX49" s="22">
        <v>3</v>
      </c>
      <c r="AY49" s="22">
        <v>10</v>
      </c>
    </row>
    <row r="50" spans="1:51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93</v>
      </c>
      <c r="F50" s="22">
        <v>292322.3</v>
      </c>
      <c r="G50" s="22">
        <v>5</v>
      </c>
      <c r="H50" s="24">
        <v>2192</v>
      </c>
      <c r="I50" s="25" t="s">
        <v>1929</v>
      </c>
      <c r="J50" s="22">
        <v>3901053</v>
      </c>
      <c r="K50" s="22">
        <v>593149.91</v>
      </c>
      <c r="L50" s="22">
        <v>2468806.04</v>
      </c>
      <c r="M50" s="22">
        <v>1757528.9</v>
      </c>
      <c r="N50" s="22">
        <v>162475</v>
      </c>
      <c r="O50" s="22">
        <v>2026897.75</v>
      </c>
      <c r="P50" s="25" t="s">
        <v>1929</v>
      </c>
      <c r="Q50" s="24">
        <v>20.010000000000002</v>
      </c>
      <c r="R50" s="24">
        <v>0</v>
      </c>
      <c r="S50" s="24">
        <v>0</v>
      </c>
      <c r="T50" s="24">
        <v>67.709999999999994</v>
      </c>
      <c r="U50" s="24">
        <v>0.72</v>
      </c>
      <c r="V50" s="24">
        <v>88.44</v>
      </c>
      <c r="W50" s="24">
        <v>20.02</v>
      </c>
      <c r="X50" s="24">
        <v>0</v>
      </c>
      <c r="Y50" s="24">
        <v>0</v>
      </c>
      <c r="Z50" s="24">
        <v>19.010000000000002</v>
      </c>
      <c r="AA50" s="24">
        <v>1.02</v>
      </c>
      <c r="AB50" s="24">
        <v>40.049999999999997</v>
      </c>
      <c r="AC50" s="24">
        <v>0.5</v>
      </c>
      <c r="AD50" s="22">
        <v>0</v>
      </c>
      <c r="AE50" s="22">
        <v>5055</v>
      </c>
      <c r="AF50" s="22">
        <v>456328.74</v>
      </c>
      <c r="AG50" s="22">
        <v>2</v>
      </c>
      <c r="AH50" s="22">
        <v>0</v>
      </c>
      <c r="AI50" s="22">
        <v>2</v>
      </c>
      <c r="AJ50" s="22">
        <v>0</v>
      </c>
      <c r="AK50" s="22">
        <v>3</v>
      </c>
      <c r="AL50" s="22">
        <v>3</v>
      </c>
      <c r="AM50" s="22">
        <v>0</v>
      </c>
      <c r="AN50" s="22">
        <v>0</v>
      </c>
      <c r="AO50" s="25" t="s">
        <v>1966</v>
      </c>
      <c r="AP50" s="22">
        <v>194</v>
      </c>
      <c r="AQ50" s="22">
        <v>179</v>
      </c>
      <c r="AR50" s="22">
        <v>17120010</v>
      </c>
      <c r="AS50" s="22">
        <v>10000</v>
      </c>
      <c r="AT50" s="22">
        <v>875000</v>
      </c>
      <c r="AU50" s="22">
        <v>300000</v>
      </c>
      <c r="AV50" s="22">
        <v>18305010</v>
      </c>
      <c r="AW50" s="22">
        <v>39</v>
      </c>
      <c r="AX50" s="22">
        <v>6</v>
      </c>
      <c r="AY50" s="22">
        <v>4</v>
      </c>
    </row>
    <row r="51" spans="1:51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46</v>
      </c>
      <c r="F51" s="22">
        <v>247001</v>
      </c>
      <c r="G51" s="22">
        <v>5</v>
      </c>
      <c r="H51" s="24">
        <v>2118</v>
      </c>
      <c r="I51" s="25" t="s">
        <v>1929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5" t="s">
        <v>1920</v>
      </c>
      <c r="Q51" s="24">
        <v>35</v>
      </c>
      <c r="R51" s="24">
        <v>0</v>
      </c>
      <c r="S51" s="24">
        <v>58</v>
      </c>
      <c r="T51" s="24">
        <v>90</v>
      </c>
      <c r="U51" s="24">
        <v>0</v>
      </c>
      <c r="V51" s="24">
        <v>183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2">
        <v>0</v>
      </c>
      <c r="AE51" s="22">
        <v>1869</v>
      </c>
      <c r="AF51" s="22">
        <v>149699.79999999999</v>
      </c>
      <c r="AG51" s="22">
        <v>0</v>
      </c>
      <c r="AH51" s="22">
        <v>0</v>
      </c>
      <c r="AI51" s="22">
        <v>0</v>
      </c>
      <c r="AJ51" s="22">
        <v>0</v>
      </c>
      <c r="AK51" s="22">
        <v>1</v>
      </c>
      <c r="AL51" s="22">
        <v>1</v>
      </c>
      <c r="AM51" s="22">
        <v>0</v>
      </c>
      <c r="AN51" s="22">
        <v>0</v>
      </c>
      <c r="AO51" s="25" t="s">
        <v>1967</v>
      </c>
      <c r="AP51" s="22">
        <v>49</v>
      </c>
      <c r="AQ51" s="22">
        <v>49</v>
      </c>
      <c r="AR51" s="22">
        <v>5769450</v>
      </c>
      <c r="AS51" s="22">
        <v>109000</v>
      </c>
      <c r="AT51" s="22">
        <v>12570000</v>
      </c>
      <c r="AU51" s="22">
        <v>0</v>
      </c>
      <c r="AV51" s="22">
        <v>18448450</v>
      </c>
      <c r="AW51" s="22">
        <v>16</v>
      </c>
      <c r="AX51" s="22">
        <v>0</v>
      </c>
      <c r="AY51" s="22">
        <v>3</v>
      </c>
    </row>
    <row r="52" spans="1:51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152</v>
      </c>
      <c r="F52" s="22">
        <v>265316.40000000002</v>
      </c>
      <c r="G52" s="22">
        <v>6</v>
      </c>
      <c r="H52" s="24">
        <v>2218.5</v>
      </c>
      <c r="I52" s="25" t="s">
        <v>1929</v>
      </c>
      <c r="J52" s="22">
        <v>2676739</v>
      </c>
      <c r="K52" s="22">
        <v>816577</v>
      </c>
      <c r="L52" s="22">
        <v>1959145</v>
      </c>
      <c r="M52" s="22">
        <v>22591962</v>
      </c>
      <c r="N52" s="22">
        <v>28581</v>
      </c>
      <c r="O52" s="22">
        <v>0</v>
      </c>
      <c r="P52" s="25" t="s">
        <v>1929</v>
      </c>
      <c r="Q52" s="24">
        <v>106.68</v>
      </c>
      <c r="R52" s="24">
        <v>0</v>
      </c>
      <c r="S52" s="24">
        <v>0</v>
      </c>
      <c r="T52" s="24">
        <v>105</v>
      </c>
      <c r="U52" s="24">
        <v>0</v>
      </c>
      <c r="V52" s="24">
        <v>211.68</v>
      </c>
      <c r="W52" s="24">
        <v>70.760000000000005</v>
      </c>
      <c r="X52" s="24">
        <v>0</v>
      </c>
      <c r="Y52" s="24">
        <v>0</v>
      </c>
      <c r="Z52" s="24">
        <v>18.5</v>
      </c>
      <c r="AA52" s="24">
        <v>3.5</v>
      </c>
      <c r="AB52" s="24">
        <v>92.76</v>
      </c>
      <c r="AC52" s="24">
        <v>4.7300000000000004</v>
      </c>
      <c r="AD52" s="22">
        <v>0</v>
      </c>
      <c r="AE52" s="22">
        <v>6537</v>
      </c>
      <c r="AF52" s="22">
        <v>893916.17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5" t="s">
        <v>1968</v>
      </c>
      <c r="AP52" s="22">
        <v>336</v>
      </c>
      <c r="AQ52" s="22">
        <v>310</v>
      </c>
      <c r="AR52" s="22">
        <v>23200</v>
      </c>
      <c r="AS52" s="22">
        <v>900</v>
      </c>
      <c r="AT52" s="22">
        <v>3300</v>
      </c>
      <c r="AU52" s="22">
        <v>0</v>
      </c>
      <c r="AV52" s="22">
        <v>27400</v>
      </c>
      <c r="AW52" s="22">
        <v>79</v>
      </c>
      <c r="AX52" s="22">
        <v>20</v>
      </c>
      <c r="AY52" s="22">
        <v>15</v>
      </c>
    </row>
    <row r="53" spans="1:51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53</v>
      </c>
      <c r="F53" s="22">
        <v>1062968</v>
      </c>
      <c r="G53" s="22">
        <v>7</v>
      </c>
      <c r="H53" s="24">
        <v>696.43</v>
      </c>
      <c r="I53" s="25" t="s">
        <v>1929</v>
      </c>
      <c r="J53" s="22">
        <v>1438421</v>
      </c>
      <c r="K53" s="22">
        <v>134113</v>
      </c>
      <c r="L53" s="22">
        <v>215806</v>
      </c>
      <c r="M53" s="22">
        <v>3026369</v>
      </c>
      <c r="N53" s="22">
        <v>31515</v>
      </c>
      <c r="O53" s="22">
        <v>2449854</v>
      </c>
      <c r="P53" s="25" t="s">
        <v>1929</v>
      </c>
      <c r="Q53" s="24">
        <v>74.430000000000007</v>
      </c>
      <c r="R53" s="24">
        <v>0</v>
      </c>
      <c r="S53" s="24">
        <v>0</v>
      </c>
      <c r="T53" s="24">
        <v>0</v>
      </c>
      <c r="U53" s="24">
        <v>0</v>
      </c>
      <c r="V53" s="24">
        <v>74.430000000000007</v>
      </c>
      <c r="W53" s="24">
        <v>64.900000000000006</v>
      </c>
      <c r="X53" s="24">
        <v>0</v>
      </c>
      <c r="Y53" s="24">
        <v>0</v>
      </c>
      <c r="Z53" s="24">
        <v>0</v>
      </c>
      <c r="AA53" s="24">
        <v>0</v>
      </c>
      <c r="AB53" s="24">
        <v>64.900000000000006</v>
      </c>
      <c r="AC53" s="24">
        <v>0</v>
      </c>
      <c r="AD53" s="22">
        <v>0</v>
      </c>
      <c r="AE53" s="22">
        <v>1704</v>
      </c>
      <c r="AF53" s="22">
        <v>183204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5" t="s">
        <v>1969</v>
      </c>
      <c r="AP53" s="22">
        <v>83</v>
      </c>
      <c r="AQ53" s="22">
        <v>70</v>
      </c>
      <c r="AR53" s="22">
        <v>4273050</v>
      </c>
      <c r="AS53" s="22">
        <v>0</v>
      </c>
      <c r="AT53" s="22">
        <v>547500</v>
      </c>
      <c r="AU53" s="22">
        <v>6068807</v>
      </c>
      <c r="AV53" s="22">
        <v>10889357</v>
      </c>
      <c r="AW53" s="22">
        <v>2</v>
      </c>
      <c r="AX53" s="22">
        <v>0</v>
      </c>
      <c r="AY53" s="22">
        <v>0</v>
      </c>
    </row>
    <row r="54" spans="1:51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74</v>
      </c>
      <c r="F54" s="22">
        <v>288654</v>
      </c>
      <c r="G54" s="22">
        <v>7</v>
      </c>
      <c r="H54" s="24">
        <v>2022</v>
      </c>
      <c r="I54" s="25" t="s">
        <v>1929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6913</v>
      </c>
      <c r="P54" s="25" t="s">
        <v>1929</v>
      </c>
      <c r="Q54" s="24">
        <v>139</v>
      </c>
      <c r="R54" s="24">
        <v>0</v>
      </c>
      <c r="S54" s="24">
        <v>520</v>
      </c>
      <c r="T54" s="24">
        <v>0</v>
      </c>
      <c r="U54" s="24">
        <v>0</v>
      </c>
      <c r="V54" s="24">
        <v>659</v>
      </c>
      <c r="W54" s="24">
        <v>40</v>
      </c>
      <c r="X54" s="24">
        <v>0</v>
      </c>
      <c r="Y54" s="24">
        <v>0</v>
      </c>
      <c r="Z54" s="24">
        <v>0</v>
      </c>
      <c r="AA54" s="24">
        <v>0</v>
      </c>
      <c r="AB54" s="24">
        <v>40</v>
      </c>
      <c r="AC54" s="24">
        <v>2</v>
      </c>
      <c r="AD54" s="22">
        <v>0</v>
      </c>
      <c r="AE54" s="22">
        <v>3655</v>
      </c>
      <c r="AF54" s="22">
        <v>333250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5" t="s">
        <v>1970</v>
      </c>
      <c r="AP54" s="22">
        <v>210</v>
      </c>
      <c r="AQ54" s="22">
        <v>199</v>
      </c>
      <c r="AR54" s="22">
        <v>46969000</v>
      </c>
      <c r="AS54" s="22">
        <v>0</v>
      </c>
      <c r="AT54" s="22">
        <v>4276000</v>
      </c>
      <c r="AU54" s="22">
        <v>0</v>
      </c>
      <c r="AV54" s="22">
        <v>51245000</v>
      </c>
      <c r="AW54" s="22">
        <v>40</v>
      </c>
      <c r="AX54" s="22">
        <v>12</v>
      </c>
      <c r="AY54" s="22">
        <v>7</v>
      </c>
    </row>
    <row r="55" spans="1:51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45.5</v>
      </c>
      <c r="F55" s="22">
        <v>300787.87</v>
      </c>
      <c r="G55" s="22">
        <v>3</v>
      </c>
      <c r="H55" s="24">
        <v>2447.92</v>
      </c>
      <c r="I55" s="25" t="s">
        <v>1929</v>
      </c>
      <c r="J55" s="22">
        <v>3781349</v>
      </c>
      <c r="K55" s="22">
        <v>59697</v>
      </c>
      <c r="L55" s="22">
        <v>737302</v>
      </c>
      <c r="M55" s="22">
        <v>0</v>
      </c>
      <c r="N55" s="22">
        <v>40750</v>
      </c>
      <c r="O55" s="22">
        <v>3213533</v>
      </c>
      <c r="P55" s="25" t="s">
        <v>1929</v>
      </c>
      <c r="Q55" s="24">
        <v>2.57</v>
      </c>
      <c r="R55" s="24">
        <v>0</v>
      </c>
      <c r="S55" s="24">
        <v>0</v>
      </c>
      <c r="T55" s="24">
        <v>102.193</v>
      </c>
      <c r="U55" s="24">
        <v>0</v>
      </c>
      <c r="V55" s="24">
        <v>104.76300000000001</v>
      </c>
      <c r="W55" s="24">
        <v>4.1500000000000004</v>
      </c>
      <c r="X55" s="24">
        <v>0</v>
      </c>
      <c r="Y55" s="24">
        <v>0</v>
      </c>
      <c r="Z55" s="24">
        <v>0</v>
      </c>
      <c r="AA55" s="24">
        <v>0</v>
      </c>
      <c r="AB55" s="24">
        <v>4.1500000000000004</v>
      </c>
      <c r="AC55" s="24">
        <v>0</v>
      </c>
      <c r="AD55" s="22">
        <v>0</v>
      </c>
      <c r="AE55" s="22">
        <v>1674</v>
      </c>
      <c r="AF55" s="22">
        <v>109619.94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5" t="s">
        <v>1971</v>
      </c>
      <c r="AP55" s="22">
        <v>51</v>
      </c>
      <c r="AQ55" s="22">
        <v>50</v>
      </c>
      <c r="AR55" s="22">
        <v>6231100</v>
      </c>
      <c r="AS55" s="22">
        <v>1023000</v>
      </c>
      <c r="AT55" s="22">
        <v>36000000</v>
      </c>
      <c r="AU55" s="22">
        <v>102500</v>
      </c>
      <c r="AV55" s="22">
        <v>43356600</v>
      </c>
      <c r="AW55" s="22">
        <v>15</v>
      </c>
      <c r="AX55" s="22">
        <v>1</v>
      </c>
      <c r="AY55" s="22">
        <v>0</v>
      </c>
    </row>
    <row r="56" spans="1:51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95</v>
      </c>
      <c r="F56" s="22">
        <v>380766.77</v>
      </c>
      <c r="G56" s="22">
        <v>0</v>
      </c>
      <c r="H56" s="24">
        <v>2914.3</v>
      </c>
      <c r="I56" s="25" t="s">
        <v>1929</v>
      </c>
      <c r="J56" s="22">
        <v>1881609</v>
      </c>
      <c r="K56" s="22">
        <v>153194</v>
      </c>
      <c r="L56" s="22">
        <v>1575844</v>
      </c>
      <c r="M56" s="22">
        <v>2875482</v>
      </c>
      <c r="N56" s="22">
        <v>102585</v>
      </c>
      <c r="O56" s="22">
        <v>1706826</v>
      </c>
      <c r="P56" s="25" t="s">
        <v>1929</v>
      </c>
      <c r="Q56" s="24">
        <v>0</v>
      </c>
      <c r="R56" s="24">
        <v>0</v>
      </c>
      <c r="S56" s="24">
        <v>0</v>
      </c>
      <c r="T56" s="24">
        <v>63.6</v>
      </c>
      <c r="U56" s="24">
        <v>0</v>
      </c>
      <c r="V56" s="24">
        <v>63.6</v>
      </c>
      <c r="W56" s="24">
        <v>0</v>
      </c>
      <c r="X56" s="24">
        <v>0</v>
      </c>
      <c r="Y56" s="24">
        <v>0</v>
      </c>
      <c r="Z56" s="24">
        <v>14.7</v>
      </c>
      <c r="AA56" s="24">
        <v>0</v>
      </c>
      <c r="AB56" s="24">
        <v>14.7</v>
      </c>
      <c r="AC56" s="24">
        <v>0</v>
      </c>
      <c r="AD56" s="22">
        <v>0</v>
      </c>
      <c r="AE56" s="22">
        <v>6483</v>
      </c>
      <c r="AF56" s="22">
        <v>624250</v>
      </c>
      <c r="AG56" s="22">
        <v>0</v>
      </c>
      <c r="AH56" s="22">
        <v>0</v>
      </c>
      <c r="AI56" s="22">
        <v>0</v>
      </c>
      <c r="AJ56" s="22">
        <v>0</v>
      </c>
      <c r="AK56" s="22">
        <v>2</v>
      </c>
      <c r="AL56" s="22">
        <v>2</v>
      </c>
      <c r="AM56" s="22">
        <v>0</v>
      </c>
      <c r="AN56" s="22">
        <v>0</v>
      </c>
      <c r="AO56" s="25" t="s">
        <v>1972</v>
      </c>
      <c r="AP56" s="22">
        <v>227</v>
      </c>
      <c r="AQ56" s="22">
        <v>207</v>
      </c>
      <c r="AR56" s="22">
        <v>31776647</v>
      </c>
      <c r="AS56" s="22">
        <v>0</v>
      </c>
      <c r="AT56" s="22">
        <v>13918730</v>
      </c>
      <c r="AU56" s="22">
        <v>0</v>
      </c>
      <c r="AV56" s="22">
        <v>45695377</v>
      </c>
      <c r="AW56" s="22">
        <v>37</v>
      </c>
      <c r="AX56" s="22">
        <v>50</v>
      </c>
      <c r="AY56" s="22">
        <v>2</v>
      </c>
    </row>
    <row r="57" spans="1:51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63.5</v>
      </c>
      <c r="F57" s="22">
        <v>619600</v>
      </c>
      <c r="G57" s="22">
        <v>7</v>
      </c>
      <c r="H57" s="24">
        <v>1692.17</v>
      </c>
      <c r="I57" s="25" t="s">
        <v>1929</v>
      </c>
      <c r="J57" s="22">
        <v>1759684</v>
      </c>
      <c r="K57" s="22">
        <v>712984</v>
      </c>
      <c r="L57" s="22">
        <v>273528</v>
      </c>
      <c r="M57" s="22">
        <v>8528694</v>
      </c>
      <c r="N57" s="22">
        <v>165201</v>
      </c>
      <c r="O57" s="22">
        <v>3863565</v>
      </c>
      <c r="P57" s="25" t="s">
        <v>1929</v>
      </c>
      <c r="Q57" s="24">
        <v>1171.49</v>
      </c>
      <c r="R57" s="24">
        <v>0</v>
      </c>
      <c r="S57" s="24">
        <v>0</v>
      </c>
      <c r="T57" s="24">
        <v>166.91</v>
      </c>
      <c r="U57" s="24">
        <v>0</v>
      </c>
      <c r="V57" s="24">
        <v>1338.4</v>
      </c>
      <c r="W57" s="24">
        <v>17.420000000000002</v>
      </c>
      <c r="X57" s="24">
        <v>0</v>
      </c>
      <c r="Y57" s="24">
        <v>0</v>
      </c>
      <c r="Z57" s="24">
        <v>0</v>
      </c>
      <c r="AA57" s="24">
        <v>0</v>
      </c>
      <c r="AB57" s="24">
        <v>17.420000000000002</v>
      </c>
      <c r="AC57" s="24">
        <v>8.1999999999999993</v>
      </c>
      <c r="AD57" s="22">
        <v>0</v>
      </c>
      <c r="AE57" s="22">
        <v>3069</v>
      </c>
      <c r="AF57" s="22">
        <v>346666.15</v>
      </c>
      <c r="AG57" s="22">
        <v>2</v>
      </c>
      <c r="AH57" s="22">
        <v>0</v>
      </c>
      <c r="AI57" s="22">
        <v>2</v>
      </c>
      <c r="AJ57" s="22">
        <v>1</v>
      </c>
      <c r="AK57" s="22">
        <v>3</v>
      </c>
      <c r="AL57" s="22">
        <v>0</v>
      </c>
      <c r="AM57" s="22">
        <v>3</v>
      </c>
      <c r="AN57" s="22">
        <v>0</v>
      </c>
      <c r="AO57" s="25" t="s">
        <v>1973</v>
      </c>
      <c r="AP57" s="22">
        <v>91</v>
      </c>
      <c r="AQ57" s="22">
        <v>91</v>
      </c>
      <c r="AR57" s="22">
        <v>8954423</v>
      </c>
      <c r="AS57" s="22">
        <v>75000</v>
      </c>
      <c r="AT57" s="22">
        <v>2798422</v>
      </c>
      <c r="AU57" s="22">
        <v>0</v>
      </c>
      <c r="AV57" s="22">
        <v>11827845</v>
      </c>
      <c r="AW57" s="22">
        <v>27</v>
      </c>
      <c r="AX57" s="22">
        <v>3</v>
      </c>
      <c r="AY57" s="22">
        <v>1</v>
      </c>
    </row>
    <row r="58" spans="1:51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33</v>
      </c>
      <c r="F58" s="22">
        <v>1772308</v>
      </c>
      <c r="G58" s="22">
        <v>4</v>
      </c>
      <c r="H58" s="24">
        <v>1934</v>
      </c>
      <c r="I58" s="25" t="s">
        <v>1929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9791985.5899999999</v>
      </c>
      <c r="P58" s="25" t="s">
        <v>1929</v>
      </c>
      <c r="Q58" s="24">
        <v>430.613</v>
      </c>
      <c r="R58" s="24">
        <v>0</v>
      </c>
      <c r="S58" s="24">
        <v>0</v>
      </c>
      <c r="T58" s="24">
        <v>0</v>
      </c>
      <c r="U58" s="24">
        <v>0</v>
      </c>
      <c r="V58" s="24">
        <v>430.613</v>
      </c>
      <c r="W58" s="24">
        <v>7.08</v>
      </c>
      <c r="X58" s="24">
        <v>0</v>
      </c>
      <c r="Y58" s="24">
        <v>0</v>
      </c>
      <c r="Z58" s="24">
        <v>0</v>
      </c>
      <c r="AA58" s="24">
        <v>0</v>
      </c>
      <c r="AB58" s="24">
        <v>7.08</v>
      </c>
      <c r="AC58" s="24">
        <v>0</v>
      </c>
      <c r="AD58" s="22">
        <v>0</v>
      </c>
      <c r="AE58" s="22">
        <v>1648</v>
      </c>
      <c r="AF58" s="22">
        <v>141759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5" t="s">
        <v>1974</v>
      </c>
      <c r="AP58" s="22">
        <v>23</v>
      </c>
      <c r="AQ58" s="22">
        <v>22</v>
      </c>
      <c r="AR58" s="22">
        <v>2169895</v>
      </c>
      <c r="AS58" s="22">
        <v>370000</v>
      </c>
      <c r="AT58" s="22">
        <v>0</v>
      </c>
      <c r="AU58" s="22">
        <v>0</v>
      </c>
      <c r="AV58" s="22">
        <v>2539895</v>
      </c>
      <c r="AW58" s="22">
        <v>14</v>
      </c>
      <c r="AX58" s="22">
        <v>10</v>
      </c>
      <c r="AY58" s="22">
        <v>0</v>
      </c>
    </row>
    <row r="59" spans="1:51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47</v>
      </c>
      <c r="F59" s="22">
        <v>2187588</v>
      </c>
      <c r="G59" s="22">
        <v>5</v>
      </c>
      <c r="H59" s="24">
        <v>1158</v>
      </c>
      <c r="I59" s="25" t="s">
        <v>1929</v>
      </c>
      <c r="J59" s="22">
        <v>0</v>
      </c>
      <c r="K59" s="22">
        <v>332935</v>
      </c>
      <c r="L59" s="22">
        <v>0</v>
      </c>
      <c r="M59" s="22">
        <v>0</v>
      </c>
      <c r="N59" s="22">
        <v>0</v>
      </c>
      <c r="O59" s="22">
        <v>0</v>
      </c>
      <c r="P59" s="25" t="s">
        <v>1929</v>
      </c>
      <c r="Q59" s="24">
        <v>438</v>
      </c>
      <c r="R59" s="24">
        <v>0</v>
      </c>
      <c r="S59" s="24">
        <v>0</v>
      </c>
      <c r="T59" s="24">
        <v>0</v>
      </c>
      <c r="U59" s="24">
        <v>0</v>
      </c>
      <c r="V59" s="24">
        <v>438</v>
      </c>
      <c r="W59" s="24">
        <v>27</v>
      </c>
      <c r="X59" s="24">
        <v>0</v>
      </c>
      <c r="Y59" s="24">
        <v>0</v>
      </c>
      <c r="Z59" s="24">
        <v>0</v>
      </c>
      <c r="AA59" s="24">
        <v>0</v>
      </c>
      <c r="AB59" s="24">
        <v>27</v>
      </c>
      <c r="AC59" s="24">
        <v>0</v>
      </c>
      <c r="AD59" s="22">
        <v>0</v>
      </c>
      <c r="AE59" s="22">
        <v>902</v>
      </c>
      <c r="AF59" s="22">
        <v>505791</v>
      </c>
      <c r="AG59" s="22">
        <v>2</v>
      </c>
      <c r="AH59" s="22">
        <v>1</v>
      </c>
      <c r="AI59" s="22">
        <v>1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5" t="s">
        <v>1975</v>
      </c>
      <c r="AP59" s="22">
        <v>34</v>
      </c>
      <c r="AQ59" s="22">
        <v>31</v>
      </c>
      <c r="AR59" s="22">
        <v>4957000</v>
      </c>
      <c r="AS59" s="22">
        <v>1956000</v>
      </c>
      <c r="AT59" s="22">
        <v>4600000</v>
      </c>
      <c r="AU59" s="22">
        <v>0</v>
      </c>
      <c r="AV59" s="22">
        <v>11513000</v>
      </c>
      <c r="AW59" s="22">
        <v>4</v>
      </c>
      <c r="AX59" s="22">
        <v>17</v>
      </c>
      <c r="AY59" s="22">
        <v>0</v>
      </c>
    </row>
    <row r="60" spans="1:51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274</v>
      </c>
      <c r="F60" s="22">
        <v>3142200</v>
      </c>
      <c r="G60" s="22">
        <v>7</v>
      </c>
      <c r="H60" s="24">
        <v>267</v>
      </c>
      <c r="I60" s="25" t="s">
        <v>1920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5" t="s">
        <v>1920</v>
      </c>
      <c r="Q60" s="24">
        <v>56.8</v>
      </c>
      <c r="R60" s="24">
        <v>0</v>
      </c>
      <c r="S60" s="24">
        <v>0</v>
      </c>
      <c r="T60" s="24">
        <v>0</v>
      </c>
      <c r="U60" s="24">
        <v>0</v>
      </c>
      <c r="V60" s="24">
        <v>56.8</v>
      </c>
      <c r="W60" s="24">
        <v>45.26</v>
      </c>
      <c r="X60" s="24">
        <v>0</v>
      </c>
      <c r="Y60" s="24">
        <v>0</v>
      </c>
      <c r="Z60" s="24">
        <v>0</v>
      </c>
      <c r="AA60" s="24">
        <v>0</v>
      </c>
      <c r="AB60" s="24">
        <v>45.26</v>
      </c>
      <c r="AC60" s="24">
        <v>1.25</v>
      </c>
      <c r="AD60" s="22">
        <v>0</v>
      </c>
      <c r="AE60" s="22">
        <v>1320</v>
      </c>
      <c r="AF60" s="22">
        <v>212792</v>
      </c>
      <c r="AG60" s="22">
        <v>1</v>
      </c>
      <c r="AH60" s="22">
        <v>1</v>
      </c>
      <c r="AI60" s="22">
        <v>0</v>
      </c>
      <c r="AJ60" s="22">
        <v>0</v>
      </c>
      <c r="AK60" s="22">
        <v>1</v>
      </c>
      <c r="AL60" s="22">
        <v>1</v>
      </c>
      <c r="AM60" s="22">
        <v>0</v>
      </c>
      <c r="AN60" s="22">
        <v>0</v>
      </c>
      <c r="AO60" s="25" t="s">
        <v>1976</v>
      </c>
      <c r="AP60" s="22">
        <v>215</v>
      </c>
      <c r="AQ60" s="22">
        <v>207</v>
      </c>
      <c r="AR60" s="22">
        <v>4860</v>
      </c>
      <c r="AS60" s="22">
        <v>6380</v>
      </c>
      <c r="AT60" s="22">
        <v>6060</v>
      </c>
      <c r="AU60" s="22">
        <v>28940</v>
      </c>
      <c r="AV60" s="22">
        <v>46240</v>
      </c>
      <c r="AW60" s="22">
        <v>9</v>
      </c>
      <c r="AX60" s="22">
        <v>11</v>
      </c>
      <c r="AY60" s="22">
        <v>5</v>
      </c>
    </row>
    <row r="61" spans="1:51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40</v>
      </c>
      <c r="F61" s="22">
        <v>312818</v>
      </c>
      <c r="G61" s="22">
        <v>2</v>
      </c>
      <c r="H61" s="24">
        <v>2364</v>
      </c>
      <c r="I61" s="25" t="s">
        <v>1929</v>
      </c>
      <c r="J61" s="22">
        <v>1263548.5900000001</v>
      </c>
      <c r="K61" s="22">
        <v>384322.54</v>
      </c>
      <c r="L61" s="22">
        <v>15204.29</v>
      </c>
      <c r="M61" s="22">
        <v>0</v>
      </c>
      <c r="N61" s="22">
        <v>7574.48</v>
      </c>
      <c r="O61" s="22">
        <v>0</v>
      </c>
      <c r="P61" s="25" t="s">
        <v>1929</v>
      </c>
      <c r="Q61" s="24">
        <v>3</v>
      </c>
      <c r="R61" s="24">
        <v>0</v>
      </c>
      <c r="S61" s="24">
        <v>0</v>
      </c>
      <c r="T61" s="24">
        <v>101.09</v>
      </c>
      <c r="U61" s="24">
        <v>0</v>
      </c>
      <c r="V61" s="24">
        <v>104.09</v>
      </c>
      <c r="W61" s="24">
        <v>0.44</v>
      </c>
      <c r="X61" s="24">
        <v>0</v>
      </c>
      <c r="Y61" s="24">
        <v>0</v>
      </c>
      <c r="Z61" s="24">
        <v>0</v>
      </c>
      <c r="AA61" s="24">
        <v>2.4</v>
      </c>
      <c r="AB61" s="24">
        <v>2.84</v>
      </c>
      <c r="AC61" s="24">
        <v>0</v>
      </c>
      <c r="AD61" s="22">
        <v>0</v>
      </c>
      <c r="AE61" s="22">
        <v>797</v>
      </c>
      <c r="AF61" s="22">
        <v>147550</v>
      </c>
      <c r="AG61" s="22">
        <v>0</v>
      </c>
      <c r="AH61" s="22">
        <v>0</v>
      </c>
      <c r="AI61" s="22">
        <v>0</v>
      </c>
      <c r="AJ61" s="22">
        <v>0</v>
      </c>
      <c r="AK61" s="22">
        <v>1</v>
      </c>
      <c r="AL61" s="22">
        <v>0</v>
      </c>
      <c r="AM61" s="22">
        <v>0</v>
      </c>
      <c r="AN61" s="22">
        <v>0</v>
      </c>
      <c r="AO61" s="25" t="s">
        <v>1977</v>
      </c>
      <c r="AP61" s="22">
        <v>97</v>
      </c>
      <c r="AQ61" s="22">
        <v>97</v>
      </c>
      <c r="AR61" s="22">
        <v>2912000</v>
      </c>
      <c r="AS61" s="22">
        <v>5865000</v>
      </c>
      <c r="AT61" s="22">
        <v>296000000</v>
      </c>
      <c r="AU61" s="22">
        <v>0</v>
      </c>
      <c r="AV61" s="22">
        <v>304777000</v>
      </c>
      <c r="AW61" s="22">
        <v>10</v>
      </c>
      <c r="AX61" s="22">
        <v>1</v>
      </c>
      <c r="AY61" s="22">
        <v>1</v>
      </c>
    </row>
    <row r="62" spans="1:51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245</v>
      </c>
      <c r="F62" s="22">
        <v>238439.997</v>
      </c>
      <c r="G62" s="22">
        <v>7</v>
      </c>
      <c r="H62" s="24">
        <v>2135.433</v>
      </c>
      <c r="I62" s="25" t="s">
        <v>1920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5" t="s">
        <v>1920</v>
      </c>
      <c r="Q62" s="24">
        <v>80.531999999999996</v>
      </c>
      <c r="R62" s="24">
        <v>0</v>
      </c>
      <c r="S62" s="24">
        <v>0</v>
      </c>
      <c r="T62" s="24">
        <v>0</v>
      </c>
      <c r="U62" s="24">
        <v>0</v>
      </c>
      <c r="V62" s="24">
        <v>80.531999999999996</v>
      </c>
      <c r="W62" s="24">
        <v>83.941999999999993</v>
      </c>
      <c r="X62" s="24">
        <v>0</v>
      </c>
      <c r="Y62" s="24">
        <v>0</v>
      </c>
      <c r="Z62" s="24">
        <v>0</v>
      </c>
      <c r="AA62" s="24">
        <v>0</v>
      </c>
      <c r="AB62" s="24">
        <v>83.941999999999993</v>
      </c>
      <c r="AC62" s="24">
        <v>18.016999999999999</v>
      </c>
      <c r="AD62" s="22">
        <v>0</v>
      </c>
      <c r="AE62" s="22">
        <v>14034</v>
      </c>
      <c r="AF62" s="22">
        <v>951399</v>
      </c>
      <c r="AG62" s="22">
        <v>2</v>
      </c>
      <c r="AH62" s="22">
        <v>2</v>
      </c>
      <c r="AI62" s="22">
        <v>0</v>
      </c>
      <c r="AJ62" s="22">
        <v>0</v>
      </c>
      <c r="AK62" s="22">
        <v>7</v>
      </c>
      <c r="AL62" s="22">
        <v>7</v>
      </c>
      <c r="AM62" s="22">
        <v>0</v>
      </c>
      <c r="AN62" s="22">
        <v>0</v>
      </c>
      <c r="AO62" s="25" t="s">
        <v>1959</v>
      </c>
      <c r="AP62" s="22">
        <v>667</v>
      </c>
      <c r="AQ62" s="22">
        <v>643</v>
      </c>
      <c r="AR62" s="22">
        <v>74430720</v>
      </c>
      <c r="AS62" s="22">
        <v>7996835</v>
      </c>
      <c r="AT62" s="22">
        <v>183626500</v>
      </c>
      <c r="AU62" s="22">
        <v>991400</v>
      </c>
      <c r="AV62" s="22">
        <v>267045455</v>
      </c>
      <c r="AW62" s="22">
        <v>56</v>
      </c>
      <c r="AX62" s="22">
        <v>4</v>
      </c>
      <c r="AY62" s="22">
        <v>14</v>
      </c>
    </row>
    <row r="63" spans="1:51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10</v>
      </c>
      <c r="F63" s="22">
        <v>92488</v>
      </c>
      <c r="G63" s="22">
        <v>1</v>
      </c>
      <c r="H63" s="24">
        <v>559.54999999999995</v>
      </c>
      <c r="I63" s="25" t="s">
        <v>1929</v>
      </c>
      <c r="J63" s="22">
        <v>310832.06</v>
      </c>
      <c r="K63" s="22">
        <v>2932.5</v>
      </c>
      <c r="L63" s="22">
        <v>1575</v>
      </c>
      <c r="M63" s="22">
        <v>2390</v>
      </c>
      <c r="N63" s="22">
        <v>1673.71</v>
      </c>
      <c r="O63" s="22">
        <v>0</v>
      </c>
      <c r="P63" s="25" t="s">
        <v>1929</v>
      </c>
      <c r="Q63" s="24">
        <v>2.25</v>
      </c>
      <c r="R63" s="24">
        <v>0</v>
      </c>
      <c r="S63" s="24">
        <v>212</v>
      </c>
      <c r="T63" s="24">
        <v>0</v>
      </c>
      <c r="U63" s="24">
        <v>0</v>
      </c>
      <c r="V63" s="24">
        <v>214.25</v>
      </c>
      <c r="W63" s="24">
        <v>3.66</v>
      </c>
      <c r="X63" s="24">
        <v>0</v>
      </c>
      <c r="Y63" s="24">
        <v>0</v>
      </c>
      <c r="Z63" s="24">
        <v>0</v>
      </c>
      <c r="AA63" s="24">
        <v>0</v>
      </c>
      <c r="AB63" s="24">
        <v>3.66</v>
      </c>
      <c r="AC63" s="24">
        <v>0</v>
      </c>
      <c r="AD63" s="22">
        <v>0</v>
      </c>
      <c r="AE63" s="22">
        <v>638</v>
      </c>
      <c r="AF63" s="22">
        <v>38495.25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5" t="s">
        <v>1978</v>
      </c>
      <c r="AP63" s="22">
        <v>13</v>
      </c>
      <c r="AQ63" s="22">
        <v>13</v>
      </c>
      <c r="AR63" s="22">
        <v>1361200</v>
      </c>
      <c r="AS63" s="22">
        <v>1107800</v>
      </c>
      <c r="AT63" s="22">
        <v>0</v>
      </c>
      <c r="AU63" s="22">
        <v>0</v>
      </c>
      <c r="AV63" s="22">
        <v>2469000</v>
      </c>
      <c r="AW63" s="22">
        <v>2</v>
      </c>
      <c r="AX63" s="22">
        <v>2</v>
      </c>
      <c r="AY63" s="22">
        <v>0</v>
      </c>
    </row>
    <row r="64" spans="1:51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32</v>
      </c>
      <c r="F64" s="22">
        <v>351501</v>
      </c>
      <c r="G64" s="22">
        <v>5</v>
      </c>
      <c r="H64" s="24">
        <v>1238.25</v>
      </c>
      <c r="I64" s="25" t="s">
        <v>1929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5" t="s">
        <v>1920</v>
      </c>
      <c r="Q64" s="24">
        <v>3.48</v>
      </c>
      <c r="R64" s="24">
        <v>0</v>
      </c>
      <c r="S64" s="24">
        <v>192</v>
      </c>
      <c r="T64" s="24">
        <v>18.2</v>
      </c>
      <c r="U64" s="24">
        <v>0.24</v>
      </c>
      <c r="V64" s="24">
        <v>213.92</v>
      </c>
      <c r="W64" s="24">
        <v>4.53</v>
      </c>
      <c r="X64" s="24">
        <v>0</v>
      </c>
      <c r="Y64" s="24">
        <v>0</v>
      </c>
      <c r="Z64" s="24">
        <v>0</v>
      </c>
      <c r="AA64" s="24">
        <v>0.24</v>
      </c>
      <c r="AB64" s="24">
        <v>4.7699999999999996</v>
      </c>
      <c r="AC64" s="24">
        <v>2</v>
      </c>
      <c r="AD64" s="22">
        <v>0</v>
      </c>
      <c r="AE64" s="22">
        <v>1990</v>
      </c>
      <c r="AF64" s="22">
        <v>100717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5" t="s">
        <v>1979</v>
      </c>
      <c r="AP64" s="22">
        <v>63</v>
      </c>
      <c r="AQ64" s="22">
        <v>65</v>
      </c>
      <c r="AR64" s="22">
        <v>10618660</v>
      </c>
      <c r="AS64" s="22">
        <v>70000</v>
      </c>
      <c r="AT64" s="22">
        <v>121000000</v>
      </c>
      <c r="AU64" s="22">
        <v>606160</v>
      </c>
      <c r="AV64" s="22">
        <v>132294820</v>
      </c>
      <c r="AW64" s="22">
        <v>3</v>
      </c>
      <c r="AX64" s="22">
        <v>2</v>
      </c>
      <c r="AY64" s="22">
        <v>0</v>
      </c>
    </row>
    <row r="65" spans="1:51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35</v>
      </c>
      <c r="F65" s="22">
        <v>279807</v>
      </c>
      <c r="G65" s="22">
        <v>4</v>
      </c>
      <c r="H65" s="24">
        <v>1935</v>
      </c>
      <c r="I65" s="25" t="s">
        <v>1920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5" t="s">
        <v>1920</v>
      </c>
      <c r="Q65" s="24">
        <v>0</v>
      </c>
      <c r="R65" s="24">
        <v>0</v>
      </c>
      <c r="S65" s="24">
        <v>4.8</v>
      </c>
      <c r="T65" s="24">
        <v>9.6</v>
      </c>
      <c r="U65" s="24">
        <v>0</v>
      </c>
      <c r="V65" s="24">
        <v>14.4</v>
      </c>
      <c r="W65" s="24">
        <v>2</v>
      </c>
      <c r="X65" s="24">
        <v>0</v>
      </c>
      <c r="Y65" s="24">
        <v>0</v>
      </c>
      <c r="Z65" s="24">
        <v>0</v>
      </c>
      <c r="AA65" s="24">
        <v>0</v>
      </c>
      <c r="AB65" s="24">
        <v>2</v>
      </c>
      <c r="AC65" s="24">
        <v>0</v>
      </c>
      <c r="AD65" s="22">
        <v>0</v>
      </c>
      <c r="AE65" s="22">
        <v>7413</v>
      </c>
      <c r="AF65" s="22">
        <v>200817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5" t="s">
        <v>1980</v>
      </c>
      <c r="AP65" s="22">
        <v>150</v>
      </c>
      <c r="AQ65" s="22">
        <v>148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50</v>
      </c>
      <c r="AX65" s="22">
        <v>15</v>
      </c>
      <c r="AY65" s="22">
        <v>1</v>
      </c>
    </row>
    <row r="66" spans="1:51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34</v>
      </c>
      <c r="F66" s="22">
        <v>364644</v>
      </c>
      <c r="G66" s="22">
        <v>4</v>
      </c>
      <c r="H66" s="24">
        <v>2297</v>
      </c>
      <c r="I66" s="25" t="s">
        <v>1929</v>
      </c>
      <c r="J66" s="22">
        <v>5327105</v>
      </c>
      <c r="K66" s="22">
        <v>686138</v>
      </c>
      <c r="L66" s="22">
        <v>0</v>
      </c>
      <c r="M66" s="22">
        <v>0</v>
      </c>
      <c r="N66" s="22">
        <v>28097</v>
      </c>
      <c r="O66" s="22">
        <v>7412056</v>
      </c>
      <c r="P66" s="25" t="s">
        <v>1929</v>
      </c>
      <c r="Q66" s="24">
        <v>4.4000000000000004</v>
      </c>
      <c r="R66" s="24">
        <v>0</v>
      </c>
      <c r="S66" s="24">
        <v>0</v>
      </c>
      <c r="T66" s="24">
        <v>0</v>
      </c>
      <c r="U66" s="24">
        <v>0</v>
      </c>
      <c r="V66" s="24">
        <v>4.4000000000000004</v>
      </c>
      <c r="W66" s="24">
        <v>4.78</v>
      </c>
      <c r="X66" s="24">
        <v>0</v>
      </c>
      <c r="Y66" s="24">
        <v>0</v>
      </c>
      <c r="Z66" s="24">
        <v>0</v>
      </c>
      <c r="AA66" s="24">
        <v>0</v>
      </c>
      <c r="AB66" s="24">
        <v>4.78</v>
      </c>
      <c r="AC66" s="24">
        <v>0</v>
      </c>
      <c r="AD66" s="22">
        <v>0</v>
      </c>
      <c r="AE66" s="22">
        <v>1010</v>
      </c>
      <c r="AF66" s="22">
        <v>164193.57999999999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5" t="s">
        <v>1981</v>
      </c>
      <c r="AP66" s="22">
        <v>74</v>
      </c>
      <c r="AQ66" s="22">
        <v>73</v>
      </c>
      <c r="AR66" s="22">
        <v>1541000</v>
      </c>
      <c r="AS66" s="22">
        <v>4055800</v>
      </c>
      <c r="AT66" s="22">
        <v>8936833</v>
      </c>
      <c r="AU66" s="22">
        <v>150000</v>
      </c>
      <c r="AV66" s="22">
        <v>14683633</v>
      </c>
      <c r="AW66" s="22">
        <v>9</v>
      </c>
      <c r="AX66" s="22">
        <v>5</v>
      </c>
      <c r="AY66" s="22">
        <v>0</v>
      </c>
    </row>
    <row r="67" spans="1:51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8</v>
      </c>
      <c r="F67" s="22">
        <v>259250</v>
      </c>
      <c r="G67" s="22">
        <v>0</v>
      </c>
      <c r="H67" s="24">
        <v>202</v>
      </c>
      <c r="I67" s="25" t="s">
        <v>1929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5" t="s">
        <v>1920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2">
        <v>0</v>
      </c>
      <c r="AE67" s="22">
        <v>47</v>
      </c>
      <c r="AF67" s="22">
        <v>12600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5" t="s">
        <v>1982</v>
      </c>
      <c r="AP67" s="22">
        <v>5</v>
      </c>
      <c r="AQ67" s="22">
        <v>5</v>
      </c>
      <c r="AR67" s="22">
        <v>650000</v>
      </c>
      <c r="AS67" s="22">
        <v>100000</v>
      </c>
      <c r="AT67" s="22">
        <v>0</v>
      </c>
      <c r="AU67" s="22">
        <v>0</v>
      </c>
      <c r="AV67" s="22">
        <v>750000</v>
      </c>
      <c r="AW67" s="22">
        <v>0</v>
      </c>
      <c r="AX67" s="22">
        <v>0</v>
      </c>
      <c r="AY67" s="22">
        <v>0</v>
      </c>
    </row>
    <row r="68" spans="1:51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89</v>
      </c>
      <c r="F68" s="22">
        <v>406371.3</v>
      </c>
      <c r="G68" s="22">
        <v>8</v>
      </c>
      <c r="H68" s="24">
        <v>3092.99</v>
      </c>
      <c r="I68" s="25" t="s">
        <v>1929</v>
      </c>
      <c r="J68" s="22">
        <v>5507546</v>
      </c>
      <c r="K68" s="22">
        <v>279905</v>
      </c>
      <c r="L68" s="22">
        <v>3934673</v>
      </c>
      <c r="M68" s="22">
        <v>6930174</v>
      </c>
      <c r="N68" s="22">
        <v>0</v>
      </c>
      <c r="O68" s="22">
        <v>0</v>
      </c>
      <c r="P68" s="25" t="s">
        <v>1929</v>
      </c>
      <c r="Q68" s="24">
        <v>58.36</v>
      </c>
      <c r="R68" s="24">
        <v>0</v>
      </c>
      <c r="S68" s="24">
        <v>0</v>
      </c>
      <c r="T68" s="24">
        <v>30</v>
      </c>
      <c r="U68" s="24">
        <v>4.59</v>
      </c>
      <c r="V68" s="24">
        <v>92.95</v>
      </c>
      <c r="W68" s="24">
        <v>36.15</v>
      </c>
      <c r="X68" s="24">
        <v>0</v>
      </c>
      <c r="Y68" s="24">
        <v>0</v>
      </c>
      <c r="Z68" s="24">
        <v>65.2</v>
      </c>
      <c r="AA68" s="24">
        <v>2.31</v>
      </c>
      <c r="AB68" s="24">
        <v>103.66</v>
      </c>
      <c r="AC68" s="24">
        <v>13.96</v>
      </c>
      <c r="AD68" s="22">
        <v>0</v>
      </c>
      <c r="AE68" s="22">
        <v>9246</v>
      </c>
      <c r="AF68" s="22">
        <v>945994</v>
      </c>
      <c r="AG68" s="22">
        <v>0</v>
      </c>
      <c r="AH68" s="22">
        <v>0</v>
      </c>
      <c r="AI68" s="22">
        <v>0</v>
      </c>
      <c r="AJ68" s="22">
        <v>0</v>
      </c>
      <c r="AK68" s="22">
        <v>3</v>
      </c>
      <c r="AL68" s="22">
        <v>3</v>
      </c>
      <c r="AM68" s="22">
        <v>0</v>
      </c>
      <c r="AN68" s="22">
        <v>0</v>
      </c>
      <c r="AO68" s="25" t="s">
        <v>1983</v>
      </c>
      <c r="AP68" s="22">
        <v>382</v>
      </c>
      <c r="AQ68" s="22">
        <v>335</v>
      </c>
      <c r="AR68" s="22">
        <v>41190227</v>
      </c>
      <c r="AS68" s="22">
        <v>30395640</v>
      </c>
      <c r="AT68" s="22">
        <v>25755000</v>
      </c>
      <c r="AU68" s="22">
        <v>0</v>
      </c>
      <c r="AV68" s="22">
        <v>97340867</v>
      </c>
      <c r="AW68" s="22">
        <v>53</v>
      </c>
      <c r="AX68" s="22">
        <v>16</v>
      </c>
      <c r="AY68" s="22">
        <v>2</v>
      </c>
    </row>
    <row r="69" spans="1:51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285.5</v>
      </c>
      <c r="F69" s="22">
        <v>391287</v>
      </c>
      <c r="G69" s="22">
        <v>14</v>
      </c>
      <c r="H69" s="24">
        <v>2518</v>
      </c>
      <c r="I69" s="25" t="s">
        <v>1929</v>
      </c>
      <c r="J69" s="22">
        <v>6492982</v>
      </c>
      <c r="K69" s="22">
        <v>1002517</v>
      </c>
      <c r="L69" s="22">
        <v>1213760</v>
      </c>
      <c r="M69" s="22">
        <v>1840294</v>
      </c>
      <c r="N69" s="22">
        <v>586811</v>
      </c>
      <c r="O69" s="22">
        <v>6667976</v>
      </c>
      <c r="P69" s="25" t="s">
        <v>1929</v>
      </c>
      <c r="Q69" s="24">
        <v>96</v>
      </c>
      <c r="R69" s="24">
        <v>187</v>
      </c>
      <c r="S69" s="24">
        <v>306</v>
      </c>
      <c r="T69" s="24">
        <v>18</v>
      </c>
      <c r="U69" s="24">
        <v>2</v>
      </c>
      <c r="V69" s="24">
        <v>609</v>
      </c>
      <c r="W69" s="24">
        <v>171</v>
      </c>
      <c r="X69" s="24">
        <v>8</v>
      </c>
      <c r="Y69" s="24">
        <v>5</v>
      </c>
      <c r="Z69" s="24">
        <v>0</v>
      </c>
      <c r="AA69" s="24">
        <v>14</v>
      </c>
      <c r="AB69" s="24">
        <v>198</v>
      </c>
      <c r="AC69" s="24">
        <v>25</v>
      </c>
      <c r="AD69" s="22">
        <v>0</v>
      </c>
      <c r="AE69" s="22">
        <v>13868</v>
      </c>
      <c r="AF69" s="22">
        <v>934200</v>
      </c>
      <c r="AG69" s="22">
        <v>9</v>
      </c>
      <c r="AH69" s="22">
        <v>6</v>
      </c>
      <c r="AI69" s="22">
        <v>3</v>
      </c>
      <c r="AJ69" s="22">
        <v>0</v>
      </c>
      <c r="AK69" s="22">
        <v>1</v>
      </c>
      <c r="AL69" s="22">
        <v>9</v>
      </c>
      <c r="AM69" s="22">
        <v>7</v>
      </c>
      <c r="AN69" s="22">
        <v>0</v>
      </c>
      <c r="AO69" s="25" t="s">
        <v>1984</v>
      </c>
      <c r="AP69" s="22">
        <v>525</v>
      </c>
      <c r="AQ69" s="22">
        <v>968</v>
      </c>
      <c r="AR69" s="22">
        <v>202362000</v>
      </c>
      <c r="AS69" s="22">
        <v>10391000</v>
      </c>
      <c r="AT69" s="22">
        <v>114205204</v>
      </c>
      <c r="AU69" s="22">
        <v>2605000</v>
      </c>
      <c r="AV69" s="22">
        <v>329563204</v>
      </c>
      <c r="AW69" s="22">
        <v>64</v>
      </c>
      <c r="AX69" s="22">
        <v>84</v>
      </c>
      <c r="AY69" s="22">
        <v>1</v>
      </c>
    </row>
    <row r="70" spans="1:51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58</v>
      </c>
      <c r="F70" s="22">
        <v>587659</v>
      </c>
      <c r="G70" s="22">
        <v>1</v>
      </c>
      <c r="H70" s="24">
        <v>1868</v>
      </c>
      <c r="I70" s="25" t="s">
        <v>1929</v>
      </c>
      <c r="J70" s="22">
        <v>4430178</v>
      </c>
      <c r="K70" s="22">
        <v>485929</v>
      </c>
      <c r="L70" s="22">
        <v>1090575</v>
      </c>
      <c r="M70" s="22">
        <v>82527</v>
      </c>
      <c r="N70" s="22">
        <v>0</v>
      </c>
      <c r="O70" s="22">
        <v>409657</v>
      </c>
      <c r="P70" s="25" t="s">
        <v>1929</v>
      </c>
      <c r="Q70" s="24">
        <v>5.91</v>
      </c>
      <c r="R70" s="24">
        <v>0</v>
      </c>
      <c r="S70" s="24">
        <v>0</v>
      </c>
      <c r="T70" s="24">
        <v>0</v>
      </c>
      <c r="U70" s="24">
        <v>0</v>
      </c>
      <c r="V70" s="24">
        <v>5.91</v>
      </c>
      <c r="W70" s="24">
        <v>3.7</v>
      </c>
      <c r="X70" s="24">
        <v>0</v>
      </c>
      <c r="Y70" s="24">
        <v>0</v>
      </c>
      <c r="Z70" s="24">
        <v>0</v>
      </c>
      <c r="AA70" s="24">
        <v>0</v>
      </c>
      <c r="AB70" s="24">
        <v>3.7</v>
      </c>
      <c r="AC70" s="24">
        <v>0</v>
      </c>
      <c r="AD70" s="22">
        <v>0</v>
      </c>
      <c r="AE70" s="22">
        <v>1108</v>
      </c>
      <c r="AF70" s="22">
        <v>317342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5" t="s">
        <v>1985</v>
      </c>
      <c r="AP70" s="22">
        <v>55</v>
      </c>
      <c r="AQ70" s="22">
        <v>55</v>
      </c>
      <c r="AR70" s="22">
        <v>3750000</v>
      </c>
      <c r="AS70" s="22">
        <v>436500</v>
      </c>
      <c r="AT70" s="22">
        <v>142842513</v>
      </c>
      <c r="AU70" s="22">
        <v>8060000</v>
      </c>
      <c r="AV70" s="22">
        <v>155089013</v>
      </c>
      <c r="AW70" s="22">
        <v>19</v>
      </c>
      <c r="AX70" s="22">
        <v>2</v>
      </c>
      <c r="AY70" s="22">
        <v>0</v>
      </c>
    </row>
    <row r="71" spans="1:51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62</v>
      </c>
      <c r="F71" s="22">
        <v>283526</v>
      </c>
      <c r="G71" s="22">
        <v>4</v>
      </c>
      <c r="H71" s="24">
        <v>1448</v>
      </c>
      <c r="I71" s="25" t="s">
        <v>1929</v>
      </c>
      <c r="J71" s="22">
        <v>1584476.93</v>
      </c>
      <c r="K71" s="22">
        <v>85425.04</v>
      </c>
      <c r="L71" s="22">
        <v>131676.53</v>
      </c>
      <c r="M71" s="22">
        <v>884734</v>
      </c>
      <c r="N71" s="22">
        <v>46218.29</v>
      </c>
      <c r="O71" s="22">
        <v>2572015.42</v>
      </c>
      <c r="P71" s="25" t="s">
        <v>1929</v>
      </c>
      <c r="Q71" s="24">
        <v>5</v>
      </c>
      <c r="R71" s="24">
        <v>0</v>
      </c>
      <c r="S71" s="24">
        <v>0</v>
      </c>
      <c r="T71" s="24">
        <v>84.6</v>
      </c>
      <c r="U71" s="24">
        <v>0</v>
      </c>
      <c r="V71" s="24">
        <v>89.6</v>
      </c>
      <c r="W71" s="24">
        <v>13</v>
      </c>
      <c r="X71" s="24">
        <v>0</v>
      </c>
      <c r="Y71" s="24">
        <v>0</v>
      </c>
      <c r="Z71" s="24">
        <v>0</v>
      </c>
      <c r="AA71" s="24">
        <v>0</v>
      </c>
      <c r="AB71" s="24">
        <v>13</v>
      </c>
      <c r="AC71" s="24">
        <v>0</v>
      </c>
      <c r="AD71" s="22">
        <v>0</v>
      </c>
      <c r="AE71" s="22">
        <v>1974</v>
      </c>
      <c r="AF71" s="22">
        <v>72424.52</v>
      </c>
      <c r="AG71" s="22">
        <v>3</v>
      </c>
      <c r="AH71" s="22">
        <v>3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5" t="s">
        <v>1986</v>
      </c>
      <c r="AP71" s="22">
        <v>37</v>
      </c>
      <c r="AQ71" s="22">
        <v>37</v>
      </c>
      <c r="AR71" s="22">
        <v>993500</v>
      </c>
      <c r="AS71" s="22">
        <v>663500</v>
      </c>
      <c r="AT71" s="22">
        <v>745850</v>
      </c>
      <c r="AU71" s="22">
        <v>2000000</v>
      </c>
      <c r="AV71" s="22">
        <v>4402850</v>
      </c>
      <c r="AW71" s="22">
        <v>16</v>
      </c>
      <c r="AX71" s="22">
        <v>1</v>
      </c>
      <c r="AY71" s="22">
        <v>4</v>
      </c>
    </row>
    <row r="72" spans="1:51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36.090000000000003</v>
      </c>
      <c r="F72" s="22">
        <v>288279</v>
      </c>
      <c r="G72" s="22">
        <v>2</v>
      </c>
      <c r="H72" s="24">
        <v>1781</v>
      </c>
      <c r="I72" s="25" t="s">
        <v>1929</v>
      </c>
      <c r="J72" s="22">
        <v>135177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5" t="s">
        <v>1929</v>
      </c>
      <c r="Q72" s="24">
        <v>2.72</v>
      </c>
      <c r="R72" s="24">
        <v>0</v>
      </c>
      <c r="S72" s="24">
        <v>285</v>
      </c>
      <c r="T72" s="24">
        <v>51</v>
      </c>
      <c r="U72" s="24">
        <v>0</v>
      </c>
      <c r="V72" s="24">
        <v>338.72</v>
      </c>
      <c r="W72" s="24">
        <v>2.4</v>
      </c>
      <c r="X72" s="24">
        <v>0</v>
      </c>
      <c r="Y72" s="24">
        <v>0</v>
      </c>
      <c r="Z72" s="24">
        <v>0</v>
      </c>
      <c r="AA72" s="24">
        <v>0</v>
      </c>
      <c r="AB72" s="24">
        <v>2.4</v>
      </c>
      <c r="AC72" s="24">
        <v>0</v>
      </c>
      <c r="AD72" s="22">
        <v>0</v>
      </c>
      <c r="AE72" s="22">
        <v>802</v>
      </c>
      <c r="AF72" s="22">
        <v>88199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5" t="s">
        <v>1987</v>
      </c>
      <c r="AP72" s="22">
        <v>18</v>
      </c>
      <c r="AQ72" s="22">
        <v>18</v>
      </c>
      <c r="AR72" s="22">
        <v>1940000</v>
      </c>
      <c r="AS72" s="22">
        <v>0</v>
      </c>
      <c r="AT72" s="22">
        <v>0</v>
      </c>
      <c r="AU72" s="22">
        <v>0</v>
      </c>
      <c r="AV72" s="22">
        <v>1940000</v>
      </c>
      <c r="AW72" s="22">
        <v>12</v>
      </c>
      <c r="AX72" s="22">
        <v>0</v>
      </c>
      <c r="AY72" s="22">
        <v>0</v>
      </c>
    </row>
    <row r="73" spans="1:51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11</v>
      </c>
      <c r="F73" s="22">
        <v>68588</v>
      </c>
      <c r="G73" s="22">
        <v>0</v>
      </c>
      <c r="H73" s="24">
        <v>605.1</v>
      </c>
      <c r="I73" s="25" t="s">
        <v>1920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5" t="s">
        <v>1920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2">
        <v>0</v>
      </c>
      <c r="AE73" s="22">
        <v>310</v>
      </c>
      <c r="AF73" s="22">
        <v>44156.82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5" t="s">
        <v>1988</v>
      </c>
      <c r="AP73" s="22">
        <v>6</v>
      </c>
      <c r="AQ73" s="22">
        <v>6</v>
      </c>
      <c r="AR73" s="22">
        <v>375000</v>
      </c>
      <c r="AS73" s="22">
        <v>315000</v>
      </c>
      <c r="AT73" s="22">
        <v>0</v>
      </c>
      <c r="AU73" s="22">
        <v>0</v>
      </c>
      <c r="AV73" s="22">
        <v>690000</v>
      </c>
      <c r="AW73" s="22">
        <v>9</v>
      </c>
      <c r="AX73" s="22">
        <v>4</v>
      </c>
      <c r="AY73" s="22">
        <v>0</v>
      </c>
    </row>
    <row r="74" spans="1:51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72</v>
      </c>
      <c r="F74" s="22">
        <v>321041</v>
      </c>
      <c r="G74" s="22">
        <v>10</v>
      </c>
      <c r="H74" s="24">
        <v>2029</v>
      </c>
      <c r="I74" s="25" t="s">
        <v>1929</v>
      </c>
      <c r="J74" s="22">
        <v>6251209</v>
      </c>
      <c r="K74" s="22">
        <v>2037140</v>
      </c>
      <c r="L74" s="22"/>
      <c r="M74" s="22"/>
      <c r="N74" s="22">
        <v>32804</v>
      </c>
      <c r="O74" s="22">
        <v>392162</v>
      </c>
      <c r="P74" s="25" t="s">
        <v>1929</v>
      </c>
      <c r="Q74" s="24">
        <v>45</v>
      </c>
      <c r="R74" s="24"/>
      <c r="S74" s="24"/>
      <c r="T74" s="24">
        <v>36</v>
      </c>
      <c r="U74" s="24"/>
      <c r="V74" s="24">
        <v>81</v>
      </c>
      <c r="W74" s="24">
        <v>7</v>
      </c>
      <c r="X74" s="24"/>
      <c r="Y74" s="24"/>
      <c r="Z74" s="24"/>
      <c r="AA74" s="24"/>
      <c r="AB74" s="24">
        <v>7</v>
      </c>
      <c r="AC74" s="24"/>
      <c r="AD74" s="22"/>
      <c r="AE74" s="22">
        <v>3944</v>
      </c>
      <c r="AF74" s="22">
        <v>278062.5</v>
      </c>
      <c r="AG74" s="22"/>
      <c r="AH74" s="22"/>
      <c r="AI74" s="22"/>
      <c r="AJ74" s="22"/>
      <c r="AK74" s="22"/>
      <c r="AL74" s="22"/>
      <c r="AM74" s="22"/>
      <c r="AN74" s="22"/>
      <c r="AO74" s="25"/>
      <c r="AP74" s="22">
        <v>132</v>
      </c>
      <c r="AQ74" s="22">
        <v>132</v>
      </c>
      <c r="AR74" s="22">
        <v>6492841.1600000001</v>
      </c>
      <c r="AS74" s="22">
        <v>180000</v>
      </c>
      <c r="AT74" s="22">
        <v>2815583.84</v>
      </c>
      <c r="AU74" s="22">
        <v>200000</v>
      </c>
      <c r="AV74" s="22">
        <v>9688425</v>
      </c>
      <c r="AW74" s="22">
        <v>25</v>
      </c>
      <c r="AX74" s="22">
        <v>5</v>
      </c>
      <c r="AY74" s="22">
        <v>1</v>
      </c>
    </row>
    <row r="75" spans="1:51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35.5</v>
      </c>
      <c r="F75" s="22">
        <v>261148</v>
      </c>
      <c r="G75" s="22">
        <v>4</v>
      </c>
      <c r="H75" s="24">
        <v>1753.28</v>
      </c>
      <c r="I75" s="25" t="s">
        <v>1920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5" t="s">
        <v>1920</v>
      </c>
      <c r="Q75" s="24">
        <v>63.4</v>
      </c>
      <c r="R75" s="24">
        <v>88.26</v>
      </c>
      <c r="S75" s="24">
        <v>14.66</v>
      </c>
      <c r="T75" s="24">
        <v>166.8</v>
      </c>
      <c r="U75" s="24">
        <v>21.4</v>
      </c>
      <c r="V75" s="24">
        <v>354.52</v>
      </c>
      <c r="W75" s="24">
        <v>7.3</v>
      </c>
      <c r="X75" s="24">
        <v>0</v>
      </c>
      <c r="Y75" s="24">
        <v>0</v>
      </c>
      <c r="Z75" s="24">
        <v>0</v>
      </c>
      <c r="AA75" s="24">
        <v>0</v>
      </c>
      <c r="AB75" s="24">
        <v>7.3</v>
      </c>
      <c r="AC75" s="24">
        <v>0</v>
      </c>
      <c r="AD75" s="22">
        <v>0</v>
      </c>
      <c r="AE75" s="22">
        <v>693</v>
      </c>
      <c r="AF75" s="22">
        <v>109090.65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5"/>
      <c r="AP75" s="22">
        <v>50</v>
      </c>
      <c r="AQ75" s="22">
        <v>50</v>
      </c>
      <c r="AR75" s="22">
        <v>4097280</v>
      </c>
      <c r="AS75" s="22">
        <v>9664980</v>
      </c>
      <c r="AT75" s="22">
        <v>45000</v>
      </c>
      <c r="AU75" s="22">
        <v>0</v>
      </c>
      <c r="AV75" s="22">
        <v>13807260</v>
      </c>
      <c r="AW75" s="22">
        <v>8</v>
      </c>
      <c r="AX75" s="22">
        <v>0</v>
      </c>
      <c r="AY75" s="22">
        <v>0</v>
      </c>
    </row>
    <row r="76" spans="1:51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59</v>
      </c>
      <c r="F76" s="22">
        <v>421713</v>
      </c>
      <c r="G76" s="22">
        <v>6</v>
      </c>
      <c r="H76" s="24">
        <v>2779</v>
      </c>
      <c r="I76" s="25" t="s">
        <v>1929</v>
      </c>
      <c r="J76" s="22">
        <v>1538679</v>
      </c>
      <c r="K76" s="22">
        <v>175155</v>
      </c>
      <c r="L76" s="22">
        <v>174184</v>
      </c>
      <c r="M76" s="22">
        <v>48807</v>
      </c>
      <c r="N76" s="22">
        <v>54438</v>
      </c>
      <c r="O76" s="22">
        <v>0</v>
      </c>
      <c r="P76" s="25" t="s">
        <v>1929</v>
      </c>
      <c r="Q76" s="24">
        <v>192.2</v>
      </c>
      <c r="R76" s="24">
        <v>0</v>
      </c>
      <c r="S76" s="24">
        <v>56</v>
      </c>
      <c r="T76" s="24">
        <v>148</v>
      </c>
      <c r="U76" s="24">
        <v>0</v>
      </c>
      <c r="V76" s="24">
        <v>396.2</v>
      </c>
      <c r="W76" s="24">
        <v>16</v>
      </c>
      <c r="X76" s="24">
        <v>0</v>
      </c>
      <c r="Y76" s="24">
        <v>0</v>
      </c>
      <c r="Z76" s="24">
        <v>0</v>
      </c>
      <c r="AA76" s="24">
        <v>0</v>
      </c>
      <c r="AB76" s="24">
        <v>16</v>
      </c>
      <c r="AC76" s="24">
        <v>0</v>
      </c>
      <c r="AD76" s="22">
        <v>0</v>
      </c>
      <c r="AE76" s="22">
        <v>2237</v>
      </c>
      <c r="AF76" s="22">
        <v>207310</v>
      </c>
      <c r="AG76" s="22">
        <v>8</v>
      </c>
      <c r="AH76" s="22">
        <v>5</v>
      </c>
      <c r="AI76" s="22">
        <v>3</v>
      </c>
      <c r="AJ76" s="22">
        <v>1</v>
      </c>
      <c r="AK76" s="22">
        <v>0</v>
      </c>
      <c r="AL76" s="22">
        <v>0</v>
      </c>
      <c r="AM76" s="22">
        <v>0</v>
      </c>
      <c r="AN76" s="22">
        <v>0</v>
      </c>
      <c r="AO76" s="25" t="s">
        <v>1989</v>
      </c>
      <c r="AP76" s="22">
        <v>82</v>
      </c>
      <c r="AQ76" s="22">
        <v>82</v>
      </c>
      <c r="AR76" s="22">
        <v>10253700</v>
      </c>
      <c r="AS76" s="22">
        <v>0</v>
      </c>
      <c r="AT76" s="22">
        <v>223000</v>
      </c>
      <c r="AU76" s="22">
        <v>0</v>
      </c>
      <c r="AV76" s="22">
        <v>10476700</v>
      </c>
      <c r="AW76" s="22">
        <v>23</v>
      </c>
      <c r="AX76" s="22">
        <v>3</v>
      </c>
      <c r="AY76" s="22">
        <v>0</v>
      </c>
    </row>
    <row r="77" spans="1:51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177.1</v>
      </c>
      <c r="F77" s="22">
        <v>214023</v>
      </c>
      <c r="G77" s="22">
        <v>10</v>
      </c>
      <c r="H77" s="24">
        <v>1776</v>
      </c>
      <c r="I77" s="25" t="s">
        <v>1929</v>
      </c>
      <c r="J77" s="22">
        <v>2918260</v>
      </c>
      <c r="K77" s="22">
        <v>395634</v>
      </c>
      <c r="L77" s="22">
        <v>457405</v>
      </c>
      <c r="M77" s="22">
        <v>6103026</v>
      </c>
      <c r="N77" s="22">
        <v>169246</v>
      </c>
      <c r="O77" s="22">
        <v>7746577</v>
      </c>
      <c r="P77" s="25" t="s">
        <v>1929</v>
      </c>
      <c r="Q77" s="24">
        <v>184.1</v>
      </c>
      <c r="R77" s="24">
        <v>50</v>
      </c>
      <c r="S77" s="24">
        <v>4</v>
      </c>
      <c r="T77" s="24">
        <v>63</v>
      </c>
      <c r="U77" s="24">
        <v>0</v>
      </c>
      <c r="V77" s="24">
        <v>301.10000000000002</v>
      </c>
      <c r="W77" s="24">
        <v>104.7</v>
      </c>
      <c r="X77" s="24">
        <v>0</v>
      </c>
      <c r="Y77" s="24">
        <v>1.87</v>
      </c>
      <c r="Z77" s="24">
        <v>42</v>
      </c>
      <c r="AA77" s="24">
        <v>0</v>
      </c>
      <c r="AB77" s="24">
        <v>148.57</v>
      </c>
      <c r="AC77" s="24">
        <v>11.95</v>
      </c>
      <c r="AD77" s="22">
        <v>0</v>
      </c>
      <c r="AE77" s="22">
        <v>7830</v>
      </c>
      <c r="AF77" s="22">
        <v>1253254</v>
      </c>
      <c r="AG77" s="22">
        <v>4</v>
      </c>
      <c r="AH77" s="22">
        <v>3</v>
      </c>
      <c r="AI77" s="22">
        <v>1</v>
      </c>
      <c r="AJ77" s="22">
        <v>1</v>
      </c>
      <c r="AK77" s="22">
        <v>2</v>
      </c>
      <c r="AL77" s="22">
        <v>2</v>
      </c>
      <c r="AM77" s="22">
        <v>0</v>
      </c>
      <c r="AN77" s="22">
        <v>0</v>
      </c>
      <c r="AO77" s="25" t="s">
        <v>1990</v>
      </c>
      <c r="AP77" s="22">
        <v>406</v>
      </c>
      <c r="AQ77" s="22">
        <v>406</v>
      </c>
      <c r="AR77" s="22">
        <v>61392494</v>
      </c>
      <c r="AS77" s="22">
        <v>2036000</v>
      </c>
      <c r="AT77" s="22">
        <v>158176430</v>
      </c>
      <c r="AU77" s="22">
        <v>26515000</v>
      </c>
      <c r="AV77" s="22">
        <v>248119924</v>
      </c>
      <c r="AW77" s="22">
        <v>47</v>
      </c>
      <c r="AX77" s="22">
        <v>3</v>
      </c>
      <c r="AY77" s="22">
        <v>7</v>
      </c>
    </row>
    <row r="78" spans="1:51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83</v>
      </c>
      <c r="F78" s="22">
        <v>426861</v>
      </c>
      <c r="G78" s="22">
        <v>3</v>
      </c>
      <c r="H78" s="24">
        <v>2518</v>
      </c>
      <c r="I78" s="25" t="s">
        <v>1929</v>
      </c>
      <c r="J78" s="22">
        <v>3115231</v>
      </c>
      <c r="K78" s="22">
        <v>699338</v>
      </c>
      <c r="L78" s="22">
        <v>480767</v>
      </c>
      <c r="M78" s="22">
        <v>588119</v>
      </c>
      <c r="N78" s="22">
        <v>74409</v>
      </c>
      <c r="O78" s="22">
        <v>3666954</v>
      </c>
      <c r="P78" s="25" t="s">
        <v>1929</v>
      </c>
      <c r="Q78" s="24">
        <v>17.48</v>
      </c>
      <c r="R78" s="24">
        <v>0</v>
      </c>
      <c r="S78" s="24">
        <v>24.8</v>
      </c>
      <c r="T78" s="24">
        <v>64.2</v>
      </c>
      <c r="U78" s="24">
        <v>1.54</v>
      </c>
      <c r="V78" s="24">
        <v>108.02</v>
      </c>
      <c r="W78" s="24">
        <v>18.47</v>
      </c>
      <c r="X78" s="24">
        <v>0</v>
      </c>
      <c r="Y78" s="24">
        <v>0</v>
      </c>
      <c r="Z78" s="24">
        <v>0</v>
      </c>
      <c r="AA78" s="24">
        <v>0.85</v>
      </c>
      <c r="AB78" s="24">
        <v>19.32</v>
      </c>
      <c r="AC78" s="24">
        <v>1.5</v>
      </c>
      <c r="AD78" s="22">
        <v>0</v>
      </c>
      <c r="AE78" s="22">
        <v>2230</v>
      </c>
      <c r="AF78" s="22">
        <v>385395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5" t="s">
        <v>1991</v>
      </c>
      <c r="AP78" s="22">
        <v>116</v>
      </c>
      <c r="AQ78" s="22">
        <v>105</v>
      </c>
      <c r="AR78" s="22">
        <v>9890900</v>
      </c>
      <c r="AS78" s="22">
        <v>1400000</v>
      </c>
      <c r="AT78" s="22">
        <v>328556000</v>
      </c>
      <c r="AU78" s="22">
        <v>1805500</v>
      </c>
      <c r="AV78" s="22">
        <v>341652400</v>
      </c>
      <c r="AW78" s="22">
        <v>25</v>
      </c>
      <c r="AX78" s="22">
        <v>1</v>
      </c>
      <c r="AY78" s="22">
        <v>0</v>
      </c>
    </row>
    <row r="79" spans="1:51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63</v>
      </c>
      <c r="F79" s="22">
        <v>199936</v>
      </c>
      <c r="G79" s="22">
        <v>7</v>
      </c>
      <c r="H79" s="24">
        <v>1330</v>
      </c>
      <c r="I79" s="25" t="s">
        <v>1929</v>
      </c>
      <c r="J79" s="22">
        <v>1756689.68</v>
      </c>
      <c r="K79" s="22">
        <v>340710.69</v>
      </c>
      <c r="L79" s="22">
        <v>355958.04</v>
      </c>
      <c r="M79" s="22">
        <v>0</v>
      </c>
      <c r="N79" s="22">
        <v>27710.639999999999</v>
      </c>
      <c r="O79" s="22">
        <v>138627.25</v>
      </c>
      <c r="P79" s="25" t="s">
        <v>1929</v>
      </c>
      <c r="Q79" s="24">
        <v>16</v>
      </c>
      <c r="R79" s="24">
        <v>0</v>
      </c>
      <c r="S79" s="24">
        <v>0</v>
      </c>
      <c r="T79" s="24">
        <v>59</v>
      </c>
      <c r="U79" s="24">
        <v>0</v>
      </c>
      <c r="V79" s="24">
        <v>75</v>
      </c>
      <c r="W79" s="24">
        <v>15</v>
      </c>
      <c r="X79" s="24">
        <v>2.5</v>
      </c>
      <c r="Y79" s="24">
        <v>0</v>
      </c>
      <c r="Z79" s="24">
        <v>0</v>
      </c>
      <c r="AA79" s="24">
        <v>0</v>
      </c>
      <c r="AB79" s="24">
        <v>17.5</v>
      </c>
      <c r="AC79" s="24">
        <v>2.5</v>
      </c>
      <c r="AD79" s="22">
        <v>0</v>
      </c>
      <c r="AE79" s="22">
        <v>2160</v>
      </c>
      <c r="AF79" s="22">
        <v>98266.880000000005</v>
      </c>
      <c r="AG79" s="22">
        <v>15</v>
      </c>
      <c r="AH79" s="22">
        <v>15</v>
      </c>
      <c r="AI79" s="22">
        <v>0</v>
      </c>
      <c r="AJ79" s="22">
        <v>0</v>
      </c>
      <c r="AK79" s="22">
        <v>8</v>
      </c>
      <c r="AL79" s="22">
        <v>8</v>
      </c>
      <c r="AM79" s="22">
        <v>0</v>
      </c>
      <c r="AN79" s="22">
        <v>0</v>
      </c>
      <c r="AO79" s="25" t="s">
        <v>1992</v>
      </c>
      <c r="AP79" s="22">
        <v>79</v>
      </c>
      <c r="AQ79" s="22">
        <v>78</v>
      </c>
      <c r="AR79" s="22">
        <v>5028510</v>
      </c>
      <c r="AS79" s="22">
        <v>3470500</v>
      </c>
      <c r="AT79" s="22">
        <v>0</v>
      </c>
      <c r="AU79" s="22">
        <v>657000</v>
      </c>
      <c r="AV79" s="22">
        <v>9156010</v>
      </c>
      <c r="AW79" s="22">
        <v>21</v>
      </c>
      <c r="AX79" s="22">
        <v>9</v>
      </c>
      <c r="AY79" s="22">
        <v>2</v>
      </c>
    </row>
    <row r="80" spans="1:51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46</v>
      </c>
      <c r="F80" s="22">
        <v>271082</v>
      </c>
      <c r="G80" s="22">
        <v>8</v>
      </c>
      <c r="H80" s="24">
        <v>2532</v>
      </c>
      <c r="I80" s="25" t="s">
        <v>1920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5" t="s">
        <v>1920</v>
      </c>
      <c r="Q80" s="24">
        <v>19</v>
      </c>
      <c r="R80" s="24">
        <v>0</v>
      </c>
      <c r="S80" s="24">
        <v>0</v>
      </c>
      <c r="T80" s="24">
        <v>0</v>
      </c>
      <c r="U80" s="24">
        <v>0</v>
      </c>
      <c r="V80" s="24">
        <v>19</v>
      </c>
      <c r="W80" s="24">
        <v>15</v>
      </c>
      <c r="X80" s="24">
        <v>0</v>
      </c>
      <c r="Y80" s="24">
        <v>0</v>
      </c>
      <c r="Z80" s="24">
        <v>0</v>
      </c>
      <c r="AA80" s="24">
        <v>0</v>
      </c>
      <c r="AB80" s="24">
        <v>15</v>
      </c>
      <c r="AC80" s="24">
        <v>1</v>
      </c>
      <c r="AD80" s="22">
        <v>0</v>
      </c>
      <c r="AE80" s="22">
        <v>1743</v>
      </c>
      <c r="AF80" s="22">
        <v>133862.47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5" t="s">
        <v>1993</v>
      </c>
      <c r="AP80" s="22">
        <v>58</v>
      </c>
      <c r="AQ80" s="22">
        <v>55</v>
      </c>
      <c r="AR80" s="22">
        <v>4522700</v>
      </c>
      <c r="AS80" s="22">
        <v>0</v>
      </c>
      <c r="AT80" s="22">
        <v>0</v>
      </c>
      <c r="AU80" s="22">
        <v>0</v>
      </c>
      <c r="AV80" s="22">
        <v>4522700</v>
      </c>
      <c r="AW80" s="22">
        <v>14</v>
      </c>
      <c r="AX80" s="22">
        <v>0</v>
      </c>
      <c r="AY80" s="22">
        <v>0</v>
      </c>
    </row>
    <row r="81" spans="1:51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86</v>
      </c>
      <c r="F81" s="22">
        <v>571784</v>
      </c>
      <c r="G81" s="22">
        <v>7</v>
      </c>
      <c r="H81" s="24">
        <v>3886</v>
      </c>
      <c r="I81" s="25" t="s">
        <v>1929</v>
      </c>
      <c r="J81" s="22">
        <v>4892219</v>
      </c>
      <c r="K81" s="22">
        <v>1164089</v>
      </c>
      <c r="L81" s="22">
        <v>0</v>
      </c>
      <c r="M81" s="22">
        <v>3542581</v>
      </c>
      <c r="N81" s="22">
        <v>42858</v>
      </c>
      <c r="O81" s="22">
        <v>3880981</v>
      </c>
      <c r="P81" s="25" t="s">
        <v>1929</v>
      </c>
      <c r="Q81" s="24">
        <v>12.42</v>
      </c>
      <c r="R81" s="24">
        <v>0</v>
      </c>
      <c r="S81" s="24">
        <v>0</v>
      </c>
      <c r="T81" s="24">
        <v>12.44</v>
      </c>
      <c r="U81" s="24">
        <v>0</v>
      </c>
      <c r="V81" s="24">
        <v>24.86</v>
      </c>
      <c r="W81" s="24">
        <v>14.08</v>
      </c>
      <c r="X81" s="24">
        <v>0</v>
      </c>
      <c r="Y81" s="24">
        <v>0</v>
      </c>
      <c r="Z81" s="24">
        <v>0</v>
      </c>
      <c r="AA81" s="24">
        <v>0</v>
      </c>
      <c r="AB81" s="24">
        <v>14.08</v>
      </c>
      <c r="AC81" s="24">
        <v>0</v>
      </c>
      <c r="AD81" s="22">
        <v>0</v>
      </c>
      <c r="AE81" s="22">
        <v>3268</v>
      </c>
      <c r="AF81" s="22">
        <v>376785</v>
      </c>
      <c r="AG81" s="22">
        <v>1</v>
      </c>
      <c r="AH81" s="22">
        <v>1</v>
      </c>
      <c r="AI81" s="22">
        <v>0</v>
      </c>
      <c r="AJ81" s="22">
        <v>1</v>
      </c>
      <c r="AK81" s="22">
        <v>3</v>
      </c>
      <c r="AL81" s="22">
        <v>3</v>
      </c>
      <c r="AM81" s="22">
        <v>0</v>
      </c>
      <c r="AN81" s="22">
        <v>2</v>
      </c>
      <c r="AO81" s="25" t="s">
        <v>1964</v>
      </c>
      <c r="AP81" s="22">
        <v>79</v>
      </c>
      <c r="AQ81" s="22">
        <v>76</v>
      </c>
      <c r="AR81" s="22">
        <v>11396500</v>
      </c>
      <c r="AS81" s="22">
        <v>11895000</v>
      </c>
      <c r="AT81" s="22">
        <v>30000</v>
      </c>
      <c r="AU81" s="22">
        <v>0</v>
      </c>
      <c r="AV81" s="22">
        <v>23321500</v>
      </c>
      <c r="AW81" s="22">
        <v>28</v>
      </c>
      <c r="AX81" s="22">
        <v>3</v>
      </c>
      <c r="AY81" s="22">
        <v>2</v>
      </c>
    </row>
    <row r="82" spans="1:51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51</v>
      </c>
      <c r="F82" s="22">
        <v>556342.30000000005</v>
      </c>
      <c r="G82" s="22">
        <v>8</v>
      </c>
      <c r="H82" s="24">
        <v>2670.18</v>
      </c>
      <c r="I82" s="25" t="s">
        <v>1929</v>
      </c>
      <c r="J82" s="22">
        <v>6604453.3499999996</v>
      </c>
      <c r="K82" s="22">
        <v>188758.07</v>
      </c>
      <c r="L82" s="22">
        <v>1395534.68</v>
      </c>
      <c r="M82" s="22">
        <v>0</v>
      </c>
      <c r="N82" s="22">
        <v>23851.56</v>
      </c>
      <c r="O82" s="22">
        <v>2625262.23</v>
      </c>
      <c r="P82" s="25" t="s">
        <v>1929</v>
      </c>
      <c r="Q82" s="24">
        <v>0.86</v>
      </c>
      <c r="R82" s="24">
        <v>0</v>
      </c>
      <c r="S82" s="24">
        <v>416.2</v>
      </c>
      <c r="T82" s="24">
        <v>37.72</v>
      </c>
      <c r="U82" s="24">
        <v>0</v>
      </c>
      <c r="V82" s="24">
        <v>454.78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2">
        <v>0</v>
      </c>
      <c r="AE82" s="22">
        <v>2145</v>
      </c>
      <c r="AF82" s="22">
        <v>169166.7</v>
      </c>
      <c r="AG82" s="22">
        <v>1</v>
      </c>
      <c r="AH82" s="22">
        <v>0</v>
      </c>
      <c r="AI82" s="22">
        <v>1</v>
      </c>
      <c r="AJ82" s="22">
        <v>1</v>
      </c>
      <c r="AK82" s="22">
        <v>0</v>
      </c>
      <c r="AL82" s="22">
        <v>0</v>
      </c>
      <c r="AM82" s="22">
        <v>0</v>
      </c>
      <c r="AN82" s="22">
        <v>0</v>
      </c>
      <c r="AO82" s="25" t="s">
        <v>1994</v>
      </c>
      <c r="AP82" s="22">
        <v>62</v>
      </c>
      <c r="AQ82" s="22">
        <v>57</v>
      </c>
      <c r="AR82" s="22">
        <v>5236038</v>
      </c>
      <c r="AS82" s="22">
        <v>300000</v>
      </c>
      <c r="AT82" s="22">
        <v>0</v>
      </c>
      <c r="AU82" s="22">
        <v>4000000</v>
      </c>
      <c r="AV82" s="22">
        <v>9536038</v>
      </c>
      <c r="AW82" s="22">
        <v>20</v>
      </c>
      <c r="AX82" s="22">
        <v>8</v>
      </c>
      <c r="AY82" s="22">
        <v>3</v>
      </c>
    </row>
    <row r="83" spans="1:51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43</v>
      </c>
      <c r="F83" s="22">
        <v>337199.02</v>
      </c>
      <c r="G83" s="22">
        <v>3</v>
      </c>
      <c r="H83" s="24">
        <v>2314.4760000000001</v>
      </c>
      <c r="I83" s="25" t="s">
        <v>1920</v>
      </c>
      <c r="J83" s="22">
        <v>4832809</v>
      </c>
      <c r="K83" s="22">
        <v>493434</v>
      </c>
      <c r="L83" s="22">
        <v>87844</v>
      </c>
      <c r="M83" s="22">
        <v>7400340</v>
      </c>
      <c r="N83" s="22">
        <v>70880</v>
      </c>
      <c r="O83" s="22">
        <v>5874104</v>
      </c>
      <c r="P83" s="25" t="s">
        <v>1920</v>
      </c>
      <c r="Q83" s="24">
        <v>2.6</v>
      </c>
      <c r="R83" s="24">
        <v>0</v>
      </c>
      <c r="S83" s="24">
        <v>0</v>
      </c>
      <c r="T83" s="24">
        <v>0</v>
      </c>
      <c r="U83" s="24">
        <v>0</v>
      </c>
      <c r="V83" s="24">
        <v>2.6</v>
      </c>
      <c r="W83" s="24">
        <v>3.9</v>
      </c>
      <c r="X83" s="24">
        <v>0</v>
      </c>
      <c r="Y83" s="24">
        <v>0</v>
      </c>
      <c r="Z83" s="24">
        <v>0</v>
      </c>
      <c r="AA83" s="24">
        <v>0</v>
      </c>
      <c r="AB83" s="24">
        <v>3.9</v>
      </c>
      <c r="AC83" s="24">
        <v>0</v>
      </c>
      <c r="AD83" s="22">
        <v>0</v>
      </c>
      <c r="AE83" s="22">
        <v>1890</v>
      </c>
      <c r="AF83" s="22">
        <v>156240</v>
      </c>
      <c r="AG83" s="22">
        <v>1</v>
      </c>
      <c r="AH83" s="22">
        <v>0</v>
      </c>
      <c r="AI83" s="22">
        <v>0</v>
      </c>
      <c r="AJ83" s="22">
        <v>1</v>
      </c>
      <c r="AK83" s="22">
        <v>0</v>
      </c>
      <c r="AL83" s="22">
        <v>0</v>
      </c>
      <c r="AM83" s="22">
        <v>0</v>
      </c>
      <c r="AN83" s="22">
        <v>0</v>
      </c>
      <c r="AO83" s="25" t="s">
        <v>1995</v>
      </c>
      <c r="AP83" s="22">
        <v>61</v>
      </c>
      <c r="AQ83" s="22">
        <v>61</v>
      </c>
      <c r="AR83" s="22">
        <v>9328395</v>
      </c>
      <c r="AS83" s="22">
        <v>0</v>
      </c>
      <c r="AT83" s="22">
        <v>16100000</v>
      </c>
      <c r="AU83" s="22">
        <v>0</v>
      </c>
      <c r="AV83" s="22">
        <v>25428395</v>
      </c>
      <c r="AW83" s="22">
        <v>11</v>
      </c>
      <c r="AX83" s="22">
        <v>5</v>
      </c>
      <c r="AY83" s="22">
        <v>0</v>
      </c>
    </row>
    <row r="84" spans="1:51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39</v>
      </c>
      <c r="F84" s="22">
        <v>459530</v>
      </c>
      <c r="G84" s="22">
        <v>2</v>
      </c>
      <c r="H84" s="24">
        <v>2172</v>
      </c>
      <c r="I84" s="25" t="s">
        <v>1929</v>
      </c>
      <c r="J84" s="22">
        <v>709999</v>
      </c>
      <c r="K84" s="22">
        <v>129117</v>
      </c>
      <c r="L84" s="22">
        <v>3500</v>
      </c>
      <c r="M84" s="22">
        <v>0</v>
      </c>
      <c r="N84" s="22">
        <v>34974</v>
      </c>
      <c r="O84" s="22">
        <v>0</v>
      </c>
      <c r="P84" s="25" t="s">
        <v>1929</v>
      </c>
      <c r="Q84" s="24">
        <v>38</v>
      </c>
      <c r="R84" s="24">
        <v>0</v>
      </c>
      <c r="S84" s="24">
        <v>729.56</v>
      </c>
      <c r="T84" s="24">
        <v>40</v>
      </c>
      <c r="U84" s="24">
        <v>0</v>
      </c>
      <c r="V84" s="24">
        <v>807.56</v>
      </c>
      <c r="W84" s="24">
        <v>6</v>
      </c>
      <c r="X84" s="24">
        <v>0</v>
      </c>
      <c r="Y84" s="24">
        <v>0</v>
      </c>
      <c r="Z84" s="24">
        <v>0</v>
      </c>
      <c r="AA84" s="24">
        <v>0</v>
      </c>
      <c r="AB84" s="24">
        <v>6</v>
      </c>
      <c r="AC84" s="24">
        <v>0</v>
      </c>
      <c r="AD84" s="22">
        <v>0</v>
      </c>
      <c r="AE84" s="22">
        <v>1037</v>
      </c>
      <c r="AF84" s="22">
        <v>98140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5" t="s">
        <v>1996</v>
      </c>
      <c r="AP84" s="22">
        <v>27</v>
      </c>
      <c r="AQ84" s="22">
        <v>27</v>
      </c>
      <c r="AR84" s="22">
        <v>4992000</v>
      </c>
      <c r="AS84" s="22">
        <v>580000</v>
      </c>
      <c r="AT84" s="22">
        <v>143700000</v>
      </c>
      <c r="AU84" s="22">
        <v>0</v>
      </c>
      <c r="AV84" s="22">
        <v>149272000</v>
      </c>
      <c r="AW84" s="22">
        <v>4</v>
      </c>
      <c r="AX84" s="22">
        <v>4</v>
      </c>
      <c r="AY84" s="22">
        <v>0</v>
      </c>
    </row>
    <row r="85" spans="1:51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45</v>
      </c>
      <c r="F85" s="22">
        <v>315293</v>
      </c>
      <c r="G85" s="22">
        <v>9</v>
      </c>
      <c r="H85" s="24">
        <v>2189</v>
      </c>
      <c r="I85" s="25" t="s">
        <v>1929</v>
      </c>
      <c r="J85" s="22">
        <v>71054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5" t="s">
        <v>1929</v>
      </c>
      <c r="Q85" s="24">
        <v>37.409999999999997</v>
      </c>
      <c r="R85" s="24">
        <v>0</v>
      </c>
      <c r="S85" s="24">
        <v>0</v>
      </c>
      <c r="T85" s="24">
        <v>0</v>
      </c>
      <c r="U85" s="24">
        <v>0</v>
      </c>
      <c r="V85" s="24">
        <v>37.409999999999997</v>
      </c>
      <c r="W85" s="24">
        <v>29.48</v>
      </c>
      <c r="X85" s="24">
        <v>0</v>
      </c>
      <c r="Y85" s="24">
        <v>0</v>
      </c>
      <c r="Z85" s="24">
        <v>0</v>
      </c>
      <c r="AA85" s="24">
        <v>0</v>
      </c>
      <c r="AB85" s="24">
        <v>29.48</v>
      </c>
      <c r="AC85" s="24">
        <v>3</v>
      </c>
      <c r="AD85" s="22">
        <v>0</v>
      </c>
      <c r="AE85" s="22">
        <v>3551</v>
      </c>
      <c r="AF85" s="22">
        <v>143980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5" t="s">
        <v>1948</v>
      </c>
      <c r="AP85" s="22">
        <v>146</v>
      </c>
      <c r="AQ85" s="22">
        <v>146</v>
      </c>
      <c r="AR85" s="22">
        <v>11720911</v>
      </c>
      <c r="AS85" s="22">
        <v>1675302</v>
      </c>
      <c r="AT85" s="22">
        <v>0</v>
      </c>
      <c r="AU85" s="22">
        <v>1581720</v>
      </c>
      <c r="AV85" s="22">
        <v>14977933</v>
      </c>
      <c r="AW85" s="22">
        <v>33</v>
      </c>
      <c r="AX85" s="22">
        <v>2</v>
      </c>
      <c r="AY85" s="22">
        <v>0</v>
      </c>
    </row>
    <row r="86" spans="1:51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72</v>
      </c>
      <c r="F86" s="22">
        <v>337912</v>
      </c>
      <c r="G86" s="22">
        <v>8</v>
      </c>
      <c r="H86" s="24">
        <v>2022</v>
      </c>
      <c r="I86" s="25" t="s">
        <v>1929</v>
      </c>
      <c r="J86" s="22">
        <v>4643328.83</v>
      </c>
      <c r="K86" s="22">
        <v>332926.65000000002</v>
      </c>
      <c r="L86" s="22">
        <v>2502592</v>
      </c>
      <c r="M86" s="22">
        <v>1725928</v>
      </c>
      <c r="N86" s="22">
        <v>68033.81</v>
      </c>
      <c r="O86" s="22">
        <v>4120995.64</v>
      </c>
      <c r="P86" s="25" t="s">
        <v>1929</v>
      </c>
      <c r="Q86" s="24">
        <v>16.52</v>
      </c>
      <c r="R86" s="24">
        <v>0</v>
      </c>
      <c r="S86" s="24">
        <v>0</v>
      </c>
      <c r="T86" s="24">
        <v>0</v>
      </c>
      <c r="U86" s="24">
        <v>0</v>
      </c>
      <c r="V86" s="24">
        <v>16.52</v>
      </c>
      <c r="W86" s="24">
        <v>21.5</v>
      </c>
      <c r="X86" s="24">
        <v>0</v>
      </c>
      <c r="Y86" s="24">
        <v>0</v>
      </c>
      <c r="Z86" s="24">
        <v>0</v>
      </c>
      <c r="AA86" s="24">
        <v>23</v>
      </c>
      <c r="AB86" s="24">
        <v>44.5</v>
      </c>
      <c r="AC86" s="24">
        <v>0</v>
      </c>
      <c r="AD86" s="22">
        <v>0</v>
      </c>
      <c r="AE86" s="22">
        <v>6251</v>
      </c>
      <c r="AF86" s="22">
        <v>405923.72</v>
      </c>
      <c r="AG86" s="22">
        <v>0</v>
      </c>
      <c r="AH86" s="22">
        <v>0</v>
      </c>
      <c r="AI86" s="22">
        <v>0</v>
      </c>
      <c r="AJ86" s="22">
        <v>0</v>
      </c>
      <c r="AK86" s="22">
        <v>1</v>
      </c>
      <c r="AL86" s="22">
        <v>1</v>
      </c>
      <c r="AM86" s="22">
        <v>0</v>
      </c>
      <c r="AN86" s="22">
        <v>0</v>
      </c>
      <c r="AO86" s="25"/>
      <c r="AP86" s="22">
        <v>284</v>
      </c>
      <c r="AQ86" s="22">
        <v>260</v>
      </c>
      <c r="AR86" s="22">
        <v>23954049</v>
      </c>
      <c r="AS86" s="22">
        <v>4749200</v>
      </c>
      <c r="AT86" s="22">
        <v>0</v>
      </c>
      <c r="AU86" s="22">
        <v>0</v>
      </c>
      <c r="AV86" s="22">
        <v>28703249</v>
      </c>
      <c r="AW86" s="22">
        <v>31</v>
      </c>
      <c r="AX86" s="22">
        <v>10</v>
      </c>
      <c r="AY86" s="22">
        <v>4</v>
      </c>
    </row>
    <row r="87" spans="1:51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92</v>
      </c>
      <c r="F87" s="22">
        <v>459998</v>
      </c>
      <c r="G87" s="22">
        <v>9</v>
      </c>
      <c r="H87" s="24">
        <v>2735</v>
      </c>
      <c r="I87" s="25" t="s">
        <v>1929</v>
      </c>
      <c r="J87" s="22">
        <v>8239351.54</v>
      </c>
      <c r="K87" s="22">
        <v>540415.31000000006</v>
      </c>
      <c r="L87" s="22">
        <v>73139.87</v>
      </c>
      <c r="M87" s="22">
        <v>3440273.23</v>
      </c>
      <c r="N87" s="22">
        <v>108973.65</v>
      </c>
      <c r="O87" s="22">
        <v>0</v>
      </c>
      <c r="P87" s="25" t="s">
        <v>1929</v>
      </c>
      <c r="Q87" s="24">
        <v>28</v>
      </c>
      <c r="R87" s="24">
        <v>0</v>
      </c>
      <c r="S87" s="24">
        <v>0</v>
      </c>
      <c r="T87" s="24">
        <v>0</v>
      </c>
      <c r="U87" s="24">
        <v>0</v>
      </c>
      <c r="V87" s="24">
        <v>28</v>
      </c>
      <c r="W87" s="24">
        <v>22</v>
      </c>
      <c r="X87" s="24">
        <v>0</v>
      </c>
      <c r="Y87" s="24">
        <v>0</v>
      </c>
      <c r="Z87" s="24">
        <v>0</v>
      </c>
      <c r="AA87" s="24">
        <v>0</v>
      </c>
      <c r="AB87" s="24">
        <v>22</v>
      </c>
      <c r="AC87" s="24">
        <v>7</v>
      </c>
      <c r="AD87" s="22">
        <v>0</v>
      </c>
      <c r="AE87" s="22">
        <v>3628</v>
      </c>
      <c r="AF87" s="22">
        <v>321124.63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5" t="s">
        <v>1997</v>
      </c>
      <c r="AP87" s="22">
        <v>167</v>
      </c>
      <c r="AQ87" s="22">
        <v>167</v>
      </c>
      <c r="AR87" s="22">
        <v>0</v>
      </c>
      <c r="AS87" s="22">
        <v>2341201</v>
      </c>
      <c r="AT87" s="22">
        <v>4611000</v>
      </c>
      <c r="AU87" s="22">
        <v>12000</v>
      </c>
      <c r="AV87" s="22">
        <v>6964201</v>
      </c>
      <c r="AW87" s="22">
        <v>22</v>
      </c>
      <c r="AX87" s="22">
        <v>27</v>
      </c>
      <c r="AY87" s="22">
        <v>3</v>
      </c>
    </row>
    <row r="88" spans="1:51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49</v>
      </c>
      <c r="F88" s="22">
        <v>478179</v>
      </c>
      <c r="G88" s="22">
        <v>4</v>
      </c>
      <c r="H88" s="24">
        <v>2237</v>
      </c>
      <c r="I88" s="25" t="s">
        <v>1929</v>
      </c>
      <c r="J88" s="22">
        <v>77011.02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5" t="s">
        <v>1929</v>
      </c>
      <c r="Q88" s="24">
        <v>1.3</v>
      </c>
      <c r="R88" s="24">
        <v>0</v>
      </c>
      <c r="S88" s="24">
        <v>0</v>
      </c>
      <c r="T88" s="24">
        <v>0</v>
      </c>
      <c r="U88" s="24">
        <v>0</v>
      </c>
      <c r="V88" s="24">
        <v>1.3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1.64</v>
      </c>
      <c r="AD88" s="22">
        <v>0</v>
      </c>
      <c r="AE88" s="22">
        <v>2329</v>
      </c>
      <c r="AF88" s="22">
        <v>151565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5" t="s">
        <v>1998</v>
      </c>
      <c r="AP88" s="22">
        <v>103</v>
      </c>
      <c r="AQ88" s="22">
        <v>100</v>
      </c>
      <c r="AR88" s="22">
        <v>6107144</v>
      </c>
      <c r="AS88" s="22">
        <v>162410</v>
      </c>
      <c r="AT88" s="22">
        <v>277625</v>
      </c>
      <c r="AU88" s="22">
        <v>0</v>
      </c>
      <c r="AV88" s="22">
        <v>6547179</v>
      </c>
      <c r="AW88" s="22">
        <v>26</v>
      </c>
      <c r="AX88" s="22">
        <v>22</v>
      </c>
      <c r="AY88" s="22">
        <v>1</v>
      </c>
    </row>
    <row r="89" spans="1:51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60.5</v>
      </c>
      <c r="F89" s="22">
        <v>759959.47</v>
      </c>
      <c r="G89" s="22">
        <v>3</v>
      </c>
      <c r="H89" s="24">
        <v>736</v>
      </c>
      <c r="I89" s="25" t="s">
        <v>1920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5" t="s">
        <v>1920</v>
      </c>
      <c r="Q89" s="24">
        <v>24.1</v>
      </c>
      <c r="R89" s="24">
        <v>0</v>
      </c>
      <c r="S89" s="24">
        <v>0</v>
      </c>
      <c r="T89" s="24">
        <v>0</v>
      </c>
      <c r="U89" s="24">
        <v>0</v>
      </c>
      <c r="V89" s="24">
        <v>24.1</v>
      </c>
      <c r="W89" s="24">
        <v>15.19</v>
      </c>
      <c r="X89" s="24">
        <v>0</v>
      </c>
      <c r="Y89" s="24">
        <v>0</v>
      </c>
      <c r="Z89" s="24">
        <v>0</v>
      </c>
      <c r="AA89" s="24">
        <v>0</v>
      </c>
      <c r="AB89" s="24">
        <v>15.19</v>
      </c>
      <c r="AC89" s="24">
        <v>1.23</v>
      </c>
      <c r="AD89" s="22">
        <v>0</v>
      </c>
      <c r="AE89" s="22">
        <v>2264</v>
      </c>
      <c r="AF89" s="22">
        <v>204549.96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5" t="s">
        <v>1999</v>
      </c>
      <c r="AP89" s="22">
        <v>97</v>
      </c>
      <c r="AQ89" s="22">
        <v>97</v>
      </c>
      <c r="AR89" s="22">
        <v>10667335</v>
      </c>
      <c r="AS89" s="22">
        <v>9225000</v>
      </c>
      <c r="AT89" s="22">
        <v>14996500</v>
      </c>
      <c r="AU89" s="22">
        <v>723000</v>
      </c>
      <c r="AV89" s="22">
        <v>35611835</v>
      </c>
      <c r="AW89" s="22">
        <v>14</v>
      </c>
      <c r="AX89" s="22">
        <v>2</v>
      </c>
      <c r="AY89" s="22">
        <v>2</v>
      </c>
    </row>
    <row r="90" spans="1:51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91</v>
      </c>
      <c r="F90" s="22">
        <v>2837528</v>
      </c>
      <c r="G90" s="22">
        <v>10</v>
      </c>
      <c r="H90" s="24">
        <v>2284</v>
      </c>
      <c r="I90" s="25" t="s">
        <v>1929</v>
      </c>
      <c r="J90" s="22">
        <v>7955875</v>
      </c>
      <c r="K90" s="22">
        <v>556248</v>
      </c>
      <c r="L90" s="22">
        <v>7705434</v>
      </c>
      <c r="M90" s="22">
        <v>11679842</v>
      </c>
      <c r="N90" s="22">
        <v>68425</v>
      </c>
      <c r="O90" s="22">
        <v>3544234</v>
      </c>
      <c r="P90" s="25" t="s">
        <v>1929</v>
      </c>
      <c r="Q90" s="24">
        <v>16.47</v>
      </c>
      <c r="R90" s="24">
        <v>0</v>
      </c>
      <c r="S90" s="24">
        <v>0</v>
      </c>
      <c r="T90" s="24">
        <v>0</v>
      </c>
      <c r="U90" s="24">
        <v>0</v>
      </c>
      <c r="V90" s="24">
        <v>16.47</v>
      </c>
      <c r="W90" s="24">
        <v>19.190000000000001</v>
      </c>
      <c r="X90" s="24">
        <v>0</v>
      </c>
      <c r="Y90" s="24">
        <v>0</v>
      </c>
      <c r="Z90" s="24">
        <v>0</v>
      </c>
      <c r="AA90" s="24">
        <v>0</v>
      </c>
      <c r="AB90" s="24">
        <v>19.190000000000001</v>
      </c>
      <c r="AC90" s="24">
        <v>5.87</v>
      </c>
      <c r="AD90" s="22">
        <v>0</v>
      </c>
      <c r="AE90" s="22">
        <v>5467</v>
      </c>
      <c r="AF90" s="22">
        <v>724722</v>
      </c>
      <c r="AG90" s="22">
        <v>0</v>
      </c>
      <c r="AH90" s="22">
        <v>0</v>
      </c>
      <c r="AI90" s="22">
        <v>0</v>
      </c>
      <c r="AJ90" s="22">
        <v>0</v>
      </c>
      <c r="AK90" s="22">
        <v>3</v>
      </c>
      <c r="AL90" s="22">
        <v>3</v>
      </c>
      <c r="AM90" s="22">
        <v>0</v>
      </c>
      <c r="AN90" s="22">
        <v>0</v>
      </c>
      <c r="AO90" s="25" t="s">
        <v>2000</v>
      </c>
      <c r="AP90" s="22">
        <v>244</v>
      </c>
      <c r="AQ90" s="22">
        <v>238</v>
      </c>
      <c r="AR90" s="22">
        <v>20243990</v>
      </c>
      <c r="AS90" s="22">
        <v>1266000</v>
      </c>
      <c r="AT90" s="22">
        <v>44655000</v>
      </c>
      <c r="AU90" s="22">
        <v>0</v>
      </c>
      <c r="AV90" s="22">
        <v>66164990</v>
      </c>
      <c r="AW90" s="22">
        <v>30</v>
      </c>
      <c r="AX90" s="22">
        <v>6</v>
      </c>
      <c r="AY90" s="22">
        <v>2</v>
      </c>
    </row>
    <row r="91" spans="1:51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19</v>
      </c>
      <c r="F91" s="22">
        <v>1683</v>
      </c>
      <c r="G91" s="22">
        <v>0</v>
      </c>
      <c r="H91" s="24">
        <v>53</v>
      </c>
      <c r="I91" s="25" t="s">
        <v>1920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5" t="s">
        <v>1920</v>
      </c>
      <c r="Q91" s="24">
        <v>33.31</v>
      </c>
      <c r="R91" s="24">
        <v>0</v>
      </c>
      <c r="S91" s="24">
        <v>0</v>
      </c>
      <c r="T91" s="24">
        <v>0</v>
      </c>
      <c r="U91" s="24">
        <v>0</v>
      </c>
      <c r="V91" s="24">
        <v>33.31</v>
      </c>
      <c r="W91" s="24">
        <v>25.65</v>
      </c>
      <c r="X91" s="24">
        <v>0</v>
      </c>
      <c r="Y91" s="24">
        <v>0</v>
      </c>
      <c r="Z91" s="24">
        <v>0</v>
      </c>
      <c r="AA91" s="24">
        <v>0</v>
      </c>
      <c r="AB91" s="24">
        <v>25.65</v>
      </c>
      <c r="AC91" s="24">
        <v>9.85</v>
      </c>
      <c r="AD91" s="22">
        <v>0</v>
      </c>
      <c r="AE91" s="22">
        <v>1344</v>
      </c>
      <c r="AF91" s="22">
        <v>33264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5" t="s">
        <v>2001</v>
      </c>
      <c r="AP91" s="22">
        <v>55</v>
      </c>
      <c r="AQ91" s="22">
        <v>55</v>
      </c>
      <c r="AR91" s="22">
        <v>280000</v>
      </c>
      <c r="AS91" s="22">
        <v>300000</v>
      </c>
      <c r="AT91" s="22">
        <v>0</v>
      </c>
      <c r="AU91" s="22">
        <v>15900000</v>
      </c>
      <c r="AV91" s="22">
        <v>16480000</v>
      </c>
      <c r="AW91" s="22">
        <v>0</v>
      </c>
      <c r="AX91" s="22">
        <v>1</v>
      </c>
      <c r="AY91" s="22">
        <v>0</v>
      </c>
    </row>
    <row r="92" spans="1:51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141</v>
      </c>
      <c r="F92" s="22">
        <v>394</v>
      </c>
      <c r="G92" s="22"/>
      <c r="H92" s="24">
        <v>42.45</v>
      </c>
      <c r="I92" s="25" t="s">
        <v>1920</v>
      </c>
      <c r="J92" s="22"/>
      <c r="K92" s="22"/>
      <c r="L92" s="22"/>
      <c r="M92" s="22"/>
      <c r="N92" s="22"/>
      <c r="O92" s="22"/>
      <c r="P92" s="25" t="s">
        <v>1920</v>
      </c>
      <c r="Q92" s="24">
        <v>43.74</v>
      </c>
      <c r="R92" s="24"/>
      <c r="S92" s="24"/>
      <c r="T92" s="24"/>
      <c r="U92" s="24">
        <v>14.95</v>
      </c>
      <c r="V92" s="24">
        <v>58.69</v>
      </c>
      <c r="W92" s="24">
        <v>37.200000000000003</v>
      </c>
      <c r="X92" s="24"/>
      <c r="Y92" s="24"/>
      <c r="Z92" s="24"/>
      <c r="AA92" s="24">
        <v>10.029999999999999</v>
      </c>
      <c r="AB92" s="24">
        <v>47.23</v>
      </c>
      <c r="AC92" s="24">
        <v>21.89</v>
      </c>
      <c r="AD92" s="22"/>
      <c r="AE92" s="22">
        <v>4091</v>
      </c>
      <c r="AF92" s="22">
        <v>74850</v>
      </c>
      <c r="AG92" s="22"/>
      <c r="AH92" s="22"/>
      <c r="AI92" s="22"/>
      <c r="AJ92" s="22"/>
      <c r="AK92" s="22">
        <v>2</v>
      </c>
      <c r="AL92" s="22">
        <v>2</v>
      </c>
      <c r="AM92" s="22"/>
      <c r="AN92" s="22"/>
      <c r="AO92" s="25"/>
      <c r="AP92" s="22">
        <v>109</v>
      </c>
      <c r="AQ92" s="22">
        <v>88</v>
      </c>
      <c r="AR92" s="22">
        <v>38419</v>
      </c>
      <c r="AS92" s="22">
        <v>48896.9</v>
      </c>
      <c r="AT92" s="22"/>
      <c r="AU92" s="22"/>
      <c r="AV92" s="22">
        <v>87315.9</v>
      </c>
      <c r="AW92" s="22"/>
      <c r="AX92" s="22"/>
      <c r="AY92" s="22">
        <v>8</v>
      </c>
    </row>
    <row r="93" spans="1:51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37</v>
      </c>
      <c r="F93" s="22">
        <v>777</v>
      </c>
      <c r="G93" s="22">
        <v>0</v>
      </c>
      <c r="H93" s="24">
        <v>62.21</v>
      </c>
      <c r="I93" s="25" t="s">
        <v>1920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5" t="s">
        <v>1920</v>
      </c>
      <c r="Q93" s="24">
        <v>41.247</v>
      </c>
      <c r="R93" s="24">
        <v>0</v>
      </c>
      <c r="S93" s="24">
        <v>0</v>
      </c>
      <c r="T93" s="24">
        <v>0</v>
      </c>
      <c r="U93" s="24">
        <v>0</v>
      </c>
      <c r="V93" s="24">
        <v>41.247</v>
      </c>
      <c r="W93" s="24">
        <v>39.47</v>
      </c>
      <c r="X93" s="24">
        <v>0</v>
      </c>
      <c r="Y93" s="24">
        <v>0</v>
      </c>
      <c r="Z93" s="24">
        <v>0</v>
      </c>
      <c r="AA93" s="24">
        <v>0</v>
      </c>
      <c r="AB93" s="24">
        <v>39.47</v>
      </c>
      <c r="AC93" s="24">
        <v>15.967000000000001</v>
      </c>
      <c r="AD93" s="22">
        <v>0</v>
      </c>
      <c r="AE93" s="22">
        <v>1988</v>
      </c>
      <c r="AF93" s="22">
        <v>41300</v>
      </c>
      <c r="AG93" s="22">
        <v>0</v>
      </c>
      <c r="AH93" s="22">
        <v>0</v>
      </c>
      <c r="AI93" s="22">
        <v>0</v>
      </c>
      <c r="AJ93" s="22">
        <v>0</v>
      </c>
      <c r="AK93" s="22">
        <v>2</v>
      </c>
      <c r="AL93" s="22">
        <v>2</v>
      </c>
      <c r="AM93" s="22">
        <v>0</v>
      </c>
      <c r="AN93" s="22">
        <v>0</v>
      </c>
      <c r="AO93" s="25" t="s">
        <v>2002</v>
      </c>
      <c r="AP93" s="22">
        <v>46</v>
      </c>
      <c r="AQ93" s="22">
        <v>46</v>
      </c>
      <c r="AR93" s="22">
        <v>2279605</v>
      </c>
      <c r="AS93" s="22">
        <v>11409532</v>
      </c>
      <c r="AT93" s="22">
        <v>0</v>
      </c>
      <c r="AU93" s="22">
        <v>0</v>
      </c>
      <c r="AV93" s="22">
        <v>13689137</v>
      </c>
      <c r="AW93" s="22">
        <v>1</v>
      </c>
      <c r="AX93" s="22">
        <v>3</v>
      </c>
      <c r="AY93" s="22">
        <v>0</v>
      </c>
    </row>
    <row r="94" spans="1:51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</v>
      </c>
      <c r="F94" s="22">
        <v>308.37</v>
      </c>
      <c r="G94" s="22">
        <v>0</v>
      </c>
      <c r="H94" s="24">
        <v>23.7</v>
      </c>
      <c r="I94" s="25" t="s">
        <v>1920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5" t="s">
        <v>1920</v>
      </c>
      <c r="Q94" s="24">
        <v>12.81</v>
      </c>
      <c r="R94" s="24">
        <v>0</v>
      </c>
      <c r="S94" s="24">
        <v>0</v>
      </c>
      <c r="T94" s="24">
        <v>0</v>
      </c>
      <c r="U94" s="24">
        <v>0</v>
      </c>
      <c r="V94" s="24">
        <v>12.81</v>
      </c>
      <c r="W94" s="24">
        <v>10.15</v>
      </c>
      <c r="X94" s="24">
        <v>0</v>
      </c>
      <c r="Y94" s="24">
        <v>0</v>
      </c>
      <c r="Z94" s="24">
        <v>0</v>
      </c>
      <c r="AA94" s="24">
        <v>0</v>
      </c>
      <c r="AB94" s="24">
        <v>10.15</v>
      </c>
      <c r="AC94" s="24">
        <v>1.52</v>
      </c>
      <c r="AD94" s="22">
        <v>0</v>
      </c>
      <c r="AE94" s="22">
        <v>442</v>
      </c>
      <c r="AF94" s="22">
        <v>13693.69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5"/>
      <c r="AP94" s="22">
        <v>14</v>
      </c>
      <c r="AQ94" s="22">
        <v>14</v>
      </c>
      <c r="AR94" s="22">
        <v>305000</v>
      </c>
      <c r="AS94" s="22">
        <v>9986</v>
      </c>
      <c r="AT94" s="22">
        <v>50000</v>
      </c>
      <c r="AU94" s="22">
        <v>300000</v>
      </c>
      <c r="AV94" s="22">
        <v>664986</v>
      </c>
      <c r="AW94" s="22">
        <v>0</v>
      </c>
      <c r="AX94" s="22">
        <v>0</v>
      </c>
      <c r="AY94" s="22">
        <v>0</v>
      </c>
    </row>
    <row r="95" spans="1:51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</v>
      </c>
      <c r="F95" s="22">
        <v>398</v>
      </c>
      <c r="G95" s="22">
        <v>0</v>
      </c>
      <c r="H95" s="24">
        <v>25.27</v>
      </c>
      <c r="I95" s="25" t="s">
        <v>1920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5" t="s">
        <v>1920</v>
      </c>
      <c r="Q95" s="24">
        <v>16.72</v>
      </c>
      <c r="R95" s="24">
        <v>0</v>
      </c>
      <c r="S95" s="24">
        <v>0</v>
      </c>
      <c r="T95" s="24">
        <v>0</v>
      </c>
      <c r="U95" s="24">
        <v>0</v>
      </c>
      <c r="V95" s="24">
        <v>16.72</v>
      </c>
      <c r="W95" s="24">
        <v>16.989999999999998</v>
      </c>
      <c r="X95" s="24">
        <v>0</v>
      </c>
      <c r="Y95" s="24">
        <v>0</v>
      </c>
      <c r="Z95" s="24">
        <v>0</v>
      </c>
      <c r="AA95" s="24">
        <v>0</v>
      </c>
      <c r="AB95" s="24">
        <v>16.989999999999998</v>
      </c>
      <c r="AC95" s="24">
        <v>5.43</v>
      </c>
      <c r="AD95" s="22">
        <v>0</v>
      </c>
      <c r="AE95" s="22">
        <v>552</v>
      </c>
      <c r="AF95" s="22">
        <v>18818.62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5" t="s">
        <v>2003</v>
      </c>
      <c r="AP95" s="22">
        <v>4</v>
      </c>
      <c r="AQ95" s="22">
        <v>4</v>
      </c>
      <c r="AR95" s="22">
        <v>0</v>
      </c>
      <c r="AS95" s="22">
        <v>0</v>
      </c>
      <c r="AT95" s="22">
        <v>0</v>
      </c>
      <c r="AU95" s="22">
        <v>0</v>
      </c>
      <c r="AV95" s="22">
        <v>0</v>
      </c>
      <c r="AW95" s="22">
        <v>1</v>
      </c>
      <c r="AX95" s="22">
        <v>0</v>
      </c>
      <c r="AY95" s="22">
        <v>0</v>
      </c>
    </row>
    <row r="96" spans="1:51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115</v>
      </c>
      <c r="F96" s="22">
        <v>2396</v>
      </c>
      <c r="G96" s="22">
        <v>0</v>
      </c>
      <c r="H96" s="24">
        <v>94.28</v>
      </c>
      <c r="I96" s="25" t="s">
        <v>1920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5" t="s">
        <v>1920</v>
      </c>
      <c r="Q96" s="24">
        <v>77.25</v>
      </c>
      <c r="R96" s="24">
        <v>0</v>
      </c>
      <c r="S96" s="24">
        <v>0</v>
      </c>
      <c r="T96" s="24">
        <v>0</v>
      </c>
      <c r="U96" s="24">
        <v>0</v>
      </c>
      <c r="V96" s="24">
        <v>77.25</v>
      </c>
      <c r="W96" s="24">
        <v>75.430000000000007</v>
      </c>
      <c r="X96" s="24">
        <v>0</v>
      </c>
      <c r="Y96" s="24">
        <v>0</v>
      </c>
      <c r="Z96" s="24">
        <v>0</v>
      </c>
      <c r="AA96" s="24">
        <v>0</v>
      </c>
      <c r="AB96" s="24">
        <v>75.430000000000007</v>
      </c>
      <c r="AC96" s="24">
        <v>71.84</v>
      </c>
      <c r="AD96" s="22">
        <v>0</v>
      </c>
      <c r="AE96" s="22">
        <v>6433</v>
      </c>
      <c r="AF96" s="22">
        <v>130376</v>
      </c>
      <c r="AG96" s="22">
        <v>1</v>
      </c>
      <c r="AH96" s="22">
        <v>1</v>
      </c>
      <c r="AI96" s="22">
        <v>0</v>
      </c>
      <c r="AJ96" s="22">
        <v>0</v>
      </c>
      <c r="AK96" s="22">
        <v>1</v>
      </c>
      <c r="AL96" s="22">
        <v>1</v>
      </c>
      <c r="AM96" s="22">
        <v>0</v>
      </c>
      <c r="AN96" s="22">
        <v>0</v>
      </c>
      <c r="AO96" s="25" t="s">
        <v>2004</v>
      </c>
      <c r="AP96" s="22">
        <v>737</v>
      </c>
      <c r="AQ96" s="22">
        <v>734</v>
      </c>
      <c r="AR96" s="22">
        <v>77043331</v>
      </c>
      <c r="AS96" s="22">
        <v>8728088</v>
      </c>
      <c r="AT96" s="22">
        <v>12000</v>
      </c>
      <c r="AU96" s="22">
        <v>9413715</v>
      </c>
      <c r="AV96" s="22">
        <v>95197134</v>
      </c>
      <c r="AW96" s="22">
        <v>8</v>
      </c>
      <c r="AX96" s="22">
        <v>7</v>
      </c>
      <c r="AY96" s="22">
        <v>3</v>
      </c>
    </row>
    <row r="97" spans="1:51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17</v>
      </c>
      <c r="F97" s="22">
        <v>528</v>
      </c>
      <c r="G97" s="22">
        <v>0</v>
      </c>
      <c r="H97" s="24">
        <v>36</v>
      </c>
      <c r="I97" s="25" t="s">
        <v>1920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5" t="s">
        <v>1920</v>
      </c>
      <c r="Q97" s="24">
        <v>33</v>
      </c>
      <c r="R97" s="24">
        <v>0</v>
      </c>
      <c r="S97" s="24">
        <v>0</v>
      </c>
      <c r="T97" s="24">
        <v>0</v>
      </c>
      <c r="U97" s="24">
        <v>0</v>
      </c>
      <c r="V97" s="24">
        <v>33</v>
      </c>
      <c r="W97" s="24">
        <v>25</v>
      </c>
      <c r="X97" s="24">
        <v>0</v>
      </c>
      <c r="Y97" s="24">
        <v>0</v>
      </c>
      <c r="Z97" s="24">
        <v>0</v>
      </c>
      <c r="AA97" s="24">
        <v>0</v>
      </c>
      <c r="AB97" s="24">
        <v>25</v>
      </c>
      <c r="AC97" s="24">
        <v>2</v>
      </c>
      <c r="AD97" s="22">
        <v>0</v>
      </c>
      <c r="AE97" s="22">
        <v>1147</v>
      </c>
      <c r="AF97" s="22">
        <v>25659.45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5"/>
      <c r="AP97" s="22">
        <v>13</v>
      </c>
      <c r="AQ97" s="22">
        <v>13</v>
      </c>
      <c r="AR97" s="22">
        <v>1810000</v>
      </c>
      <c r="AS97" s="22">
        <v>1197000</v>
      </c>
      <c r="AT97" s="22">
        <v>0.01</v>
      </c>
      <c r="AU97" s="22">
        <v>0.01</v>
      </c>
      <c r="AV97" s="22">
        <v>3007000.02</v>
      </c>
      <c r="AW97" s="22">
        <v>1</v>
      </c>
      <c r="AX97" s="22">
        <v>0</v>
      </c>
      <c r="AY97" s="22">
        <v>0</v>
      </c>
    </row>
    <row r="98" spans="1:51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8</v>
      </c>
      <c r="F98" s="22">
        <v>247.9</v>
      </c>
      <c r="G98" s="22">
        <v>0</v>
      </c>
      <c r="H98" s="24">
        <v>15.35</v>
      </c>
      <c r="I98" s="25" t="s">
        <v>1920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5" t="s">
        <v>1920</v>
      </c>
      <c r="Q98" s="24">
        <v>7.5</v>
      </c>
      <c r="R98" s="24">
        <v>0</v>
      </c>
      <c r="S98" s="24">
        <v>0</v>
      </c>
      <c r="T98" s="24">
        <v>0</v>
      </c>
      <c r="U98" s="24">
        <v>0</v>
      </c>
      <c r="V98" s="24">
        <v>7.5</v>
      </c>
      <c r="W98" s="24">
        <v>8</v>
      </c>
      <c r="X98" s="24">
        <v>0</v>
      </c>
      <c r="Y98" s="24">
        <v>0</v>
      </c>
      <c r="Z98" s="24">
        <v>0</v>
      </c>
      <c r="AA98" s="24">
        <v>0</v>
      </c>
      <c r="AB98" s="24">
        <v>8</v>
      </c>
      <c r="AC98" s="24">
        <v>0</v>
      </c>
      <c r="AD98" s="22">
        <v>0</v>
      </c>
      <c r="AE98" s="22">
        <v>427</v>
      </c>
      <c r="AF98" s="22">
        <v>15080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5"/>
      <c r="AP98" s="22">
        <v>6</v>
      </c>
      <c r="AQ98" s="22">
        <v>6</v>
      </c>
      <c r="AR98" s="22">
        <v>0</v>
      </c>
      <c r="AS98" s="22">
        <v>157000</v>
      </c>
      <c r="AT98" s="22">
        <v>0</v>
      </c>
      <c r="AU98" s="22">
        <v>0</v>
      </c>
      <c r="AV98" s="22">
        <v>157000</v>
      </c>
      <c r="AW98" s="22">
        <v>0</v>
      </c>
      <c r="AX98" s="22">
        <v>0</v>
      </c>
      <c r="AY98" s="22">
        <v>0</v>
      </c>
    </row>
    <row r="99" spans="1:51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64</v>
      </c>
      <c r="F99" s="22">
        <v>1689.2</v>
      </c>
      <c r="G99" s="22">
        <v>0</v>
      </c>
      <c r="H99" s="24">
        <v>91.6</v>
      </c>
      <c r="I99" s="25" t="s">
        <v>1920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5" t="s">
        <v>1920</v>
      </c>
      <c r="Q99" s="24">
        <v>62.7</v>
      </c>
      <c r="R99" s="24">
        <v>0</v>
      </c>
      <c r="S99" s="24">
        <v>0</v>
      </c>
      <c r="T99" s="24">
        <v>8</v>
      </c>
      <c r="U99" s="24">
        <v>0</v>
      </c>
      <c r="V99" s="24">
        <v>70.7</v>
      </c>
      <c r="W99" s="24">
        <v>62.3</v>
      </c>
      <c r="X99" s="24">
        <v>0</v>
      </c>
      <c r="Y99" s="24">
        <v>0</v>
      </c>
      <c r="Z99" s="24">
        <v>0</v>
      </c>
      <c r="AA99" s="24">
        <v>0</v>
      </c>
      <c r="AB99" s="24">
        <v>62.3</v>
      </c>
      <c r="AC99" s="24">
        <v>41.4</v>
      </c>
      <c r="AD99" s="22">
        <v>0</v>
      </c>
      <c r="AE99" s="22">
        <v>4337</v>
      </c>
      <c r="AF99" s="22">
        <v>66000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5" t="s">
        <v>2005</v>
      </c>
      <c r="AP99" s="22">
        <v>376</v>
      </c>
      <c r="AQ99" s="22">
        <v>376</v>
      </c>
      <c r="AR99" s="22">
        <v>29481322</v>
      </c>
      <c r="AS99" s="22">
        <v>10209200</v>
      </c>
      <c r="AT99" s="22">
        <v>1713000</v>
      </c>
      <c r="AU99" s="22">
        <v>200000</v>
      </c>
      <c r="AV99" s="22">
        <v>41603522</v>
      </c>
      <c r="AW99" s="22">
        <v>5</v>
      </c>
      <c r="AX99" s="22">
        <v>0</v>
      </c>
      <c r="AY99" s="22">
        <v>0</v>
      </c>
    </row>
    <row r="100" spans="1:51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12</v>
      </c>
      <c r="F100" s="22">
        <v>211</v>
      </c>
      <c r="G100" s="22">
        <v>0</v>
      </c>
      <c r="H100" s="24">
        <v>15.58</v>
      </c>
      <c r="I100" s="25" t="s">
        <v>1920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5" t="s">
        <v>1920</v>
      </c>
      <c r="Q100" s="24">
        <v>10.83</v>
      </c>
      <c r="R100" s="24">
        <v>0</v>
      </c>
      <c r="S100" s="24">
        <v>0</v>
      </c>
      <c r="T100" s="24">
        <v>0</v>
      </c>
      <c r="U100" s="24">
        <v>0</v>
      </c>
      <c r="V100" s="24">
        <v>10.83</v>
      </c>
      <c r="W100" s="24">
        <v>10.220000000000001</v>
      </c>
      <c r="X100" s="24">
        <v>0</v>
      </c>
      <c r="Y100" s="24">
        <v>0</v>
      </c>
      <c r="Z100" s="24">
        <v>0</v>
      </c>
      <c r="AA100" s="24">
        <v>0</v>
      </c>
      <c r="AB100" s="24">
        <v>10.220000000000001</v>
      </c>
      <c r="AC100" s="24">
        <v>1.86</v>
      </c>
      <c r="AD100" s="22">
        <v>0</v>
      </c>
      <c r="AE100" s="22">
        <v>583</v>
      </c>
      <c r="AF100" s="22">
        <v>12186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5" t="s">
        <v>2006</v>
      </c>
      <c r="AP100" s="22">
        <v>28</v>
      </c>
      <c r="AQ100" s="22">
        <v>25</v>
      </c>
      <c r="AR100" s="22">
        <v>1085800</v>
      </c>
      <c r="AS100" s="22">
        <v>21000</v>
      </c>
      <c r="AT100" s="22">
        <v>0</v>
      </c>
      <c r="AU100" s="22">
        <v>0</v>
      </c>
      <c r="AV100" s="22">
        <v>1106800</v>
      </c>
      <c r="AW100" s="22">
        <v>0</v>
      </c>
      <c r="AX100" s="22">
        <v>0</v>
      </c>
      <c r="AY100" s="22">
        <v>0</v>
      </c>
    </row>
    <row r="101" spans="1:51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57</v>
      </c>
      <c r="F101" s="22">
        <v>1675</v>
      </c>
      <c r="G101" s="22">
        <v>0</v>
      </c>
      <c r="H101" s="24">
        <v>114.93</v>
      </c>
      <c r="I101" s="25" t="s">
        <v>1920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5" t="s">
        <v>1920</v>
      </c>
      <c r="Q101" s="24">
        <v>97.6</v>
      </c>
      <c r="R101" s="24">
        <v>0</v>
      </c>
      <c r="S101" s="24">
        <v>0</v>
      </c>
      <c r="T101" s="24">
        <v>0</v>
      </c>
      <c r="U101" s="24">
        <v>0</v>
      </c>
      <c r="V101" s="24">
        <v>97.6</v>
      </c>
      <c r="W101" s="24">
        <v>54.57</v>
      </c>
      <c r="X101" s="24">
        <v>0</v>
      </c>
      <c r="Y101" s="24">
        <v>0</v>
      </c>
      <c r="Z101" s="24">
        <v>0</v>
      </c>
      <c r="AA101" s="24">
        <v>0</v>
      </c>
      <c r="AB101" s="24">
        <v>54.57</v>
      </c>
      <c r="AC101" s="24">
        <v>13.25</v>
      </c>
      <c r="AD101" s="22">
        <v>0</v>
      </c>
      <c r="AE101" s="22">
        <v>2293</v>
      </c>
      <c r="AF101" s="22">
        <v>66939.199999999997</v>
      </c>
      <c r="AG101" s="22">
        <v>5</v>
      </c>
      <c r="AH101" s="22">
        <v>5</v>
      </c>
      <c r="AI101" s="22">
        <v>0</v>
      </c>
      <c r="AJ101" s="22">
        <v>0</v>
      </c>
      <c r="AK101" s="22">
        <v>7</v>
      </c>
      <c r="AL101" s="22">
        <v>7</v>
      </c>
      <c r="AM101" s="22">
        <v>0</v>
      </c>
      <c r="AN101" s="22">
        <v>0</v>
      </c>
      <c r="AO101" s="25" t="s">
        <v>2007</v>
      </c>
      <c r="AP101" s="22">
        <v>162</v>
      </c>
      <c r="AQ101" s="22">
        <v>158</v>
      </c>
      <c r="AR101" s="22">
        <v>7619340</v>
      </c>
      <c r="AS101" s="22">
        <v>1767383.46</v>
      </c>
      <c r="AT101" s="22">
        <v>758207.6</v>
      </c>
      <c r="AU101" s="22">
        <v>2120500</v>
      </c>
      <c r="AV101" s="22">
        <v>12265431.060000001</v>
      </c>
      <c r="AW101" s="22">
        <v>4</v>
      </c>
      <c r="AX101" s="22">
        <v>1</v>
      </c>
      <c r="AY101" s="22">
        <v>0</v>
      </c>
    </row>
    <row r="102" spans="1:51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</v>
      </c>
      <c r="F102" s="22">
        <v>573.6</v>
      </c>
      <c r="G102" s="22">
        <v>0</v>
      </c>
      <c r="H102" s="24">
        <v>36.21</v>
      </c>
      <c r="I102" s="25" t="s">
        <v>1920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5" t="s">
        <v>1920</v>
      </c>
      <c r="Q102" s="24">
        <v>23.55</v>
      </c>
      <c r="R102" s="24">
        <v>0</v>
      </c>
      <c r="S102" s="24">
        <v>0</v>
      </c>
      <c r="T102" s="24">
        <v>0</v>
      </c>
      <c r="U102" s="24">
        <v>0</v>
      </c>
      <c r="V102" s="24">
        <v>23.55</v>
      </c>
      <c r="W102" s="24">
        <v>21.11</v>
      </c>
      <c r="X102" s="24">
        <v>0</v>
      </c>
      <c r="Y102" s="24">
        <v>0</v>
      </c>
      <c r="Z102" s="24">
        <v>0</v>
      </c>
      <c r="AA102" s="24">
        <v>0</v>
      </c>
      <c r="AB102" s="24">
        <v>21.11</v>
      </c>
      <c r="AC102" s="24">
        <v>1</v>
      </c>
      <c r="AD102" s="22">
        <v>0</v>
      </c>
      <c r="AE102" s="22">
        <v>688</v>
      </c>
      <c r="AF102" s="22">
        <v>23337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5" t="s">
        <v>2008</v>
      </c>
      <c r="AP102" s="22">
        <v>25</v>
      </c>
      <c r="AQ102" s="22">
        <v>25</v>
      </c>
      <c r="AR102" s="22">
        <v>1797588</v>
      </c>
      <c r="AS102" s="22">
        <v>6500</v>
      </c>
      <c r="AT102" s="22">
        <v>2933000</v>
      </c>
      <c r="AU102" s="22">
        <v>800000</v>
      </c>
      <c r="AV102" s="22">
        <v>5537088</v>
      </c>
      <c r="AW102" s="22">
        <v>1</v>
      </c>
      <c r="AX102" s="22">
        <v>0</v>
      </c>
      <c r="AY102" s="22">
        <v>0</v>
      </c>
    </row>
    <row r="103" spans="1:51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</v>
      </c>
      <c r="F103" s="22">
        <v>304</v>
      </c>
      <c r="G103" s="22">
        <v>0</v>
      </c>
      <c r="H103" s="24">
        <v>19.3</v>
      </c>
      <c r="I103" s="25" t="s">
        <v>1920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5" t="s">
        <v>1920</v>
      </c>
      <c r="Q103" s="24">
        <v>10</v>
      </c>
      <c r="R103" s="24">
        <v>0</v>
      </c>
      <c r="S103" s="24">
        <v>0</v>
      </c>
      <c r="T103" s="24">
        <v>1</v>
      </c>
      <c r="U103" s="24">
        <v>0</v>
      </c>
      <c r="V103" s="24">
        <v>11</v>
      </c>
      <c r="W103" s="24">
        <v>10</v>
      </c>
      <c r="X103" s="24">
        <v>0</v>
      </c>
      <c r="Y103" s="24">
        <v>0</v>
      </c>
      <c r="Z103" s="24">
        <v>0</v>
      </c>
      <c r="AA103" s="24">
        <v>0</v>
      </c>
      <c r="AB103" s="24">
        <v>10</v>
      </c>
      <c r="AC103" s="24">
        <v>1.21</v>
      </c>
      <c r="AD103" s="22">
        <v>0</v>
      </c>
      <c r="AE103" s="22">
        <v>605</v>
      </c>
      <c r="AF103" s="22">
        <v>16775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5" t="s">
        <v>2009</v>
      </c>
      <c r="AP103" s="22">
        <v>10</v>
      </c>
      <c r="AQ103" s="22">
        <v>10</v>
      </c>
      <c r="AR103" s="22">
        <v>30000</v>
      </c>
      <c r="AS103" s="22">
        <v>0</v>
      </c>
      <c r="AT103" s="22">
        <v>0</v>
      </c>
      <c r="AU103" s="22">
        <v>0</v>
      </c>
      <c r="AV103" s="22">
        <v>30000</v>
      </c>
      <c r="AW103" s="22">
        <v>1</v>
      </c>
      <c r="AX103" s="22">
        <v>2</v>
      </c>
      <c r="AY103" s="22">
        <v>0</v>
      </c>
    </row>
    <row r="104" spans="1:51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12</v>
      </c>
      <c r="F104" s="22">
        <v>756.9</v>
      </c>
      <c r="G104" s="22">
        <v>0</v>
      </c>
      <c r="H104" s="24">
        <v>22</v>
      </c>
      <c r="I104" s="25" t="s">
        <v>1920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5" t="s">
        <v>1920</v>
      </c>
      <c r="Q104" s="24">
        <v>11</v>
      </c>
      <c r="R104" s="24">
        <v>0</v>
      </c>
      <c r="S104" s="24">
        <v>0</v>
      </c>
      <c r="T104" s="24">
        <v>0</v>
      </c>
      <c r="U104" s="24">
        <v>0</v>
      </c>
      <c r="V104" s="24">
        <v>11</v>
      </c>
      <c r="W104" s="24">
        <v>14</v>
      </c>
      <c r="X104" s="24">
        <v>0</v>
      </c>
      <c r="Y104" s="24">
        <v>0</v>
      </c>
      <c r="Z104" s="24">
        <v>0</v>
      </c>
      <c r="AA104" s="24">
        <v>0</v>
      </c>
      <c r="AB104" s="24">
        <v>14</v>
      </c>
      <c r="AC104" s="24">
        <v>3</v>
      </c>
      <c r="AD104" s="22">
        <v>0</v>
      </c>
      <c r="AE104" s="22">
        <v>618</v>
      </c>
      <c r="AF104" s="22">
        <v>14155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5" t="s">
        <v>2010</v>
      </c>
      <c r="AP104" s="22">
        <v>18</v>
      </c>
      <c r="AQ104" s="22">
        <v>18</v>
      </c>
      <c r="AR104" s="22">
        <v>1455</v>
      </c>
      <c r="AS104" s="22">
        <v>0</v>
      </c>
      <c r="AT104" s="22">
        <v>0</v>
      </c>
      <c r="AU104" s="22">
        <v>0</v>
      </c>
      <c r="AV104" s="22">
        <v>1455</v>
      </c>
      <c r="AW104" s="22">
        <v>0</v>
      </c>
      <c r="AX104" s="22">
        <v>0</v>
      </c>
      <c r="AY104" s="22">
        <v>0</v>
      </c>
    </row>
    <row r="105" spans="1:51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22</v>
      </c>
      <c r="F105" s="22">
        <v>331.2</v>
      </c>
      <c r="G105" s="22">
        <v>0</v>
      </c>
      <c r="H105" s="24">
        <v>31</v>
      </c>
      <c r="I105" s="25" t="s">
        <v>1920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5" t="s">
        <v>1920</v>
      </c>
      <c r="Q105" s="24">
        <v>23.5</v>
      </c>
      <c r="R105" s="24">
        <v>0</v>
      </c>
      <c r="S105" s="24">
        <v>0</v>
      </c>
      <c r="T105" s="24">
        <v>6.3</v>
      </c>
      <c r="U105" s="24">
        <v>0</v>
      </c>
      <c r="V105" s="24">
        <v>29.8</v>
      </c>
      <c r="W105" s="24">
        <v>21.99</v>
      </c>
      <c r="X105" s="24">
        <v>0</v>
      </c>
      <c r="Y105" s="24">
        <v>0</v>
      </c>
      <c r="Z105" s="24">
        <v>5.9</v>
      </c>
      <c r="AA105" s="24">
        <v>0</v>
      </c>
      <c r="AB105" s="24">
        <v>27.89</v>
      </c>
      <c r="AC105" s="24">
        <v>10.199999999999999</v>
      </c>
      <c r="AD105" s="22">
        <v>0</v>
      </c>
      <c r="AE105" s="22">
        <v>1108</v>
      </c>
      <c r="AF105" s="22">
        <v>29811.599999999999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5" t="s">
        <v>2011</v>
      </c>
      <c r="AP105" s="22">
        <v>50</v>
      </c>
      <c r="AQ105" s="22">
        <v>45</v>
      </c>
      <c r="AR105" s="22">
        <v>9009685.5</v>
      </c>
      <c r="AS105" s="22">
        <v>190000</v>
      </c>
      <c r="AT105" s="22">
        <v>860000</v>
      </c>
      <c r="AU105" s="22">
        <v>0</v>
      </c>
      <c r="AV105" s="22">
        <v>10059685.5</v>
      </c>
      <c r="AW105" s="22">
        <v>0</v>
      </c>
      <c r="AX105" s="22">
        <v>0</v>
      </c>
      <c r="AY105" s="22">
        <v>1</v>
      </c>
    </row>
    <row r="106" spans="1:51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18</v>
      </c>
      <c r="F106" s="22">
        <v>420.87</v>
      </c>
      <c r="G106" s="22">
        <v>0</v>
      </c>
      <c r="H106" s="24">
        <v>14.37</v>
      </c>
      <c r="I106" s="25" t="s">
        <v>1920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5" t="s">
        <v>1920</v>
      </c>
      <c r="Q106" s="24">
        <v>16.89</v>
      </c>
      <c r="R106" s="24">
        <v>0</v>
      </c>
      <c r="S106" s="24">
        <v>0</v>
      </c>
      <c r="T106" s="24">
        <v>0</v>
      </c>
      <c r="U106" s="24">
        <v>0</v>
      </c>
      <c r="V106" s="24">
        <v>16.89</v>
      </c>
      <c r="W106" s="24">
        <v>15.68</v>
      </c>
      <c r="X106" s="24">
        <v>0</v>
      </c>
      <c r="Y106" s="24">
        <v>0</v>
      </c>
      <c r="Z106" s="24">
        <v>0</v>
      </c>
      <c r="AA106" s="24">
        <v>0</v>
      </c>
      <c r="AB106" s="24">
        <v>15.68</v>
      </c>
      <c r="AC106" s="24">
        <v>5.73</v>
      </c>
      <c r="AD106" s="22">
        <v>0</v>
      </c>
      <c r="AE106" s="22">
        <v>888</v>
      </c>
      <c r="AF106" s="22">
        <v>17312</v>
      </c>
      <c r="AG106" s="22">
        <v>0</v>
      </c>
      <c r="AH106" s="22">
        <v>0</v>
      </c>
      <c r="AI106" s="22">
        <v>0</v>
      </c>
      <c r="AJ106" s="22">
        <v>0</v>
      </c>
      <c r="AK106" s="22">
        <v>1</v>
      </c>
      <c r="AL106" s="22">
        <v>1</v>
      </c>
      <c r="AM106" s="22">
        <v>0</v>
      </c>
      <c r="AN106" s="22">
        <v>0</v>
      </c>
      <c r="AO106" s="25" t="s">
        <v>2012</v>
      </c>
      <c r="AP106" s="22">
        <v>51</v>
      </c>
      <c r="AQ106" s="22">
        <v>51</v>
      </c>
      <c r="AR106" s="22">
        <v>2803200</v>
      </c>
      <c r="AS106" s="22">
        <v>0</v>
      </c>
      <c r="AT106" s="22">
        <v>201000</v>
      </c>
      <c r="AU106" s="22">
        <v>375000</v>
      </c>
      <c r="AV106" s="22">
        <v>3379200</v>
      </c>
      <c r="AW106" s="22">
        <v>0</v>
      </c>
      <c r="AX106" s="22">
        <v>4</v>
      </c>
      <c r="AY106" s="22">
        <v>0</v>
      </c>
    </row>
    <row r="107" spans="1:51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157</v>
      </c>
      <c r="F107" s="22">
        <v>6736</v>
      </c>
      <c r="G107" s="22">
        <v>0</v>
      </c>
      <c r="H107" s="24">
        <v>84.23</v>
      </c>
      <c r="I107" s="25" t="s">
        <v>1920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5" t="s">
        <v>1920</v>
      </c>
      <c r="Q107" s="24">
        <v>104.48</v>
      </c>
      <c r="R107" s="24">
        <v>0</v>
      </c>
      <c r="S107" s="24">
        <v>0</v>
      </c>
      <c r="T107" s="24">
        <v>0</v>
      </c>
      <c r="U107" s="24">
        <v>0.48</v>
      </c>
      <c r="V107" s="24">
        <v>104.96</v>
      </c>
      <c r="W107" s="24">
        <v>95.75</v>
      </c>
      <c r="X107" s="24">
        <v>0</v>
      </c>
      <c r="Y107" s="24">
        <v>0</v>
      </c>
      <c r="Z107" s="24">
        <v>0</v>
      </c>
      <c r="AA107" s="24">
        <v>8.9760000000000009</v>
      </c>
      <c r="AB107" s="24">
        <v>104.726</v>
      </c>
      <c r="AC107" s="24">
        <v>32.68</v>
      </c>
      <c r="AD107" s="22">
        <v>0</v>
      </c>
      <c r="AE107" s="22">
        <v>8248</v>
      </c>
      <c r="AF107" s="22">
        <v>159119</v>
      </c>
      <c r="AG107" s="22">
        <v>10</v>
      </c>
      <c r="AH107" s="22">
        <v>10</v>
      </c>
      <c r="AI107" s="22">
        <v>0</v>
      </c>
      <c r="AJ107" s="22">
        <v>0</v>
      </c>
      <c r="AK107" s="22">
        <v>42</v>
      </c>
      <c r="AL107" s="22">
        <v>2</v>
      </c>
      <c r="AM107" s="22">
        <v>40</v>
      </c>
      <c r="AN107" s="22">
        <v>0</v>
      </c>
      <c r="AO107" s="25" t="s">
        <v>2013</v>
      </c>
      <c r="AP107" s="22">
        <v>201</v>
      </c>
      <c r="AQ107" s="22">
        <v>160</v>
      </c>
      <c r="AR107" s="22">
        <v>3091860</v>
      </c>
      <c r="AS107" s="22">
        <v>592917</v>
      </c>
      <c r="AT107" s="22">
        <v>0</v>
      </c>
      <c r="AU107" s="22">
        <v>10647</v>
      </c>
      <c r="AV107" s="22">
        <v>3695424</v>
      </c>
      <c r="AW107" s="22">
        <v>8</v>
      </c>
      <c r="AX107" s="22">
        <v>2</v>
      </c>
      <c r="AY107" s="22">
        <v>4</v>
      </c>
    </row>
    <row r="108" spans="1:51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25</v>
      </c>
      <c r="F108" s="22">
        <v>844.46</v>
      </c>
      <c r="G108" s="22">
        <v>0</v>
      </c>
      <c r="H108" s="24">
        <v>50.39</v>
      </c>
      <c r="I108" s="25" t="s">
        <v>1920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5" t="s">
        <v>1920</v>
      </c>
      <c r="Q108" s="24">
        <v>59.78</v>
      </c>
      <c r="R108" s="24">
        <v>0</v>
      </c>
      <c r="S108" s="24">
        <v>0</v>
      </c>
      <c r="T108" s="24">
        <v>12.3</v>
      </c>
      <c r="U108" s="24">
        <v>0</v>
      </c>
      <c r="V108" s="24">
        <v>72.08</v>
      </c>
      <c r="W108" s="24">
        <v>48.95</v>
      </c>
      <c r="X108" s="24">
        <v>0</v>
      </c>
      <c r="Y108" s="24">
        <v>0</v>
      </c>
      <c r="Z108" s="24">
        <v>0</v>
      </c>
      <c r="AA108" s="24">
        <v>0</v>
      </c>
      <c r="AB108" s="24">
        <v>48.95</v>
      </c>
      <c r="AC108" s="24">
        <v>25.22</v>
      </c>
      <c r="AD108" s="22">
        <v>0</v>
      </c>
      <c r="AE108" s="22">
        <v>1277</v>
      </c>
      <c r="AF108" s="22">
        <v>47525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5" t="s">
        <v>2014</v>
      </c>
      <c r="AP108" s="22">
        <v>26</v>
      </c>
      <c r="AQ108" s="22">
        <v>26</v>
      </c>
      <c r="AR108" s="22">
        <v>2624800</v>
      </c>
      <c r="AS108" s="22">
        <v>1805000</v>
      </c>
      <c r="AT108" s="22">
        <v>60000</v>
      </c>
      <c r="AU108" s="22">
        <v>510000</v>
      </c>
      <c r="AV108" s="22">
        <v>4999800</v>
      </c>
      <c r="AW108" s="22">
        <v>4</v>
      </c>
      <c r="AX108" s="22">
        <v>0</v>
      </c>
      <c r="AY108" s="22">
        <v>0</v>
      </c>
    </row>
    <row r="109" spans="1:51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30</v>
      </c>
      <c r="F109" s="22">
        <v>1100</v>
      </c>
      <c r="G109" s="22">
        <v>0</v>
      </c>
      <c r="H109" s="24">
        <v>31.63</v>
      </c>
      <c r="I109" s="25" t="s">
        <v>1920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5" t="s">
        <v>1920</v>
      </c>
      <c r="Q109" s="24">
        <v>29.53</v>
      </c>
      <c r="R109" s="24">
        <v>0</v>
      </c>
      <c r="S109" s="24">
        <v>0</v>
      </c>
      <c r="T109" s="24">
        <v>0</v>
      </c>
      <c r="U109" s="24">
        <v>0</v>
      </c>
      <c r="V109" s="24">
        <v>29.53</v>
      </c>
      <c r="W109" s="24">
        <v>32.78</v>
      </c>
      <c r="X109" s="24">
        <v>0</v>
      </c>
      <c r="Y109" s="24">
        <v>0</v>
      </c>
      <c r="Z109" s="24">
        <v>0</v>
      </c>
      <c r="AA109" s="24">
        <v>0</v>
      </c>
      <c r="AB109" s="24">
        <v>32.78</v>
      </c>
      <c r="AC109" s="24">
        <v>12.69</v>
      </c>
      <c r="AD109" s="22">
        <v>0</v>
      </c>
      <c r="AE109" s="22">
        <v>1902</v>
      </c>
      <c r="AF109" s="22">
        <v>52000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5" t="s">
        <v>2002</v>
      </c>
      <c r="AP109" s="22">
        <v>144</v>
      </c>
      <c r="AQ109" s="22">
        <v>144</v>
      </c>
      <c r="AR109" s="22">
        <v>25590</v>
      </c>
      <c r="AS109" s="22">
        <v>1950</v>
      </c>
      <c r="AT109" s="22">
        <v>0</v>
      </c>
      <c r="AU109" s="22">
        <v>0</v>
      </c>
      <c r="AV109" s="22">
        <v>27540</v>
      </c>
      <c r="AW109" s="22">
        <v>3</v>
      </c>
      <c r="AX109" s="22">
        <v>1</v>
      </c>
      <c r="AY109" s="22">
        <v>0</v>
      </c>
    </row>
    <row r="110" spans="1:51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10</v>
      </c>
      <c r="F110" s="22">
        <v>272.75</v>
      </c>
      <c r="G110" s="22">
        <v>0</v>
      </c>
      <c r="H110" s="24">
        <v>14.32</v>
      </c>
      <c r="I110" s="25" t="s">
        <v>1920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5" t="s">
        <v>1920</v>
      </c>
      <c r="Q110" s="24">
        <v>10</v>
      </c>
      <c r="R110" s="24">
        <v>0</v>
      </c>
      <c r="S110" s="24">
        <v>0</v>
      </c>
      <c r="T110" s="24">
        <v>0</v>
      </c>
      <c r="U110" s="24">
        <v>0</v>
      </c>
      <c r="V110" s="24">
        <v>10</v>
      </c>
      <c r="W110" s="24">
        <v>16.100000000000001</v>
      </c>
      <c r="X110" s="24">
        <v>0</v>
      </c>
      <c r="Y110" s="24">
        <v>0</v>
      </c>
      <c r="Z110" s="24">
        <v>0</v>
      </c>
      <c r="AA110" s="24">
        <v>0</v>
      </c>
      <c r="AB110" s="24">
        <v>16.100000000000001</v>
      </c>
      <c r="AC110" s="24">
        <v>0</v>
      </c>
      <c r="AD110" s="22">
        <v>0</v>
      </c>
      <c r="AE110" s="22">
        <v>458</v>
      </c>
      <c r="AF110" s="22">
        <v>17645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5" t="s">
        <v>2015</v>
      </c>
      <c r="AP110" s="22">
        <v>6</v>
      </c>
      <c r="AQ110" s="22">
        <v>6</v>
      </c>
      <c r="AR110" s="22">
        <v>70000</v>
      </c>
      <c r="AS110" s="22">
        <v>30000</v>
      </c>
      <c r="AT110" s="22">
        <v>0</v>
      </c>
      <c r="AU110" s="22">
        <v>10000</v>
      </c>
      <c r="AV110" s="22">
        <v>110000</v>
      </c>
      <c r="AW110" s="22">
        <v>1</v>
      </c>
      <c r="AX110" s="22">
        <v>0</v>
      </c>
      <c r="AY110" s="22">
        <v>0</v>
      </c>
    </row>
    <row r="111" spans="1:51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27</v>
      </c>
      <c r="F111" s="22">
        <v>1023.42</v>
      </c>
      <c r="G111" s="22">
        <v>0</v>
      </c>
      <c r="H111" s="24">
        <v>42.08</v>
      </c>
      <c r="I111" s="25" t="s">
        <v>1920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5" t="s">
        <v>1920</v>
      </c>
      <c r="Q111" s="24">
        <v>70.63</v>
      </c>
      <c r="R111" s="24">
        <v>0</v>
      </c>
      <c r="S111" s="24">
        <v>0</v>
      </c>
      <c r="T111" s="24">
        <v>0</v>
      </c>
      <c r="U111" s="24">
        <v>0</v>
      </c>
      <c r="V111" s="24">
        <v>70.63</v>
      </c>
      <c r="W111" s="24">
        <v>49.01</v>
      </c>
      <c r="X111" s="24">
        <v>0</v>
      </c>
      <c r="Y111" s="24">
        <v>0</v>
      </c>
      <c r="Z111" s="24">
        <v>0</v>
      </c>
      <c r="AA111" s="24">
        <v>0</v>
      </c>
      <c r="AB111" s="24">
        <v>49.01</v>
      </c>
      <c r="AC111" s="24">
        <v>11.9</v>
      </c>
      <c r="AD111" s="22">
        <v>0</v>
      </c>
      <c r="AE111" s="22">
        <v>1778</v>
      </c>
      <c r="AF111" s="22">
        <v>56233.85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5" t="s">
        <v>2016</v>
      </c>
      <c r="AP111" s="22">
        <v>112</v>
      </c>
      <c r="AQ111" s="22">
        <v>108</v>
      </c>
      <c r="AR111" s="22">
        <v>3744868</v>
      </c>
      <c r="AS111" s="22">
        <v>1104300</v>
      </c>
      <c r="AT111" s="22">
        <v>372000</v>
      </c>
      <c r="AU111" s="22">
        <v>501200</v>
      </c>
      <c r="AV111" s="22">
        <v>5722368</v>
      </c>
      <c r="AW111" s="22">
        <v>0</v>
      </c>
      <c r="AX111" s="22">
        <v>1</v>
      </c>
      <c r="AY111" s="22">
        <v>0</v>
      </c>
    </row>
    <row r="112" spans="1:51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42</v>
      </c>
      <c r="F112" s="22">
        <v>798.46</v>
      </c>
      <c r="G112" s="22">
        <v>0</v>
      </c>
      <c r="H112" s="24">
        <v>73.819999999999993</v>
      </c>
      <c r="I112" s="25" t="s">
        <v>1920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5" t="s">
        <v>1920</v>
      </c>
      <c r="Q112" s="24">
        <v>63.04</v>
      </c>
      <c r="R112" s="24">
        <v>0</v>
      </c>
      <c r="S112" s="24">
        <v>0</v>
      </c>
      <c r="T112" s="24">
        <v>0</v>
      </c>
      <c r="U112" s="24">
        <v>1</v>
      </c>
      <c r="V112" s="24">
        <v>64.040000000000006</v>
      </c>
      <c r="W112" s="24">
        <v>68.61</v>
      </c>
      <c r="X112" s="24">
        <v>0</v>
      </c>
      <c r="Y112" s="24">
        <v>0</v>
      </c>
      <c r="Z112" s="24">
        <v>0</v>
      </c>
      <c r="AA112" s="24">
        <v>1.49</v>
      </c>
      <c r="AB112" s="24">
        <v>70.099999999999994</v>
      </c>
      <c r="AC112" s="24">
        <v>24.26</v>
      </c>
      <c r="AD112" s="22">
        <v>0</v>
      </c>
      <c r="AE112" s="22">
        <v>3277</v>
      </c>
      <c r="AF112" s="22">
        <v>93015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5" t="s">
        <v>2017</v>
      </c>
      <c r="AP112" s="22">
        <v>212</v>
      </c>
      <c r="AQ112" s="22">
        <v>210</v>
      </c>
      <c r="AR112" s="22">
        <v>24800228</v>
      </c>
      <c r="AS112" s="22">
        <v>2752711</v>
      </c>
      <c r="AT112" s="22">
        <v>2996500</v>
      </c>
      <c r="AU112" s="22">
        <v>177711</v>
      </c>
      <c r="AV112" s="22">
        <v>30727150</v>
      </c>
      <c r="AW112" s="22">
        <v>2</v>
      </c>
      <c r="AX112" s="22">
        <v>4</v>
      </c>
      <c r="AY112" s="22">
        <v>1</v>
      </c>
    </row>
    <row r="113" spans="1:51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11</v>
      </c>
      <c r="F113" s="22">
        <v>272.12</v>
      </c>
      <c r="G113" s="22">
        <v>0</v>
      </c>
      <c r="H113" s="24">
        <v>24.18</v>
      </c>
      <c r="I113" s="25" t="s">
        <v>1920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5" t="s">
        <v>1920</v>
      </c>
      <c r="Q113" s="24">
        <v>21.8</v>
      </c>
      <c r="R113" s="24">
        <v>2.88</v>
      </c>
      <c r="S113" s="24">
        <v>0</v>
      </c>
      <c r="T113" s="24">
        <v>6</v>
      </c>
      <c r="U113" s="24">
        <v>0</v>
      </c>
      <c r="V113" s="24">
        <v>30.68</v>
      </c>
      <c r="W113" s="24">
        <v>20.239999999999998</v>
      </c>
      <c r="X113" s="24">
        <v>0</v>
      </c>
      <c r="Y113" s="24">
        <v>0</v>
      </c>
      <c r="Z113" s="24">
        <v>4.76</v>
      </c>
      <c r="AA113" s="24">
        <v>0</v>
      </c>
      <c r="AB113" s="24">
        <v>25</v>
      </c>
      <c r="AC113" s="24">
        <v>2.08</v>
      </c>
      <c r="AD113" s="22">
        <v>0</v>
      </c>
      <c r="AE113" s="22">
        <v>1078</v>
      </c>
      <c r="AF113" s="22">
        <v>26686.68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5" t="s">
        <v>2018</v>
      </c>
      <c r="AP113" s="22">
        <v>36</v>
      </c>
      <c r="AQ113" s="22">
        <v>31</v>
      </c>
      <c r="AR113" s="22">
        <v>4525</v>
      </c>
      <c r="AS113" s="22">
        <v>0</v>
      </c>
      <c r="AT113" s="22">
        <v>0</v>
      </c>
      <c r="AU113" s="22">
        <v>150</v>
      </c>
      <c r="AV113" s="22">
        <v>4675</v>
      </c>
      <c r="AW113" s="22">
        <v>2</v>
      </c>
      <c r="AX113" s="22">
        <v>1</v>
      </c>
      <c r="AY113" s="22">
        <v>0</v>
      </c>
    </row>
    <row r="114" spans="1:51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162</v>
      </c>
      <c r="F114" s="22">
        <v>3094.74</v>
      </c>
      <c r="G114" s="22">
        <v>0</v>
      </c>
      <c r="H114" s="24">
        <v>176.5</v>
      </c>
      <c r="I114" s="25" t="s">
        <v>1920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5" t="s">
        <v>1920</v>
      </c>
      <c r="Q114" s="24">
        <v>146.19999999999999</v>
      </c>
      <c r="R114" s="24">
        <v>0</v>
      </c>
      <c r="S114" s="24">
        <v>0</v>
      </c>
      <c r="T114" s="24">
        <v>0</v>
      </c>
      <c r="U114" s="24">
        <v>0</v>
      </c>
      <c r="V114" s="24">
        <v>146.19999999999999</v>
      </c>
      <c r="W114" s="24">
        <v>143.4</v>
      </c>
      <c r="X114" s="24">
        <v>0</v>
      </c>
      <c r="Y114" s="24">
        <v>0</v>
      </c>
      <c r="Z114" s="24">
        <v>0</v>
      </c>
      <c r="AA114" s="24">
        <v>0</v>
      </c>
      <c r="AB114" s="24">
        <v>143.4</v>
      </c>
      <c r="AC114" s="24">
        <v>97.3</v>
      </c>
      <c r="AD114" s="22">
        <v>0</v>
      </c>
      <c r="AE114" s="22">
        <v>11669</v>
      </c>
      <c r="AF114" s="22">
        <v>386319.46</v>
      </c>
      <c r="AG114" s="22">
        <v>6</v>
      </c>
      <c r="AH114" s="22">
        <v>3</v>
      </c>
      <c r="AI114" s="22">
        <v>3</v>
      </c>
      <c r="AJ114" s="22">
        <v>0</v>
      </c>
      <c r="AK114" s="22">
        <v>22</v>
      </c>
      <c r="AL114" s="22">
        <v>22</v>
      </c>
      <c r="AM114" s="22">
        <v>0</v>
      </c>
      <c r="AN114" s="22">
        <v>0</v>
      </c>
      <c r="AO114" s="25" t="s">
        <v>2019</v>
      </c>
      <c r="AP114" s="22">
        <v>186</v>
      </c>
      <c r="AQ114" s="22">
        <v>154</v>
      </c>
      <c r="AR114" s="22">
        <v>32425.73</v>
      </c>
      <c r="AS114" s="22">
        <v>23518.23</v>
      </c>
      <c r="AT114" s="22">
        <v>9780.25</v>
      </c>
      <c r="AU114" s="22">
        <v>0</v>
      </c>
      <c r="AV114" s="22">
        <v>65724.210000000006</v>
      </c>
      <c r="AW114" s="22">
        <v>23</v>
      </c>
      <c r="AX114" s="22">
        <v>22</v>
      </c>
      <c r="AY114" s="22">
        <v>9</v>
      </c>
    </row>
    <row r="115" spans="1:51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9</v>
      </c>
      <c r="F115" s="22">
        <v>369</v>
      </c>
      <c r="G115" s="22">
        <v>0</v>
      </c>
      <c r="H115" s="24">
        <v>22</v>
      </c>
      <c r="I115" s="25" t="s">
        <v>1920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5" t="s">
        <v>1920</v>
      </c>
      <c r="Q115" s="24">
        <v>35</v>
      </c>
      <c r="R115" s="24">
        <v>0</v>
      </c>
      <c r="S115" s="24">
        <v>0</v>
      </c>
      <c r="T115" s="24">
        <v>0</v>
      </c>
      <c r="U115" s="24">
        <v>0</v>
      </c>
      <c r="V115" s="24">
        <v>35</v>
      </c>
      <c r="W115" s="24">
        <v>23.5</v>
      </c>
      <c r="X115" s="24">
        <v>0</v>
      </c>
      <c r="Y115" s="24">
        <v>0</v>
      </c>
      <c r="Z115" s="24">
        <v>0</v>
      </c>
      <c r="AA115" s="24">
        <v>0</v>
      </c>
      <c r="AB115" s="24">
        <v>23.5</v>
      </c>
      <c r="AC115" s="24">
        <v>0</v>
      </c>
      <c r="AD115" s="22">
        <v>0</v>
      </c>
      <c r="AE115" s="22">
        <v>467</v>
      </c>
      <c r="AF115" s="22">
        <v>23452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5" t="s">
        <v>2020</v>
      </c>
      <c r="AP115" s="22">
        <v>8</v>
      </c>
      <c r="AQ115" s="22">
        <v>8</v>
      </c>
      <c r="AR115" s="22">
        <v>56100</v>
      </c>
      <c r="AS115" s="22">
        <v>41000</v>
      </c>
      <c r="AT115" s="22">
        <v>0</v>
      </c>
      <c r="AU115" s="22">
        <v>0</v>
      </c>
      <c r="AV115" s="22">
        <v>97100</v>
      </c>
      <c r="AW115" s="22">
        <v>0</v>
      </c>
      <c r="AX115" s="22">
        <v>0</v>
      </c>
      <c r="AY115" s="22">
        <v>0</v>
      </c>
    </row>
    <row r="116" spans="1:51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19</v>
      </c>
      <c r="F116" s="22">
        <v>1177.18</v>
      </c>
      <c r="G116" s="22">
        <v>0</v>
      </c>
      <c r="H116" s="24">
        <v>36.840000000000003</v>
      </c>
      <c r="I116" s="25" t="s">
        <v>1920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5" t="s">
        <v>1920</v>
      </c>
      <c r="Q116" s="24">
        <v>0</v>
      </c>
      <c r="R116" s="24">
        <v>0</v>
      </c>
      <c r="S116" s="24">
        <v>0</v>
      </c>
      <c r="T116" s="24">
        <v>19.29</v>
      </c>
      <c r="U116" s="24">
        <v>0</v>
      </c>
      <c r="V116" s="24">
        <v>19.29</v>
      </c>
      <c r="W116" s="24">
        <v>13.28</v>
      </c>
      <c r="X116" s="24">
        <v>0</v>
      </c>
      <c r="Y116" s="24">
        <v>0</v>
      </c>
      <c r="Z116" s="24">
        <v>0</v>
      </c>
      <c r="AA116" s="24">
        <v>0</v>
      </c>
      <c r="AB116" s="24">
        <v>13.28</v>
      </c>
      <c r="AC116" s="24">
        <v>1</v>
      </c>
      <c r="AD116" s="22">
        <v>0</v>
      </c>
      <c r="AE116" s="22">
        <v>1210</v>
      </c>
      <c r="AF116" s="22">
        <v>38646.9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5" t="s">
        <v>2021</v>
      </c>
      <c r="AP116" s="22">
        <v>179</v>
      </c>
      <c r="AQ116" s="22">
        <v>174</v>
      </c>
      <c r="AR116" s="22">
        <v>24331335.539999999</v>
      </c>
      <c r="AS116" s="22">
        <v>0</v>
      </c>
      <c r="AT116" s="22">
        <v>1225000</v>
      </c>
      <c r="AU116" s="22">
        <v>0</v>
      </c>
      <c r="AV116" s="22">
        <v>25556335.539999999</v>
      </c>
      <c r="AW116" s="22">
        <v>6</v>
      </c>
      <c r="AX116" s="22">
        <v>0</v>
      </c>
      <c r="AY116" s="22">
        <v>0</v>
      </c>
    </row>
    <row r="117" spans="1:51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8</v>
      </c>
      <c r="F117" s="22">
        <v>165.8</v>
      </c>
      <c r="G117" s="22">
        <v>0</v>
      </c>
      <c r="H117" s="24">
        <v>14.6</v>
      </c>
      <c r="I117" s="25" t="s">
        <v>1920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5" t="s">
        <v>1920</v>
      </c>
      <c r="Q117" s="24">
        <v>9.2100000000000009</v>
      </c>
      <c r="R117" s="24">
        <v>0</v>
      </c>
      <c r="S117" s="24">
        <v>0</v>
      </c>
      <c r="T117" s="24">
        <v>0</v>
      </c>
      <c r="U117" s="24">
        <v>0</v>
      </c>
      <c r="V117" s="24">
        <v>9.2100000000000009</v>
      </c>
      <c r="W117" s="24">
        <v>10.95</v>
      </c>
      <c r="X117" s="24">
        <v>0</v>
      </c>
      <c r="Y117" s="24">
        <v>0</v>
      </c>
      <c r="Z117" s="24">
        <v>0</v>
      </c>
      <c r="AA117" s="24">
        <v>0</v>
      </c>
      <c r="AB117" s="24">
        <v>10.95</v>
      </c>
      <c r="AC117" s="24">
        <v>0</v>
      </c>
      <c r="AD117" s="22">
        <v>0</v>
      </c>
      <c r="AE117" s="22">
        <v>362</v>
      </c>
      <c r="AF117" s="22">
        <v>9926.7800000000007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5"/>
      <c r="AP117" s="22">
        <v>15</v>
      </c>
      <c r="AQ117" s="22">
        <v>15</v>
      </c>
      <c r="AR117" s="22">
        <v>271500</v>
      </c>
      <c r="AS117" s="22">
        <v>26000</v>
      </c>
      <c r="AT117" s="22">
        <v>0</v>
      </c>
      <c r="AU117" s="22">
        <v>400000</v>
      </c>
      <c r="AV117" s="22">
        <v>697500</v>
      </c>
      <c r="AW117" s="22">
        <v>0</v>
      </c>
      <c r="AX117" s="22">
        <v>1</v>
      </c>
      <c r="AY117" s="22">
        <v>0</v>
      </c>
    </row>
    <row r="118" spans="1:51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55</v>
      </c>
      <c r="F118" s="22">
        <v>1438</v>
      </c>
      <c r="G118" s="22">
        <v>0</v>
      </c>
      <c r="H118" s="24">
        <v>54</v>
      </c>
      <c r="I118" s="25" t="s">
        <v>1920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5" t="s">
        <v>1920</v>
      </c>
      <c r="Q118" s="24">
        <v>45</v>
      </c>
      <c r="R118" s="24">
        <v>0</v>
      </c>
      <c r="S118" s="24">
        <v>0</v>
      </c>
      <c r="T118" s="24">
        <v>0</v>
      </c>
      <c r="U118" s="24">
        <v>0</v>
      </c>
      <c r="V118" s="24">
        <v>45</v>
      </c>
      <c r="W118" s="24">
        <v>36</v>
      </c>
      <c r="X118" s="24">
        <v>0</v>
      </c>
      <c r="Y118" s="24">
        <v>0</v>
      </c>
      <c r="Z118" s="24">
        <v>0</v>
      </c>
      <c r="AA118" s="24">
        <v>0</v>
      </c>
      <c r="AB118" s="24">
        <v>36</v>
      </c>
      <c r="AC118" s="24">
        <v>24</v>
      </c>
      <c r="AD118" s="22">
        <v>0</v>
      </c>
      <c r="AE118" s="22">
        <v>2622</v>
      </c>
      <c r="AF118" s="22">
        <v>61299</v>
      </c>
      <c r="AG118" s="22">
        <v>0</v>
      </c>
      <c r="AH118" s="22">
        <v>0</v>
      </c>
      <c r="AI118" s="22">
        <v>0</v>
      </c>
      <c r="AJ118" s="22">
        <v>0</v>
      </c>
      <c r="AK118" s="22">
        <v>1</v>
      </c>
      <c r="AL118" s="22">
        <v>1</v>
      </c>
      <c r="AM118" s="22">
        <v>0</v>
      </c>
      <c r="AN118" s="22">
        <v>0</v>
      </c>
      <c r="AO118" s="25" t="s">
        <v>2022</v>
      </c>
      <c r="AP118" s="22">
        <v>91</v>
      </c>
      <c r="AQ118" s="22">
        <v>91</v>
      </c>
      <c r="AR118" s="22">
        <v>6440750</v>
      </c>
      <c r="AS118" s="22">
        <v>1820500</v>
      </c>
      <c r="AT118" s="22">
        <v>700000</v>
      </c>
      <c r="AU118" s="22">
        <v>600000</v>
      </c>
      <c r="AV118" s="22">
        <v>9561250</v>
      </c>
      <c r="AW118" s="22">
        <v>0</v>
      </c>
      <c r="AX118" s="22">
        <v>1</v>
      </c>
      <c r="AY118" s="22">
        <v>0</v>
      </c>
    </row>
    <row r="119" spans="1:51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45</v>
      </c>
      <c r="F119" s="22">
        <v>1537</v>
      </c>
      <c r="G119" s="22">
        <v>0</v>
      </c>
      <c r="H119" s="24">
        <v>73.2</v>
      </c>
      <c r="I119" s="25" t="s">
        <v>1920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5" t="s">
        <v>1920</v>
      </c>
      <c r="Q119" s="24">
        <v>40.1</v>
      </c>
      <c r="R119" s="24">
        <v>0</v>
      </c>
      <c r="S119" s="24">
        <v>0</v>
      </c>
      <c r="T119" s="24">
        <v>6.9</v>
      </c>
      <c r="U119" s="24">
        <v>0</v>
      </c>
      <c r="V119" s="24">
        <v>47</v>
      </c>
      <c r="W119" s="24">
        <v>35.9</v>
      </c>
      <c r="X119" s="24">
        <v>0</v>
      </c>
      <c r="Y119" s="24">
        <v>0</v>
      </c>
      <c r="Z119" s="24">
        <v>0</v>
      </c>
      <c r="AA119" s="24">
        <v>0</v>
      </c>
      <c r="AB119" s="24">
        <v>35.9</v>
      </c>
      <c r="AC119" s="24">
        <v>10</v>
      </c>
      <c r="AD119" s="22">
        <v>0</v>
      </c>
      <c r="AE119" s="22">
        <v>2030</v>
      </c>
      <c r="AF119" s="22">
        <v>46428</v>
      </c>
      <c r="AG119" s="22">
        <v>15</v>
      </c>
      <c r="AH119" s="22">
        <v>15</v>
      </c>
      <c r="AI119" s="22">
        <v>0</v>
      </c>
      <c r="AJ119" s="22">
        <v>0</v>
      </c>
      <c r="AK119" s="22">
        <v>0</v>
      </c>
      <c r="AL119" s="22">
        <v>0</v>
      </c>
      <c r="AM119" s="22">
        <v>1111</v>
      </c>
      <c r="AN119" s="22">
        <v>0</v>
      </c>
      <c r="AO119" s="25" t="s">
        <v>2023</v>
      </c>
      <c r="AP119" s="22">
        <v>99</v>
      </c>
      <c r="AQ119" s="22">
        <v>99</v>
      </c>
      <c r="AR119" s="22">
        <v>2989025</v>
      </c>
      <c r="AS119" s="22">
        <v>60750</v>
      </c>
      <c r="AT119" s="22">
        <v>143145</v>
      </c>
      <c r="AU119" s="22">
        <v>0</v>
      </c>
      <c r="AV119" s="22">
        <v>3192920</v>
      </c>
      <c r="AW119" s="22">
        <v>0</v>
      </c>
      <c r="AX119" s="22">
        <v>0</v>
      </c>
      <c r="AY119" s="22">
        <v>0</v>
      </c>
    </row>
    <row r="120" spans="1:51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100</v>
      </c>
      <c r="F120" s="22">
        <v>3154</v>
      </c>
      <c r="G120" s="22">
        <v>0</v>
      </c>
      <c r="H120" s="24">
        <v>94.39</v>
      </c>
      <c r="I120" s="25" t="s">
        <v>1920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5" t="s">
        <v>1920</v>
      </c>
      <c r="Q120" s="24">
        <v>83.21</v>
      </c>
      <c r="R120" s="24">
        <v>0</v>
      </c>
      <c r="S120" s="24">
        <v>0</v>
      </c>
      <c r="T120" s="24">
        <v>0</v>
      </c>
      <c r="U120" s="24">
        <v>0</v>
      </c>
      <c r="V120" s="24">
        <v>83.21</v>
      </c>
      <c r="W120" s="24">
        <v>87.94</v>
      </c>
      <c r="X120" s="24">
        <v>0</v>
      </c>
      <c r="Y120" s="24">
        <v>0</v>
      </c>
      <c r="Z120" s="24">
        <v>0</v>
      </c>
      <c r="AA120" s="24">
        <v>0</v>
      </c>
      <c r="AB120" s="24">
        <v>87.94</v>
      </c>
      <c r="AC120" s="24">
        <v>19.27</v>
      </c>
      <c r="AD120" s="22">
        <v>0</v>
      </c>
      <c r="AE120" s="22">
        <v>2703</v>
      </c>
      <c r="AF120" s="22">
        <v>74912.56</v>
      </c>
      <c r="AG120" s="22">
        <v>0</v>
      </c>
      <c r="AH120" s="22">
        <v>0</v>
      </c>
      <c r="AI120" s="22">
        <v>0</v>
      </c>
      <c r="AJ120" s="22">
        <v>0</v>
      </c>
      <c r="AK120" s="22">
        <v>1</v>
      </c>
      <c r="AL120" s="22">
        <v>1</v>
      </c>
      <c r="AM120" s="22">
        <v>0</v>
      </c>
      <c r="AN120" s="22">
        <v>0</v>
      </c>
      <c r="AO120" s="25" t="s">
        <v>2024</v>
      </c>
      <c r="AP120" s="22">
        <v>102</v>
      </c>
      <c r="AQ120" s="22">
        <v>102</v>
      </c>
      <c r="AR120" s="22">
        <v>1626842.04</v>
      </c>
      <c r="AS120" s="22">
        <v>1622770</v>
      </c>
      <c r="AT120" s="22">
        <v>500</v>
      </c>
      <c r="AU120" s="22">
        <v>571078.27</v>
      </c>
      <c r="AV120" s="22">
        <v>3821190.31</v>
      </c>
      <c r="AW120" s="22">
        <v>2</v>
      </c>
      <c r="AX120" s="22">
        <v>1</v>
      </c>
      <c r="AY120" s="22">
        <v>0</v>
      </c>
    </row>
    <row r="121" spans="1:51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60</v>
      </c>
      <c r="F121" s="22">
        <v>11253</v>
      </c>
      <c r="G121" s="22">
        <v>0</v>
      </c>
      <c r="H121" s="24">
        <v>142.93</v>
      </c>
      <c r="I121" s="25" t="s">
        <v>1920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5" t="s">
        <v>1920</v>
      </c>
      <c r="Q121" s="24">
        <v>121.95</v>
      </c>
      <c r="R121" s="24">
        <v>0</v>
      </c>
      <c r="S121" s="24">
        <v>0</v>
      </c>
      <c r="T121" s="24">
        <v>0</v>
      </c>
      <c r="U121" s="24">
        <v>0</v>
      </c>
      <c r="V121" s="24">
        <v>121.95</v>
      </c>
      <c r="W121" s="24">
        <v>85.8</v>
      </c>
      <c r="X121" s="24">
        <v>0</v>
      </c>
      <c r="Y121" s="24">
        <v>0</v>
      </c>
      <c r="Z121" s="24">
        <v>0</v>
      </c>
      <c r="AA121" s="24">
        <v>0</v>
      </c>
      <c r="AB121" s="24">
        <v>85.8</v>
      </c>
      <c r="AC121" s="24">
        <v>28.41</v>
      </c>
      <c r="AD121" s="22">
        <v>0</v>
      </c>
      <c r="AE121" s="22">
        <v>3397</v>
      </c>
      <c r="AF121" s="22">
        <v>107029</v>
      </c>
      <c r="AG121" s="22">
        <v>1</v>
      </c>
      <c r="AH121" s="22">
        <v>1</v>
      </c>
      <c r="AI121" s="22">
        <v>0</v>
      </c>
      <c r="AJ121" s="22">
        <v>0</v>
      </c>
      <c r="AK121" s="22">
        <v>4</v>
      </c>
      <c r="AL121" s="22">
        <v>4</v>
      </c>
      <c r="AM121" s="22">
        <v>0</v>
      </c>
      <c r="AN121" s="22">
        <v>0</v>
      </c>
      <c r="AO121" s="25" t="s">
        <v>2025</v>
      </c>
      <c r="AP121" s="22">
        <v>315</v>
      </c>
      <c r="AQ121" s="22">
        <v>292</v>
      </c>
      <c r="AR121" s="22">
        <v>3314332</v>
      </c>
      <c r="AS121" s="22">
        <v>2727813</v>
      </c>
      <c r="AT121" s="22">
        <v>3500</v>
      </c>
      <c r="AU121" s="22">
        <v>5018676</v>
      </c>
      <c r="AV121" s="22">
        <v>11064321</v>
      </c>
      <c r="AW121" s="22">
        <v>5</v>
      </c>
      <c r="AX121" s="22">
        <v>2</v>
      </c>
      <c r="AY121" s="22">
        <v>3</v>
      </c>
    </row>
    <row r="122" spans="1:51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7</v>
      </c>
      <c r="F122" s="22">
        <v>160.71</v>
      </c>
      <c r="G122" s="22">
        <v>0</v>
      </c>
      <c r="H122" s="24">
        <v>16.898</v>
      </c>
      <c r="I122" s="25" t="s">
        <v>1920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5" t="s">
        <v>1920</v>
      </c>
      <c r="Q122" s="24">
        <v>17.398</v>
      </c>
      <c r="R122" s="24">
        <v>0</v>
      </c>
      <c r="S122" s="24">
        <v>0</v>
      </c>
      <c r="T122" s="24">
        <v>0</v>
      </c>
      <c r="U122" s="24">
        <v>0</v>
      </c>
      <c r="V122" s="24">
        <v>17.398</v>
      </c>
      <c r="W122" s="24">
        <v>21.167999999999999</v>
      </c>
      <c r="X122" s="24">
        <v>0</v>
      </c>
      <c r="Y122" s="24">
        <v>0</v>
      </c>
      <c r="Z122" s="24">
        <v>0</v>
      </c>
      <c r="AA122" s="24">
        <v>0</v>
      </c>
      <c r="AB122" s="24">
        <v>21.167999999999999</v>
      </c>
      <c r="AC122" s="24">
        <v>6.3789999999999996</v>
      </c>
      <c r="AD122" s="22">
        <v>0</v>
      </c>
      <c r="AE122" s="22">
        <v>499</v>
      </c>
      <c r="AF122" s="22">
        <v>16953.599999999999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5" t="s">
        <v>2026</v>
      </c>
      <c r="AP122" s="22">
        <v>2</v>
      </c>
      <c r="AQ122" s="22">
        <v>2</v>
      </c>
      <c r="AR122" s="22">
        <v>0</v>
      </c>
      <c r="AS122" s="22">
        <v>0</v>
      </c>
      <c r="AT122" s="22">
        <v>0</v>
      </c>
      <c r="AU122" s="22">
        <v>0</v>
      </c>
      <c r="AV122" s="22">
        <v>0</v>
      </c>
      <c r="AW122" s="22">
        <v>1</v>
      </c>
      <c r="AX122" s="22">
        <v>0</v>
      </c>
      <c r="AY122" s="22">
        <v>0</v>
      </c>
    </row>
    <row r="123" spans="1:51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79</v>
      </c>
      <c r="F123" s="22">
        <v>2633</v>
      </c>
      <c r="G123" s="22">
        <v>0</v>
      </c>
      <c r="H123" s="24">
        <v>115.71</v>
      </c>
      <c r="I123" s="25" t="s">
        <v>1920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5" t="s">
        <v>1920</v>
      </c>
      <c r="Q123" s="24">
        <v>85.49</v>
      </c>
      <c r="R123" s="24">
        <v>0</v>
      </c>
      <c r="S123" s="24">
        <v>0</v>
      </c>
      <c r="T123" s="24">
        <v>0</v>
      </c>
      <c r="U123" s="24">
        <v>0</v>
      </c>
      <c r="V123" s="24">
        <v>85.49</v>
      </c>
      <c r="W123" s="24">
        <v>70.989999999999995</v>
      </c>
      <c r="X123" s="24">
        <v>0</v>
      </c>
      <c r="Y123" s="24">
        <v>0</v>
      </c>
      <c r="Z123" s="24">
        <v>0</v>
      </c>
      <c r="AA123" s="24">
        <v>0</v>
      </c>
      <c r="AB123" s="24">
        <v>70.989999999999995</v>
      </c>
      <c r="AC123" s="24">
        <v>31.31</v>
      </c>
      <c r="AD123" s="22">
        <v>0</v>
      </c>
      <c r="AE123" s="22">
        <v>3730</v>
      </c>
      <c r="AF123" s="22">
        <v>86045</v>
      </c>
      <c r="AG123" s="22">
        <v>7</v>
      </c>
      <c r="AH123" s="22">
        <v>2</v>
      </c>
      <c r="AI123" s="22">
        <v>5</v>
      </c>
      <c r="AJ123" s="22">
        <v>0</v>
      </c>
      <c r="AK123" s="22">
        <v>4</v>
      </c>
      <c r="AL123" s="22">
        <v>1</v>
      </c>
      <c r="AM123" s="22">
        <v>3</v>
      </c>
      <c r="AN123" s="22">
        <v>0</v>
      </c>
      <c r="AO123" s="25" t="s">
        <v>2027</v>
      </c>
      <c r="AP123" s="22">
        <v>75</v>
      </c>
      <c r="AQ123" s="22">
        <v>67</v>
      </c>
      <c r="AR123" s="22">
        <v>1544430</v>
      </c>
      <c r="AS123" s="22">
        <v>2513100</v>
      </c>
      <c r="AT123" s="22">
        <v>1359600</v>
      </c>
      <c r="AU123" s="22">
        <v>226000</v>
      </c>
      <c r="AV123" s="22">
        <v>5643130</v>
      </c>
      <c r="AW123" s="22">
        <v>6</v>
      </c>
      <c r="AX123" s="22">
        <v>9</v>
      </c>
      <c r="AY123" s="22">
        <v>1</v>
      </c>
    </row>
    <row r="124" spans="1:51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10</v>
      </c>
      <c r="F124" s="22">
        <v>194.24</v>
      </c>
      <c r="G124" s="22">
        <v>0</v>
      </c>
      <c r="H124" s="24">
        <v>28</v>
      </c>
      <c r="I124" s="25" t="s">
        <v>1920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5" t="s">
        <v>1920</v>
      </c>
      <c r="Q124" s="24">
        <v>22.71</v>
      </c>
      <c r="R124" s="24">
        <v>0</v>
      </c>
      <c r="S124" s="24">
        <v>0</v>
      </c>
      <c r="T124" s="24">
        <v>0</v>
      </c>
      <c r="U124" s="24">
        <v>0</v>
      </c>
      <c r="V124" s="24">
        <v>22.71</v>
      </c>
      <c r="W124" s="24">
        <v>21.66</v>
      </c>
      <c r="X124" s="24">
        <v>0</v>
      </c>
      <c r="Y124" s="24">
        <v>0</v>
      </c>
      <c r="Z124" s="24">
        <v>0</v>
      </c>
      <c r="AA124" s="24">
        <v>0</v>
      </c>
      <c r="AB124" s="24">
        <v>21.66</v>
      </c>
      <c r="AC124" s="24">
        <v>2.57</v>
      </c>
      <c r="AD124" s="22">
        <v>0</v>
      </c>
      <c r="AE124" s="22">
        <v>685</v>
      </c>
      <c r="AF124" s="22">
        <v>19866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5" t="s">
        <v>2028</v>
      </c>
      <c r="AP124" s="22">
        <v>9</v>
      </c>
      <c r="AQ124" s="22">
        <v>9</v>
      </c>
      <c r="AR124" s="22">
        <v>19000</v>
      </c>
      <c r="AS124" s="22">
        <v>287500</v>
      </c>
      <c r="AT124" s="22">
        <v>0</v>
      </c>
      <c r="AU124" s="22">
        <v>0</v>
      </c>
      <c r="AV124" s="22">
        <v>306500</v>
      </c>
      <c r="AW124" s="22">
        <v>0</v>
      </c>
      <c r="AX124" s="22">
        <v>1</v>
      </c>
      <c r="AY124" s="22">
        <v>0</v>
      </c>
    </row>
    <row r="125" spans="1:51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23</v>
      </c>
      <c r="F125" s="22">
        <v>1068</v>
      </c>
      <c r="G125" s="22">
        <v>0</v>
      </c>
      <c r="H125" s="24">
        <v>50</v>
      </c>
      <c r="I125" s="25" t="s">
        <v>1920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5" t="s">
        <v>1920</v>
      </c>
      <c r="Q125" s="24">
        <v>41</v>
      </c>
      <c r="R125" s="24">
        <v>7</v>
      </c>
      <c r="S125" s="24">
        <v>0</v>
      </c>
      <c r="T125" s="24">
        <v>0</v>
      </c>
      <c r="U125" s="24">
        <v>0</v>
      </c>
      <c r="V125" s="24">
        <v>48</v>
      </c>
      <c r="W125" s="24">
        <v>37.64</v>
      </c>
      <c r="X125" s="24">
        <v>2.96</v>
      </c>
      <c r="Y125" s="24">
        <v>0</v>
      </c>
      <c r="Z125" s="24">
        <v>0</v>
      </c>
      <c r="AA125" s="24">
        <v>0</v>
      </c>
      <c r="AB125" s="24">
        <v>40.6</v>
      </c>
      <c r="AC125" s="24">
        <v>13.2</v>
      </c>
      <c r="AD125" s="22">
        <v>0</v>
      </c>
      <c r="AE125" s="22">
        <v>1470</v>
      </c>
      <c r="AF125" s="22">
        <v>32746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5" t="s">
        <v>1984</v>
      </c>
      <c r="AP125" s="22">
        <v>17</v>
      </c>
      <c r="AQ125" s="22">
        <v>17</v>
      </c>
      <c r="AR125" s="22">
        <v>1648000</v>
      </c>
      <c r="AS125" s="22">
        <v>165700</v>
      </c>
      <c r="AT125" s="22">
        <v>0</v>
      </c>
      <c r="AU125" s="22">
        <v>1200000</v>
      </c>
      <c r="AV125" s="22">
        <v>3013700</v>
      </c>
      <c r="AW125" s="22">
        <v>2</v>
      </c>
      <c r="AX125" s="22">
        <v>0</v>
      </c>
      <c r="AY125" s="22">
        <v>0</v>
      </c>
    </row>
    <row r="126" spans="1:51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9</v>
      </c>
      <c r="F126" s="22">
        <v>266</v>
      </c>
      <c r="G126" s="22">
        <v>0</v>
      </c>
      <c r="H126" s="24">
        <v>22.3</v>
      </c>
      <c r="I126" s="25" t="s">
        <v>1920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5" t="s">
        <v>1920</v>
      </c>
      <c r="Q126" s="24">
        <v>15.4</v>
      </c>
      <c r="R126" s="24">
        <v>0</v>
      </c>
      <c r="S126" s="24">
        <v>0</v>
      </c>
      <c r="T126" s="24">
        <v>0</v>
      </c>
      <c r="U126" s="24">
        <v>0</v>
      </c>
      <c r="V126" s="24">
        <v>15.4</v>
      </c>
      <c r="W126" s="24">
        <v>12</v>
      </c>
      <c r="X126" s="24">
        <v>0</v>
      </c>
      <c r="Y126" s="24">
        <v>0</v>
      </c>
      <c r="Z126" s="24">
        <v>0</v>
      </c>
      <c r="AA126" s="24">
        <v>0</v>
      </c>
      <c r="AB126" s="24">
        <v>12</v>
      </c>
      <c r="AC126" s="24">
        <v>4</v>
      </c>
      <c r="AD126" s="22">
        <v>0</v>
      </c>
      <c r="AE126" s="22">
        <v>471</v>
      </c>
      <c r="AF126" s="22">
        <v>15064</v>
      </c>
      <c r="AG126" s="22">
        <v>0</v>
      </c>
      <c r="AH126" s="22">
        <v>0</v>
      </c>
      <c r="AI126" s="22">
        <v>0</v>
      </c>
      <c r="AJ126" s="22">
        <v>0</v>
      </c>
      <c r="AK126" s="22">
        <v>2</v>
      </c>
      <c r="AL126" s="22">
        <v>0</v>
      </c>
      <c r="AM126" s="22">
        <v>2</v>
      </c>
      <c r="AN126" s="22">
        <v>0</v>
      </c>
      <c r="AO126" s="25" t="s">
        <v>2029</v>
      </c>
      <c r="AP126" s="22">
        <v>22</v>
      </c>
      <c r="AQ126" s="22">
        <v>22</v>
      </c>
      <c r="AR126" s="22">
        <v>395180</v>
      </c>
      <c r="AS126" s="22">
        <v>196050</v>
      </c>
      <c r="AT126" s="22">
        <v>0</v>
      </c>
      <c r="AU126" s="22">
        <v>0</v>
      </c>
      <c r="AV126" s="22">
        <v>591230</v>
      </c>
      <c r="AW126" s="22">
        <v>0</v>
      </c>
      <c r="AX126" s="22">
        <v>0</v>
      </c>
      <c r="AY126" s="22">
        <v>1</v>
      </c>
    </row>
    <row r="127" spans="1:51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30</v>
      </c>
      <c r="F127" s="22">
        <v>2331</v>
      </c>
      <c r="G127" s="22">
        <v>0</v>
      </c>
      <c r="H127" s="24">
        <v>47.51</v>
      </c>
      <c r="I127" s="25" t="s">
        <v>1920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5" t="s">
        <v>1920</v>
      </c>
      <c r="Q127" s="24">
        <v>51.57</v>
      </c>
      <c r="R127" s="24">
        <v>0</v>
      </c>
      <c r="S127" s="24">
        <v>0</v>
      </c>
      <c r="T127" s="24">
        <v>0</v>
      </c>
      <c r="U127" s="24">
        <v>0</v>
      </c>
      <c r="V127" s="24">
        <v>51.57</v>
      </c>
      <c r="W127" s="24">
        <v>41.36</v>
      </c>
      <c r="X127" s="24">
        <v>0</v>
      </c>
      <c r="Y127" s="24">
        <v>0</v>
      </c>
      <c r="Z127" s="24">
        <v>0</v>
      </c>
      <c r="AA127" s="24">
        <v>0</v>
      </c>
      <c r="AB127" s="24">
        <v>41.36</v>
      </c>
      <c r="AC127" s="24">
        <v>11.98</v>
      </c>
      <c r="AD127" s="22">
        <v>0</v>
      </c>
      <c r="AE127" s="22">
        <v>1406</v>
      </c>
      <c r="AF127" s="22">
        <v>49346</v>
      </c>
      <c r="AG127" s="22">
        <v>4</v>
      </c>
      <c r="AH127" s="22">
        <v>4</v>
      </c>
      <c r="AI127" s="22">
        <v>0</v>
      </c>
      <c r="AJ127" s="22">
        <v>0</v>
      </c>
      <c r="AK127" s="22">
        <v>1</v>
      </c>
      <c r="AL127" s="22">
        <v>1</v>
      </c>
      <c r="AM127" s="22">
        <v>0</v>
      </c>
      <c r="AN127" s="22">
        <v>0</v>
      </c>
      <c r="AO127" s="25" t="s">
        <v>2030</v>
      </c>
      <c r="AP127" s="22">
        <v>76</v>
      </c>
      <c r="AQ127" s="22">
        <v>75</v>
      </c>
      <c r="AR127" s="22">
        <v>2337285</v>
      </c>
      <c r="AS127" s="22">
        <v>781560</v>
      </c>
      <c r="AT127" s="22">
        <v>1600100</v>
      </c>
      <c r="AU127" s="22">
        <v>4700000</v>
      </c>
      <c r="AV127" s="22">
        <v>9418945</v>
      </c>
      <c r="AW127" s="22">
        <v>3</v>
      </c>
      <c r="AX127" s="22">
        <v>5</v>
      </c>
      <c r="AY127" s="22">
        <v>0</v>
      </c>
    </row>
    <row r="128" spans="1:51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30</v>
      </c>
      <c r="F128" s="22">
        <v>856</v>
      </c>
      <c r="G128" s="22">
        <v>0</v>
      </c>
      <c r="H128" s="24">
        <v>37</v>
      </c>
      <c r="I128" s="25" t="s">
        <v>1920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5" t="s">
        <v>1920</v>
      </c>
      <c r="Q128" s="24">
        <v>40</v>
      </c>
      <c r="R128" s="24">
        <v>0</v>
      </c>
      <c r="S128" s="24">
        <v>0</v>
      </c>
      <c r="T128" s="24">
        <v>0</v>
      </c>
      <c r="U128" s="24">
        <v>0</v>
      </c>
      <c r="V128" s="24">
        <v>40</v>
      </c>
      <c r="W128" s="24">
        <v>33</v>
      </c>
      <c r="X128" s="24">
        <v>0</v>
      </c>
      <c r="Y128" s="24">
        <v>0</v>
      </c>
      <c r="Z128" s="24">
        <v>0</v>
      </c>
      <c r="AA128" s="24">
        <v>0</v>
      </c>
      <c r="AB128" s="24">
        <v>33</v>
      </c>
      <c r="AC128" s="24">
        <v>9.9</v>
      </c>
      <c r="AD128" s="22">
        <v>0</v>
      </c>
      <c r="AE128" s="22">
        <v>872</v>
      </c>
      <c r="AF128" s="22">
        <v>26586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5" t="s">
        <v>2031</v>
      </c>
      <c r="AP128" s="22">
        <v>27</v>
      </c>
      <c r="AQ128" s="22">
        <v>20</v>
      </c>
      <c r="AR128" s="22">
        <v>4276528</v>
      </c>
      <c r="AS128" s="22">
        <v>2126000</v>
      </c>
      <c r="AT128" s="22">
        <v>367600</v>
      </c>
      <c r="AU128" s="22">
        <v>780000</v>
      </c>
      <c r="AV128" s="22">
        <v>7550128</v>
      </c>
      <c r="AW128" s="22">
        <v>0</v>
      </c>
      <c r="AX128" s="22">
        <v>0</v>
      </c>
      <c r="AY128" s="22">
        <v>0</v>
      </c>
    </row>
    <row r="129" spans="1:51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20</v>
      </c>
      <c r="F129" s="22">
        <v>750.71</v>
      </c>
      <c r="G129" s="22">
        <v>0</v>
      </c>
      <c r="H129" s="24">
        <v>27.31</v>
      </c>
      <c r="I129" s="25" t="s">
        <v>1920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5" t="s">
        <v>1920</v>
      </c>
      <c r="Q129" s="24">
        <v>27.53</v>
      </c>
      <c r="R129" s="24">
        <v>0</v>
      </c>
      <c r="S129" s="24">
        <v>0</v>
      </c>
      <c r="T129" s="24">
        <v>0</v>
      </c>
      <c r="U129" s="24">
        <v>0</v>
      </c>
      <c r="V129" s="24">
        <v>27.53</v>
      </c>
      <c r="W129" s="24">
        <v>22.72</v>
      </c>
      <c r="X129" s="24">
        <v>0</v>
      </c>
      <c r="Y129" s="24">
        <v>0</v>
      </c>
      <c r="Z129" s="24">
        <v>0</v>
      </c>
      <c r="AA129" s="24">
        <v>0</v>
      </c>
      <c r="AB129" s="24">
        <v>22.72</v>
      </c>
      <c r="AC129" s="24">
        <v>7.08</v>
      </c>
      <c r="AD129" s="22">
        <v>0</v>
      </c>
      <c r="AE129" s="22">
        <v>1238</v>
      </c>
      <c r="AF129" s="22">
        <v>29860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5" t="s">
        <v>2032</v>
      </c>
      <c r="AP129" s="22">
        <v>36</v>
      </c>
      <c r="AQ129" s="22">
        <v>34</v>
      </c>
      <c r="AR129" s="22">
        <v>3459839</v>
      </c>
      <c r="AS129" s="22">
        <v>225000</v>
      </c>
      <c r="AT129" s="22">
        <v>0</v>
      </c>
      <c r="AU129" s="22">
        <v>0</v>
      </c>
      <c r="AV129" s="22">
        <v>3684839</v>
      </c>
      <c r="AW129" s="22">
        <v>0</v>
      </c>
      <c r="AX129" s="22">
        <v>5</v>
      </c>
      <c r="AY129" s="22">
        <v>0</v>
      </c>
    </row>
    <row r="130" spans="1:51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18</v>
      </c>
      <c r="F130" s="22">
        <v>636.58000000000004</v>
      </c>
      <c r="G130" s="22">
        <v>0</v>
      </c>
      <c r="H130" s="24">
        <v>44.63</v>
      </c>
      <c r="I130" s="25" t="s">
        <v>1920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5" t="s">
        <v>1920</v>
      </c>
      <c r="Q130" s="24">
        <v>37.78</v>
      </c>
      <c r="R130" s="24">
        <v>0</v>
      </c>
      <c r="S130" s="24">
        <v>0</v>
      </c>
      <c r="T130" s="24">
        <v>0</v>
      </c>
      <c r="U130" s="24">
        <v>0</v>
      </c>
      <c r="V130" s="24">
        <v>37.78</v>
      </c>
      <c r="W130" s="24">
        <v>30.38</v>
      </c>
      <c r="X130" s="24">
        <v>0</v>
      </c>
      <c r="Y130" s="24">
        <v>0</v>
      </c>
      <c r="Z130" s="24">
        <v>0</v>
      </c>
      <c r="AA130" s="24">
        <v>0</v>
      </c>
      <c r="AB130" s="24">
        <v>30.38</v>
      </c>
      <c r="AC130" s="24">
        <v>0</v>
      </c>
      <c r="AD130" s="22">
        <v>0</v>
      </c>
      <c r="AE130" s="22">
        <v>1213</v>
      </c>
      <c r="AF130" s="22">
        <v>28010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5" t="s">
        <v>2033</v>
      </c>
      <c r="AP130" s="22">
        <v>32</v>
      </c>
      <c r="AQ130" s="22">
        <v>32</v>
      </c>
      <c r="AR130" s="22">
        <v>85200</v>
      </c>
      <c r="AS130" s="22">
        <v>14000</v>
      </c>
      <c r="AT130" s="22">
        <v>4000</v>
      </c>
      <c r="AU130" s="22">
        <v>0</v>
      </c>
      <c r="AV130" s="22">
        <v>103200</v>
      </c>
      <c r="AW130" s="22">
        <v>0</v>
      </c>
      <c r="AX130" s="22">
        <v>2</v>
      </c>
      <c r="AY130" s="22">
        <v>0</v>
      </c>
    </row>
    <row r="131" spans="1:51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47</v>
      </c>
      <c r="F131" s="22">
        <v>3583.54</v>
      </c>
      <c r="G131" s="22">
        <v>0</v>
      </c>
      <c r="H131" s="24">
        <v>33.51</v>
      </c>
      <c r="I131" s="25" t="s">
        <v>1920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5" t="s">
        <v>1920</v>
      </c>
      <c r="Q131" s="24">
        <v>26.99</v>
      </c>
      <c r="R131" s="24">
        <v>0</v>
      </c>
      <c r="S131" s="24">
        <v>0</v>
      </c>
      <c r="T131" s="24">
        <v>0</v>
      </c>
      <c r="U131" s="24">
        <v>0</v>
      </c>
      <c r="V131" s="24">
        <v>26.99</v>
      </c>
      <c r="W131" s="24">
        <v>30.62</v>
      </c>
      <c r="X131" s="24">
        <v>0</v>
      </c>
      <c r="Y131" s="24">
        <v>0</v>
      </c>
      <c r="Z131" s="24">
        <v>0</v>
      </c>
      <c r="AA131" s="24">
        <v>0</v>
      </c>
      <c r="AB131" s="24">
        <v>30.62</v>
      </c>
      <c r="AC131" s="24">
        <v>8.0500000000000007</v>
      </c>
      <c r="AD131" s="22">
        <v>0</v>
      </c>
      <c r="AE131" s="22">
        <v>1827</v>
      </c>
      <c r="AF131" s="22">
        <v>41910</v>
      </c>
      <c r="AG131" s="22">
        <v>2</v>
      </c>
      <c r="AH131" s="22">
        <v>2</v>
      </c>
      <c r="AI131" s="22">
        <v>0</v>
      </c>
      <c r="AJ131" s="22">
        <v>0</v>
      </c>
      <c r="AK131" s="22">
        <v>3</v>
      </c>
      <c r="AL131" s="22">
        <v>0</v>
      </c>
      <c r="AM131" s="22">
        <v>3</v>
      </c>
      <c r="AN131" s="22">
        <v>0</v>
      </c>
      <c r="AO131" s="25" t="s">
        <v>2034</v>
      </c>
      <c r="AP131" s="22">
        <v>26</v>
      </c>
      <c r="AQ131" s="22">
        <v>26</v>
      </c>
      <c r="AR131" s="22">
        <v>103100</v>
      </c>
      <c r="AS131" s="22">
        <v>344160</v>
      </c>
      <c r="AT131" s="22">
        <v>0</v>
      </c>
      <c r="AU131" s="22">
        <v>0</v>
      </c>
      <c r="AV131" s="22">
        <v>447260</v>
      </c>
      <c r="AW131" s="22">
        <v>3</v>
      </c>
      <c r="AX131" s="22">
        <v>0</v>
      </c>
      <c r="AY131" s="22">
        <v>0</v>
      </c>
    </row>
    <row r="132" spans="1:51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2</v>
      </c>
      <c r="F132" s="22">
        <v>179</v>
      </c>
      <c r="G132" s="22">
        <v>0</v>
      </c>
      <c r="H132" s="24">
        <v>6</v>
      </c>
      <c r="I132" s="25" t="s">
        <v>1920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5" t="s">
        <v>1920</v>
      </c>
      <c r="Q132" s="24">
        <v>24</v>
      </c>
      <c r="R132" s="24">
        <v>0</v>
      </c>
      <c r="S132" s="24">
        <v>0</v>
      </c>
      <c r="T132" s="24">
        <v>0</v>
      </c>
      <c r="U132" s="24">
        <v>0</v>
      </c>
      <c r="V132" s="24">
        <v>24</v>
      </c>
      <c r="W132" s="24">
        <v>5</v>
      </c>
      <c r="X132" s="24">
        <v>0</v>
      </c>
      <c r="Y132" s="24">
        <v>0</v>
      </c>
      <c r="Z132" s="24">
        <v>0</v>
      </c>
      <c r="AA132" s="24">
        <v>0</v>
      </c>
      <c r="AB132" s="24">
        <v>5</v>
      </c>
      <c r="AC132" s="24">
        <v>0</v>
      </c>
      <c r="AD132" s="22">
        <v>0</v>
      </c>
      <c r="AE132" s="22">
        <v>198</v>
      </c>
      <c r="AF132" s="22">
        <v>6793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5" t="s">
        <v>2035</v>
      </c>
      <c r="AP132" s="22">
        <v>8</v>
      </c>
      <c r="AQ132" s="22">
        <v>8</v>
      </c>
      <c r="AR132" s="22">
        <v>69600</v>
      </c>
      <c r="AS132" s="22">
        <v>0</v>
      </c>
      <c r="AT132" s="22">
        <v>0</v>
      </c>
      <c r="AU132" s="22">
        <v>218000</v>
      </c>
      <c r="AV132" s="22">
        <v>287600</v>
      </c>
      <c r="AW132" s="22">
        <v>0</v>
      </c>
      <c r="AX132" s="22">
        <v>0</v>
      </c>
      <c r="AY132" s="22">
        <v>0</v>
      </c>
    </row>
    <row r="133" spans="1:51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24</v>
      </c>
      <c r="F133" s="22">
        <v>876.2</v>
      </c>
      <c r="G133" s="22">
        <v>0</v>
      </c>
      <c r="H133" s="24">
        <v>34.64</v>
      </c>
      <c r="I133" s="25" t="s">
        <v>1920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5" t="s">
        <v>1920</v>
      </c>
      <c r="Q133" s="24">
        <v>40.01</v>
      </c>
      <c r="R133" s="24">
        <v>0</v>
      </c>
      <c r="S133" s="24">
        <v>0</v>
      </c>
      <c r="T133" s="24">
        <v>0</v>
      </c>
      <c r="U133" s="24">
        <v>0</v>
      </c>
      <c r="V133" s="24">
        <v>40.01</v>
      </c>
      <c r="W133" s="24">
        <v>29.28</v>
      </c>
      <c r="X133" s="24">
        <v>0</v>
      </c>
      <c r="Y133" s="24">
        <v>0</v>
      </c>
      <c r="Z133" s="24">
        <v>0</v>
      </c>
      <c r="AA133" s="24">
        <v>0</v>
      </c>
      <c r="AB133" s="24">
        <v>29.28</v>
      </c>
      <c r="AC133" s="24">
        <v>13.88</v>
      </c>
      <c r="AD133" s="22">
        <v>0</v>
      </c>
      <c r="AE133" s="22">
        <v>1382</v>
      </c>
      <c r="AF133" s="22">
        <v>43813.2</v>
      </c>
      <c r="AG133" s="22">
        <v>3</v>
      </c>
      <c r="AH133" s="22">
        <v>3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5" t="s">
        <v>2036</v>
      </c>
      <c r="AP133" s="22">
        <v>39</v>
      </c>
      <c r="AQ133" s="22">
        <v>37</v>
      </c>
      <c r="AR133" s="22">
        <v>378000</v>
      </c>
      <c r="AS133" s="22">
        <v>5574500</v>
      </c>
      <c r="AT133" s="22">
        <v>500000</v>
      </c>
      <c r="AU133" s="22">
        <v>0</v>
      </c>
      <c r="AV133" s="22">
        <v>6452500</v>
      </c>
      <c r="AW133" s="22">
        <v>1</v>
      </c>
      <c r="AX133" s="22">
        <v>4</v>
      </c>
      <c r="AY133" s="22">
        <v>1</v>
      </c>
    </row>
    <row r="134" spans="1:51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3</v>
      </c>
      <c r="F134" s="22">
        <v>416</v>
      </c>
      <c r="G134" s="22">
        <v>0</v>
      </c>
      <c r="H134" s="24">
        <v>21</v>
      </c>
      <c r="I134" s="25" t="s">
        <v>1920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5" t="s">
        <v>1920</v>
      </c>
      <c r="Q134" s="24">
        <v>10</v>
      </c>
      <c r="R134" s="24">
        <v>0</v>
      </c>
      <c r="S134" s="24">
        <v>0</v>
      </c>
      <c r="T134" s="24">
        <v>0</v>
      </c>
      <c r="U134" s="24">
        <v>0</v>
      </c>
      <c r="V134" s="24">
        <v>10</v>
      </c>
      <c r="W134" s="24">
        <v>11</v>
      </c>
      <c r="X134" s="24">
        <v>0</v>
      </c>
      <c r="Y134" s="24">
        <v>0</v>
      </c>
      <c r="Z134" s="24">
        <v>0</v>
      </c>
      <c r="AA134" s="24">
        <v>0</v>
      </c>
      <c r="AB134" s="24">
        <v>11</v>
      </c>
      <c r="AC134" s="24">
        <v>1</v>
      </c>
      <c r="AD134" s="22">
        <v>0</v>
      </c>
      <c r="AE134" s="22">
        <v>393</v>
      </c>
      <c r="AF134" s="22">
        <v>12641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5" t="s">
        <v>2037</v>
      </c>
      <c r="AP134" s="22">
        <v>17</v>
      </c>
      <c r="AQ134" s="22">
        <v>15</v>
      </c>
      <c r="AR134" s="22">
        <v>0</v>
      </c>
      <c r="AS134" s="22">
        <v>10000</v>
      </c>
      <c r="AT134" s="22">
        <v>0</v>
      </c>
      <c r="AU134" s="22">
        <v>26500</v>
      </c>
      <c r="AV134" s="22">
        <v>36500</v>
      </c>
      <c r="AW134" s="22">
        <v>0</v>
      </c>
      <c r="AX134" s="22">
        <v>0</v>
      </c>
      <c r="AY134" s="22">
        <v>0</v>
      </c>
    </row>
    <row r="135" spans="1:51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47</v>
      </c>
      <c r="F135" s="22">
        <v>2085.61</v>
      </c>
      <c r="G135" s="22">
        <v>0</v>
      </c>
      <c r="H135" s="24">
        <v>69.41</v>
      </c>
      <c r="I135" s="25" t="s">
        <v>1920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5" t="s">
        <v>1920</v>
      </c>
      <c r="Q135" s="24">
        <v>58.85</v>
      </c>
      <c r="R135" s="24">
        <v>0</v>
      </c>
      <c r="S135" s="24">
        <v>0</v>
      </c>
      <c r="T135" s="24">
        <v>0</v>
      </c>
      <c r="U135" s="24">
        <v>0</v>
      </c>
      <c r="V135" s="24">
        <v>58.85</v>
      </c>
      <c r="W135" s="24">
        <v>44.69</v>
      </c>
      <c r="X135" s="24">
        <v>0</v>
      </c>
      <c r="Y135" s="24">
        <v>0</v>
      </c>
      <c r="Z135" s="24">
        <v>0</v>
      </c>
      <c r="AA135" s="24">
        <v>0</v>
      </c>
      <c r="AB135" s="24">
        <v>44.69</v>
      </c>
      <c r="AC135" s="24">
        <v>2.1</v>
      </c>
      <c r="AD135" s="22">
        <v>0</v>
      </c>
      <c r="AE135" s="22">
        <v>1322</v>
      </c>
      <c r="AF135" s="22">
        <v>72850</v>
      </c>
      <c r="AG135" s="22">
        <v>0</v>
      </c>
      <c r="AH135" s="22">
        <v>0</v>
      </c>
      <c r="AI135" s="22">
        <v>0</v>
      </c>
      <c r="AJ135" s="22">
        <v>0</v>
      </c>
      <c r="AK135" s="22">
        <v>1</v>
      </c>
      <c r="AL135" s="22">
        <v>1</v>
      </c>
      <c r="AM135" s="22">
        <v>0</v>
      </c>
      <c r="AN135" s="22">
        <v>0</v>
      </c>
      <c r="AO135" s="25" t="s">
        <v>2038</v>
      </c>
      <c r="AP135" s="22">
        <v>42</v>
      </c>
      <c r="AQ135" s="22">
        <v>42</v>
      </c>
      <c r="AR135" s="22">
        <v>1250</v>
      </c>
      <c r="AS135" s="22">
        <v>800</v>
      </c>
      <c r="AT135" s="22">
        <v>1160</v>
      </c>
      <c r="AU135" s="22">
        <v>600</v>
      </c>
      <c r="AV135" s="22">
        <v>3810</v>
      </c>
      <c r="AW135" s="22">
        <v>0</v>
      </c>
      <c r="AX135" s="22">
        <v>1</v>
      </c>
      <c r="AY135" s="22">
        <v>0</v>
      </c>
    </row>
    <row r="136" spans="1:51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27</v>
      </c>
      <c r="F136" s="22">
        <v>668</v>
      </c>
      <c r="G136" s="22">
        <v>0</v>
      </c>
      <c r="H136" s="24">
        <v>38</v>
      </c>
      <c r="I136" s="25" t="s">
        <v>1920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5" t="s">
        <v>1920</v>
      </c>
      <c r="Q136" s="24">
        <v>27.5</v>
      </c>
      <c r="R136" s="24">
        <v>0</v>
      </c>
      <c r="S136" s="24">
        <v>0</v>
      </c>
      <c r="T136" s="24">
        <v>0</v>
      </c>
      <c r="U136" s="24">
        <v>0</v>
      </c>
      <c r="V136" s="24">
        <v>27.5</v>
      </c>
      <c r="W136" s="24">
        <v>24.5</v>
      </c>
      <c r="X136" s="24">
        <v>0</v>
      </c>
      <c r="Y136" s="24">
        <v>0</v>
      </c>
      <c r="Z136" s="24">
        <v>0</v>
      </c>
      <c r="AA136" s="24">
        <v>0</v>
      </c>
      <c r="AB136" s="24">
        <v>24.5</v>
      </c>
      <c r="AC136" s="24">
        <v>9</v>
      </c>
      <c r="AD136" s="22">
        <v>0</v>
      </c>
      <c r="AE136" s="22">
        <v>1036</v>
      </c>
      <c r="AF136" s="22">
        <v>27276</v>
      </c>
      <c r="AG136" s="22">
        <v>3</v>
      </c>
      <c r="AH136" s="22">
        <v>2</v>
      </c>
      <c r="AI136" s="22">
        <v>1</v>
      </c>
      <c r="AJ136" s="22">
        <v>0</v>
      </c>
      <c r="AK136" s="22">
        <v>3</v>
      </c>
      <c r="AL136" s="22">
        <v>2</v>
      </c>
      <c r="AM136" s="22">
        <v>1</v>
      </c>
      <c r="AN136" s="22">
        <v>0</v>
      </c>
      <c r="AO136" s="25" t="s">
        <v>2039</v>
      </c>
      <c r="AP136" s="22">
        <v>47</v>
      </c>
      <c r="AQ136" s="22">
        <v>47</v>
      </c>
      <c r="AR136" s="22">
        <v>1746500</v>
      </c>
      <c r="AS136" s="22">
        <v>312250</v>
      </c>
      <c r="AT136" s="22">
        <v>1250000</v>
      </c>
      <c r="AU136" s="22">
        <v>32000</v>
      </c>
      <c r="AV136" s="22">
        <v>3340750</v>
      </c>
      <c r="AW136" s="22">
        <v>0</v>
      </c>
      <c r="AX136" s="22">
        <v>0</v>
      </c>
      <c r="AY136" s="22">
        <v>0</v>
      </c>
    </row>
    <row r="137" spans="1:51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138</v>
      </c>
      <c r="F137" s="22">
        <v>2202.3000000000002</v>
      </c>
      <c r="G137" s="22">
        <v>0</v>
      </c>
      <c r="H137" s="24">
        <v>94.44</v>
      </c>
      <c r="I137" s="25" t="s">
        <v>1920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5" t="s">
        <v>1920</v>
      </c>
      <c r="Q137" s="24">
        <v>101.43</v>
      </c>
      <c r="R137" s="24">
        <v>0</v>
      </c>
      <c r="S137" s="24">
        <v>0</v>
      </c>
      <c r="T137" s="24">
        <v>0</v>
      </c>
      <c r="U137" s="24">
        <v>0</v>
      </c>
      <c r="V137" s="24">
        <v>101.43</v>
      </c>
      <c r="W137" s="24">
        <v>83.72</v>
      </c>
      <c r="X137" s="24">
        <v>0</v>
      </c>
      <c r="Y137" s="24">
        <v>0</v>
      </c>
      <c r="Z137" s="24">
        <v>0</v>
      </c>
      <c r="AA137" s="24">
        <v>0</v>
      </c>
      <c r="AB137" s="24">
        <v>83.72</v>
      </c>
      <c r="AC137" s="24">
        <v>83.72</v>
      </c>
      <c r="AD137" s="22">
        <v>0</v>
      </c>
      <c r="AE137" s="22">
        <v>5393</v>
      </c>
      <c r="AF137" s="22">
        <v>307176.09999999998</v>
      </c>
      <c r="AG137" s="22">
        <v>13</v>
      </c>
      <c r="AH137" s="22">
        <v>7</v>
      </c>
      <c r="AI137" s="22">
        <v>6</v>
      </c>
      <c r="AJ137" s="22">
        <v>1</v>
      </c>
      <c r="AK137" s="22">
        <v>6</v>
      </c>
      <c r="AL137" s="22">
        <v>6</v>
      </c>
      <c r="AM137" s="22">
        <v>0</v>
      </c>
      <c r="AN137" s="22">
        <v>0</v>
      </c>
      <c r="AO137" s="25" t="s">
        <v>2040</v>
      </c>
      <c r="AP137" s="22">
        <v>92</v>
      </c>
      <c r="AQ137" s="22">
        <v>92</v>
      </c>
      <c r="AR137" s="22">
        <v>28414792</v>
      </c>
      <c r="AS137" s="22">
        <v>6749096</v>
      </c>
      <c r="AT137" s="22">
        <v>4000560</v>
      </c>
      <c r="AU137" s="22">
        <v>242000</v>
      </c>
      <c r="AV137" s="22">
        <v>39406448</v>
      </c>
      <c r="AW137" s="22">
        <v>1</v>
      </c>
      <c r="AX137" s="22">
        <v>2</v>
      </c>
      <c r="AY137" s="22">
        <v>0</v>
      </c>
    </row>
    <row r="138" spans="1:51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103</v>
      </c>
      <c r="F138" s="22">
        <v>3314.37</v>
      </c>
      <c r="G138" s="22">
        <v>0</v>
      </c>
      <c r="H138" s="24">
        <v>105</v>
      </c>
      <c r="I138" s="25" t="s">
        <v>1920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5" t="s">
        <v>1920</v>
      </c>
      <c r="Q138" s="24">
        <v>80.03</v>
      </c>
      <c r="R138" s="24">
        <v>0</v>
      </c>
      <c r="S138" s="24">
        <v>0</v>
      </c>
      <c r="T138" s="24">
        <v>0</v>
      </c>
      <c r="U138" s="24">
        <v>0</v>
      </c>
      <c r="V138" s="24">
        <v>80.03</v>
      </c>
      <c r="W138" s="24">
        <v>65.430000000000007</v>
      </c>
      <c r="X138" s="24">
        <v>0</v>
      </c>
      <c r="Y138" s="24">
        <v>0</v>
      </c>
      <c r="Z138" s="24">
        <v>0</v>
      </c>
      <c r="AA138" s="24">
        <v>0</v>
      </c>
      <c r="AB138" s="24">
        <v>65.430000000000007</v>
      </c>
      <c r="AC138" s="24">
        <v>28.5</v>
      </c>
      <c r="AD138" s="22">
        <v>0</v>
      </c>
      <c r="AE138" s="22">
        <v>4344</v>
      </c>
      <c r="AF138" s="22">
        <v>83686.740000000005</v>
      </c>
      <c r="AG138" s="22">
        <v>0</v>
      </c>
      <c r="AH138" s="22">
        <v>0</v>
      </c>
      <c r="AI138" s="22">
        <v>0</v>
      </c>
      <c r="AJ138" s="22">
        <v>0</v>
      </c>
      <c r="AK138" s="22">
        <v>4</v>
      </c>
      <c r="AL138" s="22">
        <v>3</v>
      </c>
      <c r="AM138" s="22">
        <v>1</v>
      </c>
      <c r="AN138" s="22">
        <v>0</v>
      </c>
      <c r="AO138" s="25" t="s">
        <v>2041</v>
      </c>
      <c r="AP138" s="22">
        <v>168</v>
      </c>
      <c r="AQ138" s="22">
        <v>168</v>
      </c>
      <c r="AR138" s="22">
        <v>4246200</v>
      </c>
      <c r="AS138" s="22">
        <v>3066775</v>
      </c>
      <c r="AT138" s="22">
        <v>910200</v>
      </c>
      <c r="AU138" s="22">
        <v>221500</v>
      </c>
      <c r="AV138" s="22">
        <v>8444675</v>
      </c>
      <c r="AW138" s="22">
        <v>0</v>
      </c>
      <c r="AX138" s="22">
        <v>2</v>
      </c>
      <c r="AY138" s="22">
        <v>0</v>
      </c>
    </row>
    <row r="139" spans="1:51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50</v>
      </c>
      <c r="F139" s="22">
        <v>1953</v>
      </c>
      <c r="G139" s="22">
        <v>0</v>
      </c>
      <c r="H139" s="24">
        <v>205</v>
      </c>
      <c r="I139" s="25" t="s">
        <v>1920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5" t="s">
        <v>1920</v>
      </c>
      <c r="Q139" s="24">
        <v>62.51</v>
      </c>
      <c r="R139" s="24">
        <v>0</v>
      </c>
      <c r="S139" s="24">
        <v>0</v>
      </c>
      <c r="T139" s="24">
        <v>0</v>
      </c>
      <c r="U139" s="24">
        <v>0</v>
      </c>
      <c r="V139" s="24">
        <v>62.51</v>
      </c>
      <c r="W139" s="24">
        <v>59.54</v>
      </c>
      <c r="X139" s="24">
        <v>0</v>
      </c>
      <c r="Y139" s="24">
        <v>0</v>
      </c>
      <c r="Z139" s="24">
        <v>0</v>
      </c>
      <c r="AA139" s="24">
        <v>0</v>
      </c>
      <c r="AB139" s="24">
        <v>59.54</v>
      </c>
      <c r="AC139" s="24">
        <v>35.19</v>
      </c>
      <c r="AD139" s="22">
        <v>0</v>
      </c>
      <c r="AE139" s="22">
        <v>3821</v>
      </c>
      <c r="AF139" s="22">
        <v>79700.039999999994</v>
      </c>
      <c r="AG139" s="22">
        <v>0</v>
      </c>
      <c r="AH139" s="22">
        <v>0</v>
      </c>
      <c r="AI139" s="22">
        <v>0</v>
      </c>
      <c r="AJ139" s="22">
        <v>4</v>
      </c>
      <c r="AK139" s="22">
        <v>0</v>
      </c>
      <c r="AL139" s="22">
        <v>0</v>
      </c>
      <c r="AM139" s="22">
        <v>0</v>
      </c>
      <c r="AN139" s="22">
        <v>0</v>
      </c>
      <c r="AO139" s="25" t="s">
        <v>2042</v>
      </c>
      <c r="AP139" s="22">
        <v>115</v>
      </c>
      <c r="AQ139" s="22">
        <v>109</v>
      </c>
      <c r="AR139" s="22">
        <v>6000</v>
      </c>
      <c r="AS139" s="22">
        <v>1880</v>
      </c>
      <c r="AT139" s="22">
        <v>832.5</v>
      </c>
      <c r="AU139" s="22">
        <v>0</v>
      </c>
      <c r="AV139" s="22">
        <v>8712.5</v>
      </c>
      <c r="AW139" s="22">
        <v>2</v>
      </c>
      <c r="AX139" s="22">
        <v>4</v>
      </c>
      <c r="AY139" s="22">
        <v>2</v>
      </c>
    </row>
    <row r="140" spans="1:51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8</v>
      </c>
      <c r="F140" s="22">
        <v>273</v>
      </c>
      <c r="G140" s="22"/>
      <c r="H140" s="24">
        <v>21</v>
      </c>
      <c r="I140" s="25" t="s">
        <v>1920</v>
      </c>
      <c r="J140" s="22"/>
      <c r="K140" s="22"/>
      <c r="L140" s="22"/>
      <c r="M140" s="22"/>
      <c r="N140" s="22"/>
      <c r="O140" s="22"/>
      <c r="P140" s="25" t="s">
        <v>1920</v>
      </c>
      <c r="Q140" s="24">
        <v>10</v>
      </c>
      <c r="R140" s="24">
        <v>1</v>
      </c>
      <c r="S140" s="24"/>
      <c r="T140" s="24">
        <v>1</v>
      </c>
      <c r="U140" s="24"/>
      <c r="V140" s="24">
        <v>12</v>
      </c>
      <c r="W140" s="24">
        <v>10</v>
      </c>
      <c r="X140" s="24">
        <v>1</v>
      </c>
      <c r="Y140" s="24"/>
      <c r="Z140" s="24"/>
      <c r="AA140" s="24"/>
      <c r="AB140" s="24">
        <v>11</v>
      </c>
      <c r="AC140" s="24">
        <v>2.5</v>
      </c>
      <c r="AD140" s="22"/>
      <c r="AE140" s="22">
        <v>492</v>
      </c>
      <c r="AF140" s="22">
        <v>15000</v>
      </c>
      <c r="AG140" s="22"/>
      <c r="AH140" s="22"/>
      <c r="AI140" s="22"/>
      <c r="AJ140" s="22"/>
      <c r="AK140" s="22"/>
      <c r="AL140" s="22"/>
      <c r="AM140" s="22"/>
      <c r="AN140" s="22"/>
      <c r="AO140" s="25"/>
      <c r="AP140" s="22">
        <v>29</v>
      </c>
      <c r="AQ140" s="22">
        <v>29</v>
      </c>
      <c r="AR140" s="22">
        <v>500000</v>
      </c>
      <c r="AS140" s="22">
        <v>110500</v>
      </c>
      <c r="AT140" s="22"/>
      <c r="AU140" s="22"/>
      <c r="AV140" s="22">
        <v>610500</v>
      </c>
      <c r="AW140" s="22"/>
      <c r="AX140" s="22"/>
      <c r="AY140" s="22"/>
    </row>
    <row r="141" spans="1:51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</v>
      </c>
      <c r="F141" s="22">
        <v>594</v>
      </c>
      <c r="G141" s="22">
        <v>0</v>
      </c>
      <c r="H141" s="24">
        <v>25.6</v>
      </c>
      <c r="I141" s="25" t="s">
        <v>1920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5" t="s">
        <v>1920</v>
      </c>
      <c r="Q141" s="24">
        <v>14.2</v>
      </c>
      <c r="R141" s="24">
        <v>0</v>
      </c>
      <c r="S141" s="24">
        <v>0</v>
      </c>
      <c r="T141" s="24">
        <v>0</v>
      </c>
      <c r="U141" s="24">
        <v>0</v>
      </c>
      <c r="V141" s="24">
        <v>14.2</v>
      </c>
      <c r="W141" s="24">
        <v>9.8000000000000007</v>
      </c>
      <c r="X141" s="24">
        <v>0</v>
      </c>
      <c r="Y141" s="24">
        <v>0</v>
      </c>
      <c r="Z141" s="24">
        <v>0</v>
      </c>
      <c r="AA141" s="24">
        <v>0</v>
      </c>
      <c r="AB141" s="24">
        <v>9.8000000000000007</v>
      </c>
      <c r="AC141" s="24">
        <v>3</v>
      </c>
      <c r="AD141" s="22">
        <v>0</v>
      </c>
      <c r="AE141" s="22">
        <v>430</v>
      </c>
      <c r="AF141" s="22">
        <v>11760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5" t="s">
        <v>2043</v>
      </c>
      <c r="AP141" s="22">
        <v>14</v>
      </c>
      <c r="AQ141" s="22">
        <v>13</v>
      </c>
      <c r="AR141" s="22">
        <v>65590</v>
      </c>
      <c r="AS141" s="22">
        <v>50000</v>
      </c>
      <c r="AT141" s="22">
        <v>767000</v>
      </c>
      <c r="AU141" s="22">
        <v>0</v>
      </c>
      <c r="AV141" s="22">
        <v>882590</v>
      </c>
      <c r="AW141" s="22">
        <v>0</v>
      </c>
      <c r="AX141" s="22">
        <v>0</v>
      </c>
      <c r="AY141" s="22">
        <v>0</v>
      </c>
    </row>
    <row r="142" spans="1:51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13</v>
      </c>
      <c r="F142" s="22">
        <v>910</v>
      </c>
      <c r="G142" s="22">
        <v>0</v>
      </c>
      <c r="H142" s="24">
        <v>20</v>
      </c>
      <c r="I142" s="25" t="s">
        <v>1920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5" t="s">
        <v>1920</v>
      </c>
      <c r="Q142" s="24">
        <v>15</v>
      </c>
      <c r="R142" s="24">
        <v>0</v>
      </c>
      <c r="S142" s="24">
        <v>0</v>
      </c>
      <c r="T142" s="24">
        <v>0</v>
      </c>
      <c r="U142" s="24">
        <v>0</v>
      </c>
      <c r="V142" s="24">
        <v>15</v>
      </c>
      <c r="W142" s="24">
        <v>16</v>
      </c>
      <c r="X142" s="24">
        <v>0</v>
      </c>
      <c r="Y142" s="24">
        <v>0</v>
      </c>
      <c r="Z142" s="24">
        <v>0</v>
      </c>
      <c r="AA142" s="24">
        <v>0</v>
      </c>
      <c r="AB142" s="24">
        <v>16</v>
      </c>
      <c r="AC142" s="24">
        <v>2</v>
      </c>
      <c r="AD142" s="22">
        <v>0</v>
      </c>
      <c r="AE142" s="22">
        <v>715</v>
      </c>
      <c r="AF142" s="22">
        <v>15000</v>
      </c>
      <c r="AG142" s="22">
        <v>1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5" t="s">
        <v>2044</v>
      </c>
      <c r="AP142" s="22">
        <v>7</v>
      </c>
      <c r="AQ142" s="22">
        <v>7</v>
      </c>
      <c r="AR142" s="22">
        <v>2860</v>
      </c>
      <c r="AS142" s="22">
        <v>0</v>
      </c>
      <c r="AT142" s="22">
        <v>0</v>
      </c>
      <c r="AU142" s="22">
        <v>0</v>
      </c>
      <c r="AV142" s="22">
        <v>2860</v>
      </c>
      <c r="AW142" s="22">
        <v>0</v>
      </c>
      <c r="AX142" s="22">
        <v>0</v>
      </c>
      <c r="AY142" s="22">
        <v>0</v>
      </c>
    </row>
    <row r="143" spans="1:51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8</v>
      </c>
      <c r="F143" s="22">
        <v>322</v>
      </c>
      <c r="G143" s="22">
        <v>0</v>
      </c>
      <c r="H143" s="24">
        <v>17.75</v>
      </c>
      <c r="I143" s="25" t="s">
        <v>1920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5" t="s">
        <v>1920</v>
      </c>
      <c r="Q143" s="24">
        <v>0</v>
      </c>
      <c r="R143" s="24">
        <v>30.94</v>
      </c>
      <c r="S143" s="24">
        <v>0</v>
      </c>
      <c r="T143" s="24">
        <v>0</v>
      </c>
      <c r="U143" s="24">
        <v>0</v>
      </c>
      <c r="V143" s="24">
        <v>30.94</v>
      </c>
      <c r="W143" s="24">
        <v>7.35</v>
      </c>
      <c r="X143" s="24">
        <v>0</v>
      </c>
      <c r="Y143" s="24">
        <v>0</v>
      </c>
      <c r="Z143" s="24">
        <v>0</v>
      </c>
      <c r="AA143" s="24">
        <v>0</v>
      </c>
      <c r="AB143" s="24">
        <v>7.35</v>
      </c>
      <c r="AC143" s="24">
        <v>0.25</v>
      </c>
      <c r="AD143" s="22">
        <v>0</v>
      </c>
      <c r="AE143" s="22">
        <v>487</v>
      </c>
      <c r="AF143" s="22">
        <v>13237.5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5" t="s">
        <v>2045</v>
      </c>
      <c r="AP143" s="22">
        <v>8</v>
      </c>
      <c r="AQ143" s="22">
        <v>7</v>
      </c>
      <c r="AR143" s="22">
        <v>69000</v>
      </c>
      <c r="AS143" s="22">
        <v>0</v>
      </c>
      <c r="AT143" s="22">
        <v>0</v>
      </c>
      <c r="AU143" s="22">
        <v>0</v>
      </c>
      <c r="AV143" s="22">
        <v>69000</v>
      </c>
      <c r="AW143" s="22">
        <v>0</v>
      </c>
      <c r="AX143" s="22">
        <v>0</v>
      </c>
      <c r="AY143" s="22">
        <v>0</v>
      </c>
    </row>
    <row r="144" spans="1:51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14</v>
      </c>
      <c r="F144" s="22">
        <v>626.36</v>
      </c>
      <c r="G144" s="22">
        <v>0</v>
      </c>
      <c r="H144" s="24">
        <v>22</v>
      </c>
      <c r="I144" s="25" t="s">
        <v>1920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5" t="s">
        <v>1920</v>
      </c>
      <c r="Q144" s="24">
        <v>20.100000000000001</v>
      </c>
      <c r="R144" s="24">
        <v>0</v>
      </c>
      <c r="S144" s="24">
        <v>0</v>
      </c>
      <c r="T144" s="24">
        <v>0</v>
      </c>
      <c r="U144" s="24">
        <v>0</v>
      </c>
      <c r="V144" s="24">
        <v>20.100000000000001</v>
      </c>
      <c r="W144" s="24">
        <v>19</v>
      </c>
      <c r="X144" s="24">
        <v>0</v>
      </c>
      <c r="Y144" s="24">
        <v>0</v>
      </c>
      <c r="Z144" s="24">
        <v>0</v>
      </c>
      <c r="AA144" s="24">
        <v>0</v>
      </c>
      <c r="AB144" s="24">
        <v>19</v>
      </c>
      <c r="AC144" s="24">
        <v>7</v>
      </c>
      <c r="AD144" s="22">
        <v>0</v>
      </c>
      <c r="AE144" s="22">
        <v>819</v>
      </c>
      <c r="AF144" s="22">
        <v>28210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5" t="s">
        <v>2046</v>
      </c>
      <c r="AP144" s="22">
        <v>35</v>
      </c>
      <c r="AQ144" s="22">
        <v>34</v>
      </c>
      <c r="AR144" s="22">
        <v>3342000</v>
      </c>
      <c r="AS144" s="22">
        <v>100000</v>
      </c>
      <c r="AT144" s="22">
        <v>880000</v>
      </c>
      <c r="AU144" s="22">
        <v>0</v>
      </c>
      <c r="AV144" s="22">
        <v>4322000</v>
      </c>
      <c r="AW144" s="22">
        <v>9</v>
      </c>
      <c r="AX144" s="22">
        <v>3</v>
      </c>
      <c r="AY144" s="22">
        <v>1</v>
      </c>
    </row>
    <row r="145" spans="1:51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8</v>
      </c>
      <c r="F145" s="22">
        <v>258</v>
      </c>
      <c r="G145" s="22">
        <v>0</v>
      </c>
      <c r="H145" s="24">
        <v>14</v>
      </c>
      <c r="I145" s="25" t="s">
        <v>1920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5" t="s">
        <v>1920</v>
      </c>
      <c r="Q145" s="24">
        <v>15.5</v>
      </c>
      <c r="R145" s="24">
        <v>0</v>
      </c>
      <c r="S145" s="24">
        <v>0</v>
      </c>
      <c r="T145" s="24">
        <v>0</v>
      </c>
      <c r="U145" s="24">
        <v>0</v>
      </c>
      <c r="V145" s="24">
        <v>15.5</v>
      </c>
      <c r="W145" s="24">
        <v>12</v>
      </c>
      <c r="X145" s="24">
        <v>0</v>
      </c>
      <c r="Y145" s="24">
        <v>0</v>
      </c>
      <c r="Z145" s="24">
        <v>0</v>
      </c>
      <c r="AA145" s="24">
        <v>0</v>
      </c>
      <c r="AB145" s="24">
        <v>12</v>
      </c>
      <c r="AC145" s="24">
        <v>3</v>
      </c>
      <c r="AD145" s="22">
        <v>0</v>
      </c>
      <c r="AE145" s="22">
        <v>654</v>
      </c>
      <c r="AF145" s="22">
        <v>15504.47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5" t="s">
        <v>2047</v>
      </c>
      <c r="AP145" s="22">
        <v>9</v>
      </c>
      <c r="AQ145" s="22">
        <v>9</v>
      </c>
      <c r="AR145" s="22">
        <v>0</v>
      </c>
      <c r="AS145" s="22">
        <v>785000</v>
      </c>
      <c r="AT145" s="22">
        <v>0</v>
      </c>
      <c r="AU145" s="22">
        <v>785000</v>
      </c>
      <c r="AV145" s="22">
        <v>1570000</v>
      </c>
      <c r="AW145" s="22">
        <v>0</v>
      </c>
      <c r="AX145" s="22">
        <v>1</v>
      </c>
      <c r="AY145" s="22">
        <v>0</v>
      </c>
    </row>
    <row r="146" spans="1:51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10</v>
      </c>
      <c r="F146" s="22">
        <v>380</v>
      </c>
      <c r="G146" s="22">
        <v>0</v>
      </c>
      <c r="H146" s="24">
        <v>16</v>
      </c>
      <c r="I146" s="25" t="s">
        <v>1920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5" t="s">
        <v>1920</v>
      </c>
      <c r="Q146" s="24">
        <v>18.57</v>
      </c>
      <c r="R146" s="24">
        <v>0</v>
      </c>
      <c r="S146" s="24">
        <v>0</v>
      </c>
      <c r="T146" s="24">
        <v>0</v>
      </c>
      <c r="U146" s="24">
        <v>0</v>
      </c>
      <c r="V146" s="24">
        <v>18.57</v>
      </c>
      <c r="W146" s="24">
        <v>15.5</v>
      </c>
      <c r="X146" s="24">
        <v>0</v>
      </c>
      <c r="Y146" s="24">
        <v>0</v>
      </c>
      <c r="Z146" s="24">
        <v>0</v>
      </c>
      <c r="AA146" s="24">
        <v>0</v>
      </c>
      <c r="AB146" s="24">
        <v>15.5</v>
      </c>
      <c r="AC146" s="24">
        <v>3.5</v>
      </c>
      <c r="AD146" s="22">
        <v>0</v>
      </c>
      <c r="AE146" s="22">
        <v>609</v>
      </c>
      <c r="AF146" s="22">
        <v>20092</v>
      </c>
      <c r="AG146" s="22">
        <v>0</v>
      </c>
      <c r="AH146" s="22">
        <v>0</v>
      </c>
      <c r="AI146" s="22">
        <v>0</v>
      </c>
      <c r="AJ146" s="22">
        <v>0</v>
      </c>
      <c r="AK146" s="22">
        <v>1</v>
      </c>
      <c r="AL146" s="22">
        <v>0</v>
      </c>
      <c r="AM146" s="22">
        <v>1</v>
      </c>
      <c r="AN146" s="22">
        <v>1</v>
      </c>
      <c r="AO146" s="25" t="s">
        <v>2048</v>
      </c>
      <c r="AP146" s="22">
        <v>35</v>
      </c>
      <c r="AQ146" s="22">
        <v>32</v>
      </c>
      <c r="AR146" s="22">
        <v>91700</v>
      </c>
      <c r="AS146" s="22">
        <v>1297483</v>
      </c>
      <c r="AT146" s="22">
        <v>0</v>
      </c>
      <c r="AU146" s="22">
        <v>0</v>
      </c>
      <c r="AV146" s="22">
        <v>1389183</v>
      </c>
      <c r="AW146" s="22">
        <v>0</v>
      </c>
      <c r="AX146" s="22">
        <v>0</v>
      </c>
      <c r="AY146" s="22">
        <v>0</v>
      </c>
    </row>
    <row r="147" spans="1:51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5</v>
      </c>
      <c r="F147" s="22">
        <v>330</v>
      </c>
      <c r="G147" s="22">
        <v>0</v>
      </c>
      <c r="H147" s="24">
        <v>24</v>
      </c>
      <c r="I147" s="25" t="s">
        <v>1920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5" t="s">
        <v>1920</v>
      </c>
      <c r="Q147" s="24">
        <v>9</v>
      </c>
      <c r="R147" s="24">
        <v>0</v>
      </c>
      <c r="S147" s="24">
        <v>0</v>
      </c>
      <c r="T147" s="24">
        <v>0</v>
      </c>
      <c r="U147" s="24">
        <v>0</v>
      </c>
      <c r="V147" s="24">
        <v>9</v>
      </c>
      <c r="W147" s="24">
        <v>11</v>
      </c>
      <c r="X147" s="24">
        <v>0</v>
      </c>
      <c r="Y147" s="24">
        <v>0</v>
      </c>
      <c r="Z147" s="24">
        <v>0</v>
      </c>
      <c r="AA147" s="24">
        <v>0</v>
      </c>
      <c r="AB147" s="24">
        <v>11</v>
      </c>
      <c r="AC147" s="24">
        <v>1</v>
      </c>
      <c r="AD147" s="22">
        <v>0</v>
      </c>
      <c r="AE147" s="22">
        <v>312</v>
      </c>
      <c r="AF147" s="22">
        <v>15070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5" t="s">
        <v>2049</v>
      </c>
      <c r="AP147" s="22">
        <v>8</v>
      </c>
      <c r="AQ147" s="22">
        <v>8</v>
      </c>
      <c r="AR147" s="22">
        <v>280000</v>
      </c>
      <c r="AS147" s="22">
        <v>65000</v>
      </c>
      <c r="AT147" s="22">
        <v>0</v>
      </c>
      <c r="AU147" s="22">
        <v>0</v>
      </c>
      <c r="AV147" s="22">
        <v>345000</v>
      </c>
      <c r="AW147" s="22">
        <v>0</v>
      </c>
      <c r="AX147" s="22">
        <v>0</v>
      </c>
      <c r="AY147" s="22">
        <v>0</v>
      </c>
    </row>
    <row r="148" spans="1:51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7</v>
      </c>
      <c r="F148" s="22">
        <v>233</v>
      </c>
      <c r="G148" s="22">
        <v>0</v>
      </c>
      <c r="H148" s="24">
        <v>19</v>
      </c>
      <c r="I148" s="25" t="s">
        <v>1920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5" t="s">
        <v>1920</v>
      </c>
      <c r="Q148" s="24">
        <v>14</v>
      </c>
      <c r="R148" s="24">
        <v>0</v>
      </c>
      <c r="S148" s="24">
        <v>0</v>
      </c>
      <c r="T148" s="24">
        <v>0</v>
      </c>
      <c r="U148" s="24">
        <v>0</v>
      </c>
      <c r="V148" s="24">
        <v>14</v>
      </c>
      <c r="W148" s="24">
        <v>15</v>
      </c>
      <c r="X148" s="24">
        <v>0</v>
      </c>
      <c r="Y148" s="24">
        <v>0</v>
      </c>
      <c r="Z148" s="24">
        <v>0</v>
      </c>
      <c r="AA148" s="24">
        <v>0</v>
      </c>
      <c r="AB148" s="24">
        <v>15</v>
      </c>
      <c r="AC148" s="24">
        <v>1</v>
      </c>
      <c r="AD148" s="22">
        <v>0</v>
      </c>
      <c r="AE148" s="22">
        <v>420</v>
      </c>
      <c r="AF148" s="22">
        <v>14348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5" t="s">
        <v>2050</v>
      </c>
      <c r="AP148" s="22">
        <v>6</v>
      </c>
      <c r="AQ148" s="22">
        <v>6</v>
      </c>
      <c r="AR148" s="22">
        <v>600000</v>
      </c>
      <c r="AS148" s="22">
        <v>0</v>
      </c>
      <c r="AT148" s="22">
        <v>0</v>
      </c>
      <c r="AU148" s="22">
        <v>0</v>
      </c>
      <c r="AV148" s="22">
        <v>600000</v>
      </c>
      <c r="AW148" s="22">
        <v>0</v>
      </c>
      <c r="AX148" s="22">
        <v>0</v>
      </c>
      <c r="AY148" s="22">
        <v>0</v>
      </c>
    </row>
    <row r="149" spans="1:51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14</v>
      </c>
      <c r="F149" s="22">
        <v>357</v>
      </c>
      <c r="G149" s="22">
        <v>0</v>
      </c>
      <c r="H149" s="24">
        <v>28</v>
      </c>
      <c r="I149" s="25" t="s">
        <v>1920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5" t="s">
        <v>1920</v>
      </c>
      <c r="Q149" s="24">
        <v>13.5</v>
      </c>
      <c r="R149" s="24">
        <v>0</v>
      </c>
      <c r="S149" s="24">
        <v>0</v>
      </c>
      <c r="T149" s="24">
        <v>0</v>
      </c>
      <c r="U149" s="24">
        <v>0</v>
      </c>
      <c r="V149" s="24">
        <v>13.5</v>
      </c>
      <c r="W149" s="24">
        <v>14.5</v>
      </c>
      <c r="X149" s="24">
        <v>0</v>
      </c>
      <c r="Y149" s="24">
        <v>0</v>
      </c>
      <c r="Z149" s="24">
        <v>0</v>
      </c>
      <c r="AA149" s="24">
        <v>0</v>
      </c>
      <c r="AB149" s="24">
        <v>14.5</v>
      </c>
      <c r="AC149" s="24">
        <v>3</v>
      </c>
      <c r="AD149" s="22">
        <v>0</v>
      </c>
      <c r="AE149" s="22">
        <v>894</v>
      </c>
      <c r="AF149" s="22">
        <v>19257.560000000001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5" t="s">
        <v>2051</v>
      </c>
      <c r="AP149" s="22">
        <v>18</v>
      </c>
      <c r="AQ149" s="22">
        <v>18</v>
      </c>
      <c r="AR149" s="22">
        <v>63500</v>
      </c>
      <c r="AS149" s="22">
        <v>251077</v>
      </c>
      <c r="AT149" s="22">
        <v>0</v>
      </c>
      <c r="AU149" s="22">
        <v>0</v>
      </c>
      <c r="AV149" s="22">
        <v>314577</v>
      </c>
      <c r="AW149" s="22">
        <v>0</v>
      </c>
      <c r="AX149" s="22">
        <v>0</v>
      </c>
      <c r="AY149" s="22">
        <v>0</v>
      </c>
    </row>
    <row r="150" spans="1:51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74.209999999999994</v>
      </c>
      <c r="F150" s="22">
        <v>1134</v>
      </c>
      <c r="G150" s="22">
        <v>0</v>
      </c>
      <c r="H150" s="24">
        <v>65.87</v>
      </c>
      <c r="I150" s="25" t="s">
        <v>1920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5" t="s">
        <v>1920</v>
      </c>
      <c r="Q150" s="24">
        <v>58.2</v>
      </c>
      <c r="R150" s="24">
        <v>0</v>
      </c>
      <c r="S150" s="24">
        <v>0</v>
      </c>
      <c r="T150" s="24">
        <v>0</v>
      </c>
      <c r="U150" s="24">
        <v>0</v>
      </c>
      <c r="V150" s="24">
        <v>58.2</v>
      </c>
      <c r="W150" s="24">
        <v>43.2</v>
      </c>
      <c r="X150" s="24">
        <v>0</v>
      </c>
      <c r="Y150" s="24">
        <v>0</v>
      </c>
      <c r="Z150" s="24">
        <v>0</v>
      </c>
      <c r="AA150" s="24">
        <v>0</v>
      </c>
      <c r="AB150" s="24">
        <v>43.2</v>
      </c>
      <c r="AC150" s="24">
        <v>18.2</v>
      </c>
      <c r="AD150" s="22">
        <v>0</v>
      </c>
      <c r="AE150" s="22">
        <v>3801</v>
      </c>
      <c r="AF150" s="22">
        <v>77540.42</v>
      </c>
      <c r="AG150" s="22">
        <v>1</v>
      </c>
      <c r="AH150" s="22">
        <v>1</v>
      </c>
      <c r="AI150" s="22">
        <v>0</v>
      </c>
      <c r="AJ150" s="22">
        <v>0</v>
      </c>
      <c r="AK150" s="22">
        <v>1</v>
      </c>
      <c r="AL150" s="22">
        <v>1</v>
      </c>
      <c r="AM150" s="22">
        <v>0</v>
      </c>
      <c r="AN150" s="22">
        <v>0</v>
      </c>
      <c r="AO150" s="25" t="s">
        <v>2052</v>
      </c>
      <c r="AP150" s="22">
        <v>165</v>
      </c>
      <c r="AQ150" s="22">
        <v>161</v>
      </c>
      <c r="AR150" s="22">
        <v>15790800</v>
      </c>
      <c r="AS150" s="22">
        <v>708000</v>
      </c>
      <c r="AT150" s="22">
        <v>567000</v>
      </c>
      <c r="AU150" s="22">
        <v>0</v>
      </c>
      <c r="AV150" s="22">
        <v>17065800</v>
      </c>
      <c r="AW150" s="22">
        <v>1</v>
      </c>
      <c r="AX150" s="22">
        <v>0</v>
      </c>
      <c r="AY150" s="22">
        <v>0</v>
      </c>
    </row>
    <row r="151" spans="1:51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6</v>
      </c>
      <c r="F151" s="22">
        <v>427</v>
      </c>
      <c r="G151" s="22">
        <v>0</v>
      </c>
      <c r="H151" s="24">
        <v>18</v>
      </c>
      <c r="I151" s="25" t="s">
        <v>1920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5" t="s">
        <v>1920</v>
      </c>
      <c r="Q151" s="24">
        <v>11</v>
      </c>
      <c r="R151" s="24">
        <v>0</v>
      </c>
      <c r="S151" s="24">
        <v>0</v>
      </c>
      <c r="T151" s="24">
        <v>0</v>
      </c>
      <c r="U151" s="24">
        <v>0</v>
      </c>
      <c r="V151" s="24">
        <v>11</v>
      </c>
      <c r="W151" s="24">
        <v>10</v>
      </c>
      <c r="X151" s="24">
        <v>0</v>
      </c>
      <c r="Y151" s="24">
        <v>0</v>
      </c>
      <c r="Z151" s="24">
        <v>0</v>
      </c>
      <c r="AA151" s="24">
        <v>0</v>
      </c>
      <c r="AB151" s="24">
        <v>10</v>
      </c>
      <c r="AC151" s="24">
        <v>0.6</v>
      </c>
      <c r="AD151" s="22">
        <v>0</v>
      </c>
      <c r="AE151" s="22">
        <v>449</v>
      </c>
      <c r="AF151" s="22">
        <v>9690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5" t="s">
        <v>2053</v>
      </c>
      <c r="AP151" s="22">
        <v>16</v>
      </c>
      <c r="AQ151" s="22">
        <v>14</v>
      </c>
      <c r="AR151" s="22">
        <v>250190</v>
      </c>
      <c r="AS151" s="22">
        <v>0</v>
      </c>
      <c r="AT151" s="22">
        <v>0</v>
      </c>
      <c r="AU151" s="22">
        <v>0</v>
      </c>
      <c r="AV151" s="22">
        <v>250190</v>
      </c>
      <c r="AW151" s="22">
        <v>0</v>
      </c>
      <c r="AX151" s="22">
        <v>1</v>
      </c>
      <c r="AY151" s="22">
        <v>0</v>
      </c>
    </row>
    <row r="152" spans="1:51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18</v>
      </c>
      <c r="F152" s="22">
        <v>480.1</v>
      </c>
      <c r="G152" s="22">
        <v>0</v>
      </c>
      <c r="H152" s="24">
        <v>20</v>
      </c>
      <c r="I152" s="25" t="s">
        <v>1920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5" t="s">
        <v>1920</v>
      </c>
      <c r="Q152" s="24">
        <v>23.68</v>
      </c>
      <c r="R152" s="24">
        <v>0</v>
      </c>
      <c r="S152" s="24">
        <v>0</v>
      </c>
      <c r="T152" s="24">
        <v>0</v>
      </c>
      <c r="U152" s="24">
        <v>0</v>
      </c>
      <c r="V152" s="24">
        <v>23.68</v>
      </c>
      <c r="W152" s="24">
        <v>19.5</v>
      </c>
      <c r="X152" s="24">
        <v>0</v>
      </c>
      <c r="Y152" s="24">
        <v>0</v>
      </c>
      <c r="Z152" s="24">
        <v>0</v>
      </c>
      <c r="AA152" s="24">
        <v>0</v>
      </c>
      <c r="AB152" s="24">
        <v>19.5</v>
      </c>
      <c r="AC152" s="24">
        <v>5.92</v>
      </c>
      <c r="AD152" s="22">
        <v>0</v>
      </c>
      <c r="AE152" s="22">
        <v>940</v>
      </c>
      <c r="AF152" s="22">
        <v>31597.66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5" t="s">
        <v>2054</v>
      </c>
      <c r="AP152" s="22">
        <v>50</v>
      </c>
      <c r="AQ152" s="22">
        <v>42</v>
      </c>
      <c r="AR152" s="22">
        <v>1872000</v>
      </c>
      <c r="AS152" s="22">
        <v>1300000</v>
      </c>
      <c r="AT152" s="22">
        <v>240000</v>
      </c>
      <c r="AU152" s="22">
        <v>0</v>
      </c>
      <c r="AV152" s="22">
        <v>3412000</v>
      </c>
      <c r="AW152" s="22">
        <v>1</v>
      </c>
      <c r="AX152" s="22">
        <v>2</v>
      </c>
      <c r="AY152" s="22">
        <v>0</v>
      </c>
    </row>
    <row r="153" spans="1:51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195</v>
      </c>
      <c r="F153" s="22">
        <v>3902.5</v>
      </c>
      <c r="G153" s="22">
        <v>0</v>
      </c>
      <c r="H153" s="24">
        <v>158.82</v>
      </c>
      <c r="I153" s="25" t="s">
        <v>1920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5" t="s">
        <v>1920</v>
      </c>
      <c r="Q153" s="24">
        <v>158.69</v>
      </c>
      <c r="R153" s="24">
        <v>0</v>
      </c>
      <c r="S153" s="24">
        <v>0</v>
      </c>
      <c r="T153" s="24">
        <v>0</v>
      </c>
      <c r="U153" s="24">
        <v>0</v>
      </c>
      <c r="V153" s="24">
        <v>158.69</v>
      </c>
      <c r="W153" s="24">
        <v>131.47999999999999</v>
      </c>
      <c r="X153" s="24">
        <v>0</v>
      </c>
      <c r="Y153" s="24">
        <v>0</v>
      </c>
      <c r="Z153" s="24">
        <v>0</v>
      </c>
      <c r="AA153" s="24">
        <v>0</v>
      </c>
      <c r="AB153" s="24">
        <v>131.47999999999999</v>
      </c>
      <c r="AC153" s="24">
        <v>130.66</v>
      </c>
      <c r="AD153" s="22">
        <v>0</v>
      </c>
      <c r="AE153" s="22">
        <v>9887</v>
      </c>
      <c r="AF153" s="22">
        <v>441790.21</v>
      </c>
      <c r="AG153" s="22">
        <v>3</v>
      </c>
      <c r="AH153" s="22">
        <v>3</v>
      </c>
      <c r="AI153" s="22">
        <v>0</v>
      </c>
      <c r="AJ153" s="22">
        <v>0</v>
      </c>
      <c r="AK153" s="22">
        <v>3</v>
      </c>
      <c r="AL153" s="22">
        <v>1</v>
      </c>
      <c r="AM153" s="22">
        <v>2</v>
      </c>
      <c r="AN153" s="22">
        <v>0</v>
      </c>
      <c r="AO153" s="25" t="s">
        <v>2055</v>
      </c>
      <c r="AP153" s="22">
        <v>69</v>
      </c>
      <c r="AQ153" s="22">
        <v>66</v>
      </c>
      <c r="AR153" s="22">
        <v>0</v>
      </c>
      <c r="AS153" s="22">
        <v>0</v>
      </c>
      <c r="AT153" s="22">
        <v>0</v>
      </c>
      <c r="AU153" s="22">
        <v>0</v>
      </c>
      <c r="AV153" s="22">
        <v>0</v>
      </c>
      <c r="AW153" s="22">
        <v>7</v>
      </c>
      <c r="AX153" s="22">
        <v>7</v>
      </c>
      <c r="AY153" s="22">
        <v>0</v>
      </c>
    </row>
    <row r="154" spans="1:51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68.95</v>
      </c>
      <c r="F154" s="22">
        <v>1502.6</v>
      </c>
      <c r="G154" s="22">
        <v>0</v>
      </c>
      <c r="H154" s="24">
        <v>103.7</v>
      </c>
      <c r="I154" s="25" t="s">
        <v>1920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5" t="s">
        <v>1920</v>
      </c>
      <c r="Q154" s="24">
        <v>82</v>
      </c>
      <c r="R154" s="24">
        <v>0</v>
      </c>
      <c r="S154" s="24">
        <v>0</v>
      </c>
      <c r="T154" s="24">
        <v>0</v>
      </c>
      <c r="U154" s="24">
        <v>0</v>
      </c>
      <c r="V154" s="24">
        <v>82</v>
      </c>
      <c r="W154" s="24">
        <v>74.8</v>
      </c>
      <c r="X154" s="24">
        <v>0</v>
      </c>
      <c r="Y154" s="24">
        <v>0</v>
      </c>
      <c r="Z154" s="24">
        <v>0</v>
      </c>
      <c r="AA154" s="24">
        <v>0</v>
      </c>
      <c r="AB154" s="24">
        <v>74.8</v>
      </c>
      <c r="AC154" s="24">
        <v>49.1</v>
      </c>
      <c r="AD154" s="22">
        <v>0</v>
      </c>
      <c r="AE154" s="22">
        <v>4157</v>
      </c>
      <c r="AF154" s="22">
        <v>81930</v>
      </c>
      <c r="AG154" s="22">
        <v>2</v>
      </c>
      <c r="AH154" s="22">
        <v>2</v>
      </c>
      <c r="AI154" s="22">
        <v>0</v>
      </c>
      <c r="AJ154" s="22">
        <v>0</v>
      </c>
      <c r="AK154" s="22">
        <v>2</v>
      </c>
      <c r="AL154" s="22">
        <v>1</v>
      </c>
      <c r="AM154" s="22">
        <v>1</v>
      </c>
      <c r="AN154" s="22">
        <v>1</v>
      </c>
      <c r="AO154" s="25" t="s">
        <v>2056</v>
      </c>
      <c r="AP154" s="22">
        <v>169</v>
      </c>
      <c r="AQ154" s="22">
        <v>169</v>
      </c>
      <c r="AR154" s="22">
        <v>11687600</v>
      </c>
      <c r="AS154" s="22">
        <v>4748986</v>
      </c>
      <c r="AT154" s="22">
        <v>8860900</v>
      </c>
      <c r="AU154" s="22">
        <v>1673472</v>
      </c>
      <c r="AV154" s="22">
        <v>26970958</v>
      </c>
      <c r="AW154" s="22">
        <v>4</v>
      </c>
      <c r="AX154" s="22">
        <v>8</v>
      </c>
      <c r="AY154" s="22">
        <v>1</v>
      </c>
    </row>
    <row r="155" spans="1:51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</v>
      </c>
      <c r="F155" s="22">
        <v>311</v>
      </c>
      <c r="G155" s="22">
        <v>0</v>
      </c>
      <c r="H155" s="24">
        <v>17.149999999999999</v>
      </c>
      <c r="I155" s="25" t="s">
        <v>1920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5" t="s">
        <v>1920</v>
      </c>
      <c r="Q155" s="24">
        <v>6.98</v>
      </c>
      <c r="R155" s="24">
        <v>0</v>
      </c>
      <c r="S155" s="24">
        <v>0</v>
      </c>
      <c r="T155" s="24">
        <v>1.4</v>
      </c>
      <c r="U155" s="24">
        <v>0</v>
      </c>
      <c r="V155" s="24">
        <v>8.3800000000000008</v>
      </c>
      <c r="W155" s="24">
        <v>4.8499999999999996</v>
      </c>
      <c r="X155" s="24">
        <v>0</v>
      </c>
      <c r="Y155" s="24">
        <v>0</v>
      </c>
      <c r="Z155" s="24">
        <v>0</v>
      </c>
      <c r="AA155" s="24">
        <v>0</v>
      </c>
      <c r="AB155" s="24">
        <v>4.8499999999999996</v>
      </c>
      <c r="AC155" s="24">
        <v>1.18</v>
      </c>
      <c r="AD155" s="22">
        <v>0</v>
      </c>
      <c r="AE155" s="22">
        <v>435</v>
      </c>
      <c r="AF155" s="22">
        <v>10987.75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5" t="s">
        <v>2057</v>
      </c>
      <c r="AP155" s="22">
        <v>14</v>
      </c>
      <c r="AQ155" s="22">
        <v>13</v>
      </c>
      <c r="AR155" s="22">
        <v>698100</v>
      </c>
      <c r="AS155" s="22">
        <v>64000</v>
      </c>
      <c r="AT155" s="22">
        <v>10000</v>
      </c>
      <c r="AU155" s="22">
        <v>29500</v>
      </c>
      <c r="AV155" s="22">
        <v>801600</v>
      </c>
      <c r="AW155" s="22">
        <v>0</v>
      </c>
      <c r="AX155" s="22">
        <v>0</v>
      </c>
      <c r="AY155" s="22">
        <v>1</v>
      </c>
    </row>
    <row r="156" spans="1:51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9</v>
      </c>
      <c r="F156" s="22">
        <v>493</v>
      </c>
      <c r="G156" s="22">
        <v>0</v>
      </c>
      <c r="H156" s="24">
        <v>25.120999999999999</v>
      </c>
      <c r="I156" s="25" t="s">
        <v>1920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5" t="s">
        <v>1920</v>
      </c>
      <c r="Q156" s="24">
        <v>22.4</v>
      </c>
      <c r="R156" s="24">
        <v>0</v>
      </c>
      <c r="S156" s="24">
        <v>0</v>
      </c>
      <c r="T156" s="24">
        <v>0</v>
      </c>
      <c r="U156" s="24">
        <v>0</v>
      </c>
      <c r="V156" s="24">
        <v>22.4</v>
      </c>
      <c r="W156" s="24">
        <v>12.16</v>
      </c>
      <c r="X156" s="24">
        <v>0</v>
      </c>
      <c r="Y156" s="24">
        <v>0</v>
      </c>
      <c r="Z156" s="24">
        <v>0</v>
      </c>
      <c r="AA156" s="24">
        <v>0</v>
      </c>
      <c r="AB156" s="24">
        <v>12.16</v>
      </c>
      <c r="AC156" s="24">
        <v>1.5569999999999999</v>
      </c>
      <c r="AD156" s="22">
        <v>0</v>
      </c>
      <c r="AE156" s="22">
        <v>491</v>
      </c>
      <c r="AF156" s="22">
        <v>18478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5" t="s">
        <v>2058</v>
      </c>
      <c r="AP156" s="22">
        <v>15</v>
      </c>
      <c r="AQ156" s="22">
        <v>15</v>
      </c>
      <c r="AR156" s="22">
        <v>212100</v>
      </c>
      <c r="AS156" s="22">
        <v>5145500</v>
      </c>
      <c r="AT156" s="22">
        <v>3000000</v>
      </c>
      <c r="AU156" s="22">
        <v>0</v>
      </c>
      <c r="AV156" s="22">
        <v>8357600</v>
      </c>
      <c r="AW156" s="22">
        <v>0</v>
      </c>
      <c r="AX156" s="22">
        <v>0</v>
      </c>
      <c r="AY156" s="22">
        <v>0</v>
      </c>
    </row>
    <row r="157" spans="1:51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66</v>
      </c>
      <c r="F157" s="22">
        <v>2881.6</v>
      </c>
      <c r="G157" s="22"/>
      <c r="H157" s="24">
        <v>75.58</v>
      </c>
      <c r="I157" s="25" t="s">
        <v>1920</v>
      </c>
      <c r="J157" s="22"/>
      <c r="K157" s="22"/>
      <c r="L157" s="22"/>
      <c r="M157" s="22"/>
      <c r="N157" s="22"/>
      <c r="O157" s="22"/>
      <c r="P157" s="25" t="s">
        <v>1920</v>
      </c>
      <c r="Q157" s="24">
        <v>80.5</v>
      </c>
      <c r="R157" s="24">
        <v>3.95</v>
      </c>
      <c r="S157" s="24">
        <v>2.6</v>
      </c>
      <c r="T157" s="24"/>
      <c r="U157" s="24"/>
      <c r="V157" s="24">
        <v>87.05</v>
      </c>
      <c r="W157" s="24">
        <v>63.7</v>
      </c>
      <c r="X157" s="24"/>
      <c r="Y157" s="24"/>
      <c r="Z157" s="24"/>
      <c r="AA157" s="24"/>
      <c r="AB157" s="24">
        <v>63.7</v>
      </c>
      <c r="AC157" s="24">
        <v>21.5</v>
      </c>
      <c r="AD157" s="22"/>
      <c r="AE157" s="22">
        <v>2892</v>
      </c>
      <c r="AF157" s="22">
        <v>65464.22</v>
      </c>
      <c r="AG157" s="22">
        <v>10</v>
      </c>
      <c r="AH157" s="22">
        <v>10</v>
      </c>
      <c r="AI157" s="22"/>
      <c r="AJ157" s="22"/>
      <c r="AK157" s="22"/>
      <c r="AL157" s="22"/>
      <c r="AM157" s="22"/>
      <c r="AN157" s="22"/>
      <c r="AO157" s="25"/>
      <c r="AP157" s="22">
        <v>43</v>
      </c>
      <c r="AQ157" s="22">
        <v>40</v>
      </c>
      <c r="AR157" s="22">
        <v>1488000</v>
      </c>
      <c r="AS157" s="22">
        <v>4038000</v>
      </c>
      <c r="AT157" s="22">
        <v>1500000</v>
      </c>
      <c r="AU157" s="22">
        <v>22100000</v>
      </c>
      <c r="AV157" s="22">
        <v>29126000</v>
      </c>
      <c r="AW157" s="22">
        <v>1</v>
      </c>
      <c r="AX157" s="22">
        <v>6</v>
      </c>
      <c r="AY157" s="22">
        <v>2</v>
      </c>
    </row>
    <row r="158" spans="1:51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24</v>
      </c>
      <c r="F158" s="22">
        <v>800.87</v>
      </c>
      <c r="G158" s="22">
        <v>0</v>
      </c>
      <c r="H158" s="24">
        <v>27.15</v>
      </c>
      <c r="I158" s="25" t="s">
        <v>1920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5" t="s">
        <v>1920</v>
      </c>
      <c r="Q158" s="24">
        <v>23.29</v>
      </c>
      <c r="R158" s="24">
        <v>0</v>
      </c>
      <c r="S158" s="24">
        <v>0</v>
      </c>
      <c r="T158" s="24">
        <v>0</v>
      </c>
      <c r="U158" s="24">
        <v>0</v>
      </c>
      <c r="V158" s="24">
        <v>23.29</v>
      </c>
      <c r="W158" s="24">
        <v>19.23</v>
      </c>
      <c r="X158" s="24">
        <v>0</v>
      </c>
      <c r="Y158" s="24">
        <v>0</v>
      </c>
      <c r="Z158" s="24">
        <v>4.03</v>
      </c>
      <c r="AA158" s="24">
        <v>0</v>
      </c>
      <c r="AB158" s="24">
        <v>23.26</v>
      </c>
      <c r="AC158" s="24">
        <v>11.36</v>
      </c>
      <c r="AD158" s="22">
        <v>0</v>
      </c>
      <c r="AE158" s="22">
        <v>1472</v>
      </c>
      <c r="AF158" s="22">
        <v>29300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5" t="s">
        <v>2059</v>
      </c>
      <c r="AP158" s="22">
        <v>93</v>
      </c>
      <c r="AQ158" s="22">
        <v>93</v>
      </c>
      <c r="AR158" s="22">
        <v>5093171</v>
      </c>
      <c r="AS158" s="22">
        <v>3029756</v>
      </c>
      <c r="AT158" s="22">
        <v>0</v>
      </c>
      <c r="AU158" s="22">
        <v>6300000</v>
      </c>
      <c r="AV158" s="22">
        <v>14422927</v>
      </c>
      <c r="AW158" s="22">
        <v>0</v>
      </c>
      <c r="AX158" s="22">
        <v>0</v>
      </c>
      <c r="AY158" s="22">
        <v>0</v>
      </c>
    </row>
    <row r="159" spans="1:51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13</v>
      </c>
      <c r="F159" s="22">
        <v>270.74</v>
      </c>
      <c r="G159" s="22">
        <v>0</v>
      </c>
      <c r="H159" s="24">
        <v>20.84</v>
      </c>
      <c r="I159" s="25" t="s">
        <v>1920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5" t="s">
        <v>1920</v>
      </c>
      <c r="Q159" s="24">
        <v>22.42</v>
      </c>
      <c r="R159" s="24">
        <v>0</v>
      </c>
      <c r="S159" s="24">
        <v>0</v>
      </c>
      <c r="T159" s="24">
        <v>0</v>
      </c>
      <c r="U159" s="24">
        <v>0</v>
      </c>
      <c r="V159" s="24">
        <v>22.42</v>
      </c>
      <c r="W159" s="24">
        <v>15.4</v>
      </c>
      <c r="X159" s="24">
        <v>0</v>
      </c>
      <c r="Y159" s="24">
        <v>0</v>
      </c>
      <c r="Z159" s="24">
        <v>0</v>
      </c>
      <c r="AA159" s="24">
        <v>0</v>
      </c>
      <c r="AB159" s="24">
        <v>15.4</v>
      </c>
      <c r="AC159" s="24">
        <v>8.99</v>
      </c>
      <c r="AD159" s="22">
        <v>0</v>
      </c>
      <c r="AE159" s="22">
        <v>684</v>
      </c>
      <c r="AF159" s="22">
        <v>23095.98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5" t="s">
        <v>2060</v>
      </c>
      <c r="AP159" s="22">
        <v>28</v>
      </c>
      <c r="AQ159" s="22">
        <v>28</v>
      </c>
      <c r="AR159" s="22">
        <v>1713485</v>
      </c>
      <c r="AS159" s="22">
        <v>731006</v>
      </c>
      <c r="AT159" s="22">
        <v>0</v>
      </c>
      <c r="AU159" s="22">
        <v>0</v>
      </c>
      <c r="AV159" s="22">
        <v>2444491</v>
      </c>
      <c r="AW159" s="22">
        <v>2</v>
      </c>
      <c r="AX159" s="22">
        <v>1</v>
      </c>
      <c r="AY159" s="22">
        <v>1</v>
      </c>
    </row>
    <row r="160" spans="1:51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33</v>
      </c>
      <c r="F160" s="22">
        <v>1008.71</v>
      </c>
      <c r="G160" s="22">
        <v>0</v>
      </c>
      <c r="H160" s="24">
        <v>48.41</v>
      </c>
      <c r="I160" s="25" t="s">
        <v>1920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5" t="s">
        <v>1920</v>
      </c>
      <c r="Q160" s="24">
        <v>44.26</v>
      </c>
      <c r="R160" s="24">
        <v>0</v>
      </c>
      <c r="S160" s="24">
        <v>0</v>
      </c>
      <c r="T160" s="24">
        <v>0</v>
      </c>
      <c r="U160" s="24">
        <v>0</v>
      </c>
      <c r="V160" s="24">
        <v>44.26</v>
      </c>
      <c r="W160" s="24">
        <v>37.31</v>
      </c>
      <c r="X160" s="24">
        <v>0</v>
      </c>
      <c r="Y160" s="24">
        <v>0</v>
      </c>
      <c r="Z160" s="24">
        <v>0</v>
      </c>
      <c r="AA160" s="24">
        <v>0</v>
      </c>
      <c r="AB160" s="24">
        <v>37.31</v>
      </c>
      <c r="AC160" s="24">
        <v>14.39</v>
      </c>
      <c r="AD160" s="22">
        <v>0</v>
      </c>
      <c r="AE160" s="22">
        <v>1745</v>
      </c>
      <c r="AF160" s="22">
        <v>47140.639999999999</v>
      </c>
      <c r="AG160" s="22">
        <v>0</v>
      </c>
      <c r="AH160" s="22">
        <v>0</v>
      </c>
      <c r="AI160" s="22">
        <v>0</v>
      </c>
      <c r="AJ160" s="22">
        <v>0</v>
      </c>
      <c r="AK160" s="22">
        <v>1</v>
      </c>
      <c r="AL160" s="22">
        <v>1</v>
      </c>
      <c r="AM160" s="22">
        <v>0</v>
      </c>
      <c r="AN160" s="22">
        <v>0</v>
      </c>
      <c r="AO160" s="25" t="s">
        <v>1997</v>
      </c>
      <c r="AP160" s="22">
        <v>36</v>
      </c>
      <c r="AQ160" s="22">
        <v>36</v>
      </c>
      <c r="AR160" s="22">
        <v>4803450</v>
      </c>
      <c r="AS160" s="22">
        <v>2534560</v>
      </c>
      <c r="AT160" s="22">
        <v>554950</v>
      </c>
      <c r="AU160" s="22">
        <v>2335000</v>
      </c>
      <c r="AV160" s="22">
        <v>10227960</v>
      </c>
      <c r="AW160" s="22">
        <v>0</v>
      </c>
      <c r="AX160" s="22">
        <v>1</v>
      </c>
      <c r="AY160" s="22">
        <v>0</v>
      </c>
    </row>
    <row r="161" spans="1:51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63</v>
      </c>
      <c r="F161" s="22">
        <v>1760</v>
      </c>
      <c r="G161" s="22">
        <v>0</v>
      </c>
      <c r="H161" s="24">
        <v>62.3</v>
      </c>
      <c r="I161" s="25" t="s">
        <v>1920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5" t="s">
        <v>1920</v>
      </c>
      <c r="Q161" s="24">
        <v>70</v>
      </c>
      <c r="R161" s="24">
        <v>0</v>
      </c>
      <c r="S161" s="24">
        <v>0</v>
      </c>
      <c r="T161" s="24">
        <v>4.0999999999999996</v>
      </c>
      <c r="U161" s="24">
        <v>0</v>
      </c>
      <c r="V161" s="24">
        <v>74.099999999999994</v>
      </c>
      <c r="W161" s="24">
        <v>65</v>
      </c>
      <c r="X161" s="24">
        <v>0</v>
      </c>
      <c r="Y161" s="24">
        <v>0</v>
      </c>
      <c r="Z161" s="24">
        <v>0</v>
      </c>
      <c r="AA161" s="24">
        <v>0</v>
      </c>
      <c r="AB161" s="24">
        <v>65</v>
      </c>
      <c r="AC161" s="24">
        <v>31.6</v>
      </c>
      <c r="AD161" s="22">
        <v>0</v>
      </c>
      <c r="AE161" s="22">
        <v>3497</v>
      </c>
      <c r="AF161" s="22">
        <v>84267.86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5" t="s">
        <v>2061</v>
      </c>
      <c r="AP161" s="22">
        <v>70</v>
      </c>
      <c r="AQ161" s="22">
        <v>69</v>
      </c>
      <c r="AR161" s="22">
        <v>4905524</v>
      </c>
      <c r="AS161" s="22">
        <v>869975</v>
      </c>
      <c r="AT161" s="22">
        <v>4170000</v>
      </c>
      <c r="AU161" s="22">
        <v>4954200</v>
      </c>
      <c r="AV161" s="22">
        <v>14899699</v>
      </c>
      <c r="AW161" s="22">
        <v>2</v>
      </c>
      <c r="AX161" s="22">
        <v>2</v>
      </c>
      <c r="AY161" s="22">
        <v>1</v>
      </c>
    </row>
    <row r="162" spans="1:51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17</v>
      </c>
      <c r="F162" s="22">
        <v>447.8</v>
      </c>
      <c r="G162" s="22">
        <v>0</v>
      </c>
      <c r="H162" s="24">
        <v>38.799999999999997</v>
      </c>
      <c r="I162" s="25" t="s">
        <v>1920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5" t="s">
        <v>1920</v>
      </c>
      <c r="Q162" s="24">
        <v>25.16</v>
      </c>
      <c r="R162" s="24">
        <v>0</v>
      </c>
      <c r="S162" s="24">
        <v>0</v>
      </c>
      <c r="T162" s="24">
        <v>0</v>
      </c>
      <c r="U162" s="24">
        <v>0</v>
      </c>
      <c r="V162" s="24">
        <v>25.16</v>
      </c>
      <c r="W162" s="24">
        <v>23.18</v>
      </c>
      <c r="X162" s="24">
        <v>0</v>
      </c>
      <c r="Y162" s="24">
        <v>0</v>
      </c>
      <c r="Z162" s="24">
        <v>0</v>
      </c>
      <c r="AA162" s="24">
        <v>0</v>
      </c>
      <c r="AB162" s="24">
        <v>23.18</v>
      </c>
      <c r="AC162" s="24">
        <v>8.73</v>
      </c>
      <c r="AD162" s="22">
        <v>0</v>
      </c>
      <c r="AE162" s="22">
        <v>966</v>
      </c>
      <c r="AF162" s="22">
        <v>26872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5" t="s">
        <v>1993</v>
      </c>
      <c r="AP162" s="22">
        <v>19</v>
      </c>
      <c r="AQ162" s="22">
        <v>19</v>
      </c>
      <c r="AR162" s="22">
        <v>292474.40999999997</v>
      </c>
      <c r="AS162" s="22">
        <v>70000</v>
      </c>
      <c r="AT162" s="22">
        <v>0</v>
      </c>
      <c r="AU162" s="22">
        <v>470000</v>
      </c>
      <c r="AV162" s="22">
        <v>832474.41</v>
      </c>
      <c r="AW162" s="22">
        <v>0</v>
      </c>
      <c r="AX162" s="22">
        <v>1</v>
      </c>
      <c r="AY162" s="22">
        <v>0</v>
      </c>
    </row>
    <row r="163" spans="1:51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13</v>
      </c>
      <c r="F163" s="22">
        <v>1100</v>
      </c>
      <c r="G163" s="22">
        <v>0</v>
      </c>
      <c r="H163" s="24">
        <v>19.899999999999999</v>
      </c>
      <c r="I163" s="25" t="s">
        <v>1920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5" t="s">
        <v>1920</v>
      </c>
      <c r="Q163" s="24">
        <v>15.71</v>
      </c>
      <c r="R163" s="24">
        <v>0</v>
      </c>
      <c r="S163" s="24">
        <v>0</v>
      </c>
      <c r="T163" s="24">
        <v>0</v>
      </c>
      <c r="U163" s="24">
        <v>0</v>
      </c>
      <c r="V163" s="24">
        <v>15.71</v>
      </c>
      <c r="W163" s="24">
        <v>17.63</v>
      </c>
      <c r="X163" s="24">
        <v>0</v>
      </c>
      <c r="Y163" s="24">
        <v>0</v>
      </c>
      <c r="Z163" s="24">
        <v>0</v>
      </c>
      <c r="AA163" s="24">
        <v>0</v>
      </c>
      <c r="AB163" s="24">
        <v>17.63</v>
      </c>
      <c r="AC163" s="24">
        <v>0</v>
      </c>
      <c r="AD163" s="22">
        <v>0</v>
      </c>
      <c r="AE163" s="22">
        <v>466</v>
      </c>
      <c r="AF163" s="22">
        <v>16666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5" t="s">
        <v>2062</v>
      </c>
      <c r="AP163" s="22">
        <v>15</v>
      </c>
      <c r="AQ163" s="22">
        <v>15</v>
      </c>
      <c r="AR163" s="22">
        <v>160000</v>
      </c>
      <c r="AS163" s="22">
        <v>0</v>
      </c>
      <c r="AT163" s="22">
        <v>20000</v>
      </c>
      <c r="AU163" s="22">
        <v>140000</v>
      </c>
      <c r="AV163" s="22">
        <v>320000</v>
      </c>
      <c r="AW163" s="22">
        <v>0</v>
      </c>
      <c r="AX163" s="22">
        <v>0</v>
      </c>
      <c r="AY163" s="22">
        <v>0</v>
      </c>
    </row>
    <row r="164" spans="1:51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32</v>
      </c>
      <c r="F164" s="22">
        <v>653.70000000000005</v>
      </c>
      <c r="G164" s="22">
        <v>0</v>
      </c>
      <c r="H164" s="24">
        <v>54.7</v>
      </c>
      <c r="I164" s="25" t="s">
        <v>1920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5" t="s">
        <v>1920</v>
      </c>
      <c r="Q164" s="24">
        <v>40.5</v>
      </c>
      <c r="R164" s="24">
        <v>0</v>
      </c>
      <c r="S164" s="24">
        <v>0</v>
      </c>
      <c r="T164" s="24">
        <v>102</v>
      </c>
      <c r="U164" s="24">
        <v>0</v>
      </c>
      <c r="V164" s="24">
        <v>142.5</v>
      </c>
      <c r="W164" s="24">
        <v>35.5</v>
      </c>
      <c r="X164" s="24">
        <v>0</v>
      </c>
      <c r="Y164" s="24">
        <v>0</v>
      </c>
      <c r="Z164" s="24">
        <v>0</v>
      </c>
      <c r="AA164" s="24">
        <v>0</v>
      </c>
      <c r="AB164" s="24">
        <v>35.5</v>
      </c>
      <c r="AC164" s="24">
        <v>13.6</v>
      </c>
      <c r="AD164" s="22">
        <v>0</v>
      </c>
      <c r="AE164" s="22">
        <v>1409</v>
      </c>
      <c r="AF164" s="22">
        <v>43064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5" t="s">
        <v>2063</v>
      </c>
      <c r="AP164" s="22">
        <v>97</v>
      </c>
      <c r="AQ164" s="22">
        <v>92</v>
      </c>
      <c r="AR164" s="22">
        <v>9080270</v>
      </c>
      <c r="AS164" s="22">
        <v>0</v>
      </c>
      <c r="AT164" s="22">
        <v>160000</v>
      </c>
      <c r="AU164" s="22">
        <v>8963000</v>
      </c>
      <c r="AV164" s="22">
        <v>18203270</v>
      </c>
      <c r="AW164" s="22">
        <v>7</v>
      </c>
      <c r="AX164" s="22">
        <v>5</v>
      </c>
      <c r="AY164" s="22">
        <v>1</v>
      </c>
    </row>
    <row r="165" spans="1:51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42</v>
      </c>
      <c r="F165" s="22">
        <v>1666.7</v>
      </c>
      <c r="G165" s="22">
        <v>0</v>
      </c>
      <c r="H165" s="24">
        <v>90.05</v>
      </c>
      <c r="I165" s="25" t="s">
        <v>1920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5" t="s">
        <v>1920</v>
      </c>
      <c r="Q165" s="24">
        <v>87.26</v>
      </c>
      <c r="R165" s="24">
        <v>0</v>
      </c>
      <c r="S165" s="24">
        <v>0</v>
      </c>
      <c r="T165" s="24">
        <v>0</v>
      </c>
      <c r="U165" s="24">
        <v>0</v>
      </c>
      <c r="V165" s="24">
        <v>87.26</v>
      </c>
      <c r="W165" s="24">
        <v>74.87</v>
      </c>
      <c r="X165" s="24">
        <v>0</v>
      </c>
      <c r="Y165" s="24">
        <v>0</v>
      </c>
      <c r="Z165" s="24">
        <v>0</v>
      </c>
      <c r="AA165" s="24">
        <v>0</v>
      </c>
      <c r="AB165" s="24">
        <v>74.87</v>
      </c>
      <c r="AC165" s="24">
        <v>30.01</v>
      </c>
      <c r="AD165" s="22">
        <v>0</v>
      </c>
      <c r="AE165" s="22">
        <v>2082</v>
      </c>
      <c r="AF165" s="22">
        <v>63502.5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5" t="s">
        <v>2064</v>
      </c>
      <c r="AP165" s="22">
        <v>93</v>
      </c>
      <c r="AQ165" s="22">
        <v>93</v>
      </c>
      <c r="AR165" s="22">
        <v>3810434</v>
      </c>
      <c r="AS165" s="22">
        <v>211500</v>
      </c>
      <c r="AT165" s="22">
        <v>4000000</v>
      </c>
      <c r="AU165" s="22">
        <v>500000</v>
      </c>
      <c r="AV165" s="22">
        <v>8521934</v>
      </c>
      <c r="AW165" s="22">
        <v>0</v>
      </c>
      <c r="AX165" s="22">
        <v>2</v>
      </c>
      <c r="AY165" s="22">
        <v>3</v>
      </c>
    </row>
    <row r="166" spans="1:51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24</v>
      </c>
      <c r="F166" s="22">
        <v>2027</v>
      </c>
      <c r="G166" s="22">
        <v>0</v>
      </c>
      <c r="H166" s="24">
        <v>61</v>
      </c>
      <c r="I166" s="25" t="s">
        <v>1929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5" t="s">
        <v>1920</v>
      </c>
      <c r="Q166" s="24">
        <v>35</v>
      </c>
      <c r="R166" s="24">
        <v>0</v>
      </c>
      <c r="S166" s="24">
        <v>0</v>
      </c>
      <c r="T166" s="24">
        <v>0</v>
      </c>
      <c r="U166" s="24">
        <v>0</v>
      </c>
      <c r="V166" s="24">
        <v>35</v>
      </c>
      <c r="W166" s="24">
        <v>25</v>
      </c>
      <c r="X166" s="24">
        <v>0</v>
      </c>
      <c r="Y166" s="24">
        <v>0</v>
      </c>
      <c r="Z166" s="24">
        <v>0</v>
      </c>
      <c r="AA166" s="24">
        <v>0</v>
      </c>
      <c r="AB166" s="24">
        <v>25</v>
      </c>
      <c r="AC166" s="24">
        <v>1</v>
      </c>
      <c r="AD166" s="22">
        <v>0</v>
      </c>
      <c r="AE166" s="22">
        <v>918</v>
      </c>
      <c r="AF166" s="22">
        <v>31221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5" t="s">
        <v>2065</v>
      </c>
      <c r="AP166" s="22">
        <v>50</v>
      </c>
      <c r="AQ166" s="22">
        <v>50</v>
      </c>
      <c r="AR166" s="22">
        <v>352440</v>
      </c>
      <c r="AS166" s="22">
        <v>6690000</v>
      </c>
      <c r="AT166" s="22">
        <v>268000</v>
      </c>
      <c r="AU166" s="22">
        <v>500</v>
      </c>
      <c r="AV166" s="22">
        <v>7310940</v>
      </c>
      <c r="AW166" s="22">
        <v>3</v>
      </c>
      <c r="AX166" s="22">
        <v>2</v>
      </c>
      <c r="AY166" s="22">
        <v>0</v>
      </c>
    </row>
    <row r="167" spans="1:51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21</v>
      </c>
      <c r="F167" s="22">
        <v>1102</v>
      </c>
      <c r="G167" s="22">
        <v>0</v>
      </c>
      <c r="H167" s="24">
        <v>40</v>
      </c>
      <c r="I167" s="25" t="s">
        <v>1920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5" t="s">
        <v>1920</v>
      </c>
      <c r="Q167" s="24">
        <v>35</v>
      </c>
      <c r="R167" s="24">
        <v>0</v>
      </c>
      <c r="S167" s="24">
        <v>0</v>
      </c>
      <c r="T167" s="24">
        <v>0</v>
      </c>
      <c r="U167" s="24">
        <v>0</v>
      </c>
      <c r="V167" s="24">
        <v>35</v>
      </c>
      <c r="W167" s="24">
        <v>31.5</v>
      </c>
      <c r="X167" s="24">
        <v>0</v>
      </c>
      <c r="Y167" s="24">
        <v>0</v>
      </c>
      <c r="Z167" s="24">
        <v>0</v>
      </c>
      <c r="AA167" s="24">
        <v>0</v>
      </c>
      <c r="AB167" s="24">
        <v>31.5</v>
      </c>
      <c r="AC167" s="24">
        <v>6</v>
      </c>
      <c r="AD167" s="22">
        <v>0</v>
      </c>
      <c r="AE167" s="22">
        <v>1224</v>
      </c>
      <c r="AF167" s="22">
        <v>40419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5" t="s">
        <v>2066</v>
      </c>
      <c r="AP167" s="22">
        <v>14</v>
      </c>
      <c r="AQ167" s="22">
        <v>14</v>
      </c>
      <c r="AR167" s="22">
        <v>579500</v>
      </c>
      <c r="AS167" s="22">
        <v>837123</v>
      </c>
      <c r="AT167" s="22">
        <v>0</v>
      </c>
      <c r="AU167" s="22">
        <v>8243</v>
      </c>
      <c r="AV167" s="22">
        <v>1424866</v>
      </c>
      <c r="AW167" s="22">
        <v>0</v>
      </c>
      <c r="AX167" s="22">
        <v>0</v>
      </c>
      <c r="AY167" s="22">
        <v>0</v>
      </c>
    </row>
    <row r="168" spans="1:51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61</v>
      </c>
      <c r="F168" s="22">
        <v>1294</v>
      </c>
      <c r="G168" s="22">
        <v>0</v>
      </c>
      <c r="H168" s="24">
        <v>52.08</v>
      </c>
      <c r="I168" s="25" t="s">
        <v>1920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5" t="s">
        <v>1920</v>
      </c>
      <c r="Q168" s="24">
        <v>51.67</v>
      </c>
      <c r="R168" s="24">
        <v>0</v>
      </c>
      <c r="S168" s="24">
        <v>0</v>
      </c>
      <c r="T168" s="24">
        <v>0</v>
      </c>
      <c r="U168" s="24">
        <v>0</v>
      </c>
      <c r="V168" s="24">
        <v>51.67</v>
      </c>
      <c r="W168" s="24">
        <v>48.41</v>
      </c>
      <c r="X168" s="24">
        <v>0</v>
      </c>
      <c r="Y168" s="24">
        <v>0</v>
      </c>
      <c r="Z168" s="24">
        <v>0</v>
      </c>
      <c r="AA168" s="24">
        <v>0</v>
      </c>
      <c r="AB168" s="24">
        <v>48.41</v>
      </c>
      <c r="AC168" s="24">
        <v>18.2</v>
      </c>
      <c r="AD168" s="22">
        <v>0</v>
      </c>
      <c r="AE168" s="22">
        <v>3016</v>
      </c>
      <c r="AF168" s="22">
        <v>76214.039999999994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5" t="s">
        <v>2067</v>
      </c>
      <c r="AP168" s="22">
        <v>50</v>
      </c>
      <c r="AQ168" s="22">
        <v>49</v>
      </c>
      <c r="AR168" s="22">
        <v>2203387.5099999998</v>
      </c>
      <c r="AS168" s="22">
        <v>974500</v>
      </c>
      <c r="AT168" s="22">
        <v>809519</v>
      </c>
      <c r="AU168" s="22">
        <v>464000</v>
      </c>
      <c r="AV168" s="22">
        <v>4451406.51</v>
      </c>
      <c r="AW168" s="22">
        <v>1</v>
      </c>
      <c r="AX168" s="22">
        <v>0</v>
      </c>
      <c r="AY168" s="22">
        <v>0</v>
      </c>
    </row>
    <row r="169" spans="1:51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4</v>
      </c>
      <c r="F169" s="22">
        <v>278</v>
      </c>
      <c r="G169" s="22">
        <v>0</v>
      </c>
      <c r="H169" s="24">
        <v>13</v>
      </c>
      <c r="I169" s="25" t="s">
        <v>1920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5" t="s">
        <v>1920</v>
      </c>
      <c r="Q169" s="24">
        <v>11</v>
      </c>
      <c r="R169" s="24">
        <v>0</v>
      </c>
      <c r="S169" s="24">
        <v>0</v>
      </c>
      <c r="T169" s="24">
        <v>0</v>
      </c>
      <c r="U169" s="24">
        <v>0</v>
      </c>
      <c r="V169" s="24">
        <v>11</v>
      </c>
      <c r="W169" s="24">
        <v>10</v>
      </c>
      <c r="X169" s="24">
        <v>0</v>
      </c>
      <c r="Y169" s="24">
        <v>0</v>
      </c>
      <c r="Z169" s="24">
        <v>0</v>
      </c>
      <c r="AA169" s="24">
        <v>0</v>
      </c>
      <c r="AB169" s="24">
        <v>10</v>
      </c>
      <c r="AC169" s="24">
        <v>11</v>
      </c>
      <c r="AD169" s="22">
        <v>0</v>
      </c>
      <c r="AE169" s="22">
        <v>397</v>
      </c>
      <c r="AF169" s="22">
        <v>12879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5" t="s">
        <v>2068</v>
      </c>
      <c r="AP169" s="22">
        <v>13</v>
      </c>
      <c r="AQ169" s="22">
        <v>12</v>
      </c>
      <c r="AR169" s="22">
        <v>192000</v>
      </c>
      <c r="AS169" s="22">
        <v>100000</v>
      </c>
      <c r="AT169" s="22">
        <v>0</v>
      </c>
      <c r="AU169" s="22">
        <v>6634100</v>
      </c>
      <c r="AV169" s="22">
        <v>6926100</v>
      </c>
      <c r="AW169" s="22">
        <v>0</v>
      </c>
      <c r="AX169" s="22">
        <v>1</v>
      </c>
      <c r="AY169" s="22">
        <v>0</v>
      </c>
    </row>
    <row r="170" spans="1:51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14</v>
      </c>
      <c r="F170" s="22">
        <v>1295</v>
      </c>
      <c r="G170" s="22">
        <v>0</v>
      </c>
      <c r="H170" s="24">
        <v>29.38</v>
      </c>
      <c r="I170" s="25" t="s">
        <v>1920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5" t="s">
        <v>1920</v>
      </c>
      <c r="Q170" s="24">
        <v>0</v>
      </c>
      <c r="R170" s="24">
        <v>0</v>
      </c>
      <c r="S170" s="24">
        <v>0</v>
      </c>
      <c r="T170" s="24">
        <v>24.9</v>
      </c>
      <c r="U170" s="24">
        <v>0</v>
      </c>
      <c r="V170" s="24">
        <v>24.9</v>
      </c>
      <c r="W170" s="24">
        <v>0</v>
      </c>
      <c r="X170" s="24">
        <v>0</v>
      </c>
      <c r="Y170" s="24">
        <v>0</v>
      </c>
      <c r="Z170" s="24">
        <v>19.309999999999999</v>
      </c>
      <c r="AA170" s="24">
        <v>0</v>
      </c>
      <c r="AB170" s="24">
        <v>19.309999999999999</v>
      </c>
      <c r="AC170" s="24">
        <v>1.41</v>
      </c>
      <c r="AD170" s="22">
        <v>0</v>
      </c>
      <c r="AE170" s="22">
        <v>980</v>
      </c>
      <c r="AF170" s="22">
        <v>26649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5" t="s">
        <v>2069</v>
      </c>
      <c r="AP170" s="22">
        <v>24</v>
      </c>
      <c r="AQ170" s="22">
        <v>20</v>
      </c>
      <c r="AR170" s="22">
        <v>150</v>
      </c>
      <c r="AS170" s="22">
        <v>1650</v>
      </c>
      <c r="AT170" s="22">
        <v>0</v>
      </c>
      <c r="AU170" s="22">
        <v>0</v>
      </c>
      <c r="AV170" s="22">
        <v>1800</v>
      </c>
      <c r="AW170" s="22">
        <v>2</v>
      </c>
      <c r="AX170" s="22">
        <v>2</v>
      </c>
      <c r="AY170" s="22">
        <v>0</v>
      </c>
    </row>
    <row r="171" spans="1:51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66</v>
      </c>
      <c r="F171" s="22">
        <v>1515</v>
      </c>
      <c r="G171" s="22"/>
      <c r="H171" s="24">
        <v>50.6</v>
      </c>
      <c r="I171" s="25" t="s">
        <v>1920</v>
      </c>
      <c r="J171" s="22"/>
      <c r="K171" s="22"/>
      <c r="L171" s="22"/>
      <c r="M171" s="22"/>
      <c r="N171" s="22"/>
      <c r="O171" s="22"/>
      <c r="P171" s="25" t="s">
        <v>1920</v>
      </c>
      <c r="Q171" s="24">
        <v>51.2</v>
      </c>
      <c r="R171" s="24"/>
      <c r="S171" s="24"/>
      <c r="T171" s="24"/>
      <c r="U171" s="24"/>
      <c r="V171" s="24">
        <v>51.2</v>
      </c>
      <c r="W171" s="24">
        <v>45.7</v>
      </c>
      <c r="X171" s="24"/>
      <c r="Y171" s="24"/>
      <c r="Z171" s="24"/>
      <c r="AA171" s="24"/>
      <c r="AB171" s="24">
        <v>45.7</v>
      </c>
      <c r="AC171" s="24">
        <v>9.8000000000000007</v>
      </c>
      <c r="AD171" s="22"/>
      <c r="AE171" s="22">
        <v>2574</v>
      </c>
      <c r="AF171" s="22">
        <v>52922.74</v>
      </c>
      <c r="AG171" s="22"/>
      <c r="AH171" s="22"/>
      <c r="AI171" s="22"/>
      <c r="AJ171" s="22"/>
      <c r="AK171" s="22">
        <v>1</v>
      </c>
      <c r="AL171" s="22">
        <v>1</v>
      </c>
      <c r="AM171" s="22"/>
      <c r="AN171" s="22"/>
      <c r="AO171" s="25"/>
      <c r="AP171" s="22">
        <v>152</v>
      </c>
      <c r="AQ171" s="22">
        <v>147</v>
      </c>
      <c r="AR171" s="22">
        <v>1800000</v>
      </c>
      <c r="AS171" s="22">
        <v>433000</v>
      </c>
      <c r="AT171" s="22">
        <v>220000</v>
      </c>
      <c r="AU171" s="22">
        <v>1788500</v>
      </c>
      <c r="AV171" s="22">
        <v>4241500</v>
      </c>
      <c r="AW171" s="22">
        <v>2</v>
      </c>
      <c r="AX171" s="22">
        <v>7</v>
      </c>
      <c r="AY171" s="22">
        <v>5</v>
      </c>
    </row>
    <row r="172" spans="1:51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7</v>
      </c>
      <c r="F172" s="22">
        <v>389</v>
      </c>
      <c r="G172" s="22">
        <v>0</v>
      </c>
      <c r="H172" s="24">
        <v>24</v>
      </c>
      <c r="I172" s="25" t="s">
        <v>1920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5" t="s">
        <v>1920</v>
      </c>
      <c r="Q172" s="24">
        <v>20</v>
      </c>
      <c r="R172" s="24">
        <v>0</v>
      </c>
      <c r="S172" s="24">
        <v>0</v>
      </c>
      <c r="T172" s="24">
        <v>0</v>
      </c>
      <c r="U172" s="24">
        <v>0</v>
      </c>
      <c r="V172" s="24">
        <v>20</v>
      </c>
      <c r="W172" s="24">
        <v>13</v>
      </c>
      <c r="X172" s="24">
        <v>0</v>
      </c>
      <c r="Y172" s="24">
        <v>0</v>
      </c>
      <c r="Z172" s="24">
        <v>0</v>
      </c>
      <c r="AA172" s="24">
        <v>0</v>
      </c>
      <c r="AB172" s="24">
        <v>13</v>
      </c>
      <c r="AC172" s="24">
        <v>5</v>
      </c>
      <c r="AD172" s="22">
        <v>0</v>
      </c>
      <c r="AE172" s="22">
        <v>450</v>
      </c>
      <c r="AF172" s="22">
        <v>16000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5" t="s">
        <v>2070</v>
      </c>
      <c r="AP172" s="22">
        <v>18</v>
      </c>
      <c r="AQ172" s="22">
        <v>18</v>
      </c>
      <c r="AR172" s="22">
        <v>31800</v>
      </c>
      <c r="AS172" s="22">
        <v>1619000</v>
      </c>
      <c r="AT172" s="22">
        <v>0</v>
      </c>
      <c r="AU172" s="22">
        <v>0</v>
      </c>
      <c r="AV172" s="22">
        <v>1650800</v>
      </c>
      <c r="AW172" s="22">
        <v>0</v>
      </c>
      <c r="AX172" s="22">
        <v>0</v>
      </c>
      <c r="AY172" s="22">
        <v>0</v>
      </c>
    </row>
    <row r="173" spans="1:51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8</v>
      </c>
      <c r="F173" s="22">
        <v>228</v>
      </c>
      <c r="G173" s="22">
        <v>0</v>
      </c>
      <c r="H173" s="24">
        <v>18</v>
      </c>
      <c r="I173" s="25" t="s">
        <v>1920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5" t="s">
        <v>1920</v>
      </c>
      <c r="Q173" s="24">
        <v>12</v>
      </c>
      <c r="R173" s="24">
        <v>0</v>
      </c>
      <c r="S173" s="24">
        <v>0</v>
      </c>
      <c r="T173" s="24">
        <v>0</v>
      </c>
      <c r="U173" s="24">
        <v>0</v>
      </c>
      <c r="V173" s="24">
        <v>12</v>
      </c>
      <c r="W173" s="24">
        <v>12</v>
      </c>
      <c r="X173" s="24">
        <v>0</v>
      </c>
      <c r="Y173" s="24">
        <v>0</v>
      </c>
      <c r="Z173" s="24">
        <v>0</v>
      </c>
      <c r="AA173" s="24">
        <v>0</v>
      </c>
      <c r="AB173" s="24">
        <v>12</v>
      </c>
      <c r="AC173" s="24">
        <v>1</v>
      </c>
      <c r="AD173" s="22">
        <v>0</v>
      </c>
      <c r="AE173" s="22">
        <v>456</v>
      </c>
      <c r="AF173" s="22">
        <v>19264.72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5"/>
      <c r="AP173" s="22">
        <v>4</v>
      </c>
      <c r="AQ173" s="22">
        <v>4</v>
      </c>
      <c r="AR173" s="22">
        <v>280000</v>
      </c>
      <c r="AS173" s="22">
        <v>285000</v>
      </c>
      <c r="AT173" s="22">
        <v>0</v>
      </c>
      <c r="AU173" s="22">
        <v>0</v>
      </c>
      <c r="AV173" s="22">
        <v>565000</v>
      </c>
      <c r="AW173" s="22">
        <v>0</v>
      </c>
      <c r="AX173" s="22">
        <v>0</v>
      </c>
      <c r="AY173" s="22">
        <v>0</v>
      </c>
    </row>
    <row r="174" spans="1:51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64</v>
      </c>
      <c r="F174" s="22">
        <v>1024</v>
      </c>
      <c r="G174" s="22">
        <v>0</v>
      </c>
      <c r="H174" s="24">
        <v>74.06</v>
      </c>
      <c r="I174" s="25" t="s">
        <v>1920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5" t="s">
        <v>1920</v>
      </c>
      <c r="Q174" s="24">
        <v>71.849999999999994</v>
      </c>
      <c r="R174" s="24">
        <v>0</v>
      </c>
      <c r="S174" s="24">
        <v>0</v>
      </c>
      <c r="T174" s="24">
        <v>0</v>
      </c>
      <c r="U174" s="24">
        <v>0</v>
      </c>
      <c r="V174" s="24">
        <v>71.849999999999994</v>
      </c>
      <c r="W174" s="24">
        <v>51.75</v>
      </c>
      <c r="X174" s="24">
        <v>0</v>
      </c>
      <c r="Y174" s="24">
        <v>0</v>
      </c>
      <c r="Z174" s="24">
        <v>0</v>
      </c>
      <c r="AA174" s="24">
        <v>0</v>
      </c>
      <c r="AB174" s="24">
        <v>51.75</v>
      </c>
      <c r="AC174" s="24">
        <v>30</v>
      </c>
      <c r="AD174" s="22">
        <v>0</v>
      </c>
      <c r="AE174" s="22">
        <v>2346</v>
      </c>
      <c r="AF174" s="22">
        <v>54535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5" t="s">
        <v>2071</v>
      </c>
      <c r="AP174" s="22">
        <v>43</v>
      </c>
      <c r="AQ174" s="22">
        <v>43</v>
      </c>
      <c r="AR174" s="22">
        <v>746000</v>
      </c>
      <c r="AS174" s="22">
        <v>1296000</v>
      </c>
      <c r="AT174" s="22">
        <v>1710000</v>
      </c>
      <c r="AU174" s="22">
        <v>0</v>
      </c>
      <c r="AV174" s="22">
        <v>3752000</v>
      </c>
      <c r="AW174" s="22">
        <v>2</v>
      </c>
      <c r="AX174" s="22">
        <v>2</v>
      </c>
      <c r="AY174" s="22">
        <v>0</v>
      </c>
    </row>
    <row r="175" spans="1:51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</v>
      </c>
      <c r="F175" s="22">
        <v>177.35</v>
      </c>
      <c r="G175" s="22">
        <v>0</v>
      </c>
      <c r="H175" s="24">
        <v>41.62</v>
      </c>
      <c r="I175" s="25" t="s">
        <v>1920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5" t="s">
        <v>1920</v>
      </c>
      <c r="Q175" s="24">
        <v>10.14</v>
      </c>
      <c r="R175" s="24">
        <v>0</v>
      </c>
      <c r="S175" s="24">
        <v>0</v>
      </c>
      <c r="T175" s="24">
        <v>0</v>
      </c>
      <c r="U175" s="24">
        <v>0</v>
      </c>
      <c r="V175" s="24">
        <v>10.14</v>
      </c>
      <c r="W175" s="24">
        <v>10.35</v>
      </c>
      <c r="X175" s="24">
        <v>0</v>
      </c>
      <c r="Y175" s="24">
        <v>0</v>
      </c>
      <c r="Z175" s="24">
        <v>0</v>
      </c>
      <c r="AA175" s="24">
        <v>0</v>
      </c>
      <c r="AB175" s="24">
        <v>10.35</v>
      </c>
      <c r="AC175" s="24">
        <v>0</v>
      </c>
      <c r="AD175" s="22">
        <v>0</v>
      </c>
      <c r="AE175" s="22">
        <v>287</v>
      </c>
      <c r="AF175" s="22">
        <v>10750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5" t="s">
        <v>2072</v>
      </c>
      <c r="AP175" s="22">
        <v>10</v>
      </c>
      <c r="AQ175" s="22">
        <v>10</v>
      </c>
      <c r="AR175" s="22">
        <v>0</v>
      </c>
      <c r="AS175" s="22">
        <v>500</v>
      </c>
      <c r="AT175" s="22">
        <v>2000000</v>
      </c>
      <c r="AU175" s="22">
        <v>0</v>
      </c>
      <c r="AV175" s="22">
        <v>2000500</v>
      </c>
      <c r="AW175" s="22">
        <v>1</v>
      </c>
      <c r="AX175" s="22">
        <v>0</v>
      </c>
      <c r="AY175" s="22">
        <v>1</v>
      </c>
    </row>
    <row r="176" spans="1:51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49</v>
      </c>
      <c r="F176" s="22">
        <v>1369</v>
      </c>
      <c r="G176" s="22">
        <v>0</v>
      </c>
      <c r="H176" s="24">
        <v>91.03</v>
      </c>
      <c r="I176" s="25" t="s">
        <v>1920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5" t="s">
        <v>1920</v>
      </c>
      <c r="Q176" s="24">
        <v>62.19</v>
      </c>
      <c r="R176" s="24">
        <v>0</v>
      </c>
      <c r="S176" s="24">
        <v>0</v>
      </c>
      <c r="T176" s="24">
        <v>0</v>
      </c>
      <c r="U176" s="24">
        <v>0</v>
      </c>
      <c r="V176" s="24">
        <v>62.19</v>
      </c>
      <c r="W176" s="24">
        <v>58.4</v>
      </c>
      <c r="X176" s="24">
        <v>0</v>
      </c>
      <c r="Y176" s="24">
        <v>0</v>
      </c>
      <c r="Z176" s="24">
        <v>0</v>
      </c>
      <c r="AA176" s="24">
        <v>0</v>
      </c>
      <c r="AB176" s="24">
        <v>58.4</v>
      </c>
      <c r="AC176" s="24">
        <v>24.65</v>
      </c>
      <c r="AD176" s="22">
        <v>0</v>
      </c>
      <c r="AE176" s="22">
        <v>2423</v>
      </c>
      <c r="AF176" s="22">
        <v>81089.69</v>
      </c>
      <c r="AG176" s="22">
        <v>1</v>
      </c>
      <c r="AH176" s="22">
        <v>1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5" t="s">
        <v>2073</v>
      </c>
      <c r="AP176" s="22">
        <v>67</v>
      </c>
      <c r="AQ176" s="22">
        <v>67</v>
      </c>
      <c r="AR176" s="22">
        <v>1933866</v>
      </c>
      <c r="AS176" s="22">
        <v>754000</v>
      </c>
      <c r="AT176" s="22">
        <v>801168</v>
      </c>
      <c r="AU176" s="22">
        <v>2215490</v>
      </c>
      <c r="AV176" s="22">
        <v>5704524</v>
      </c>
      <c r="AW176" s="22">
        <v>4</v>
      </c>
      <c r="AX176" s="22">
        <v>0</v>
      </c>
      <c r="AY176" s="22">
        <v>0</v>
      </c>
    </row>
    <row r="177" spans="1:51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109.65</v>
      </c>
      <c r="F177" s="22">
        <v>3688</v>
      </c>
      <c r="G177" s="22">
        <v>0</v>
      </c>
      <c r="H177" s="24">
        <v>161.9</v>
      </c>
      <c r="I177" s="25" t="s">
        <v>1920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5" t="s">
        <v>1920</v>
      </c>
      <c r="Q177" s="24">
        <v>96</v>
      </c>
      <c r="R177" s="24">
        <v>0</v>
      </c>
      <c r="S177" s="24">
        <v>0</v>
      </c>
      <c r="T177" s="24">
        <v>2.4</v>
      </c>
      <c r="U177" s="24">
        <v>0</v>
      </c>
      <c r="V177" s="24">
        <v>98.4</v>
      </c>
      <c r="W177" s="24">
        <v>98</v>
      </c>
      <c r="X177" s="24">
        <v>0</v>
      </c>
      <c r="Y177" s="24">
        <v>0</v>
      </c>
      <c r="Z177" s="24">
        <v>2.4</v>
      </c>
      <c r="AA177" s="24">
        <v>0</v>
      </c>
      <c r="AB177" s="24">
        <v>100.4</v>
      </c>
      <c r="AC177" s="24">
        <v>61</v>
      </c>
      <c r="AD177" s="22">
        <v>0</v>
      </c>
      <c r="AE177" s="22">
        <v>7149</v>
      </c>
      <c r="AF177" s="22">
        <v>161814.15</v>
      </c>
      <c r="AG177" s="22">
        <v>0</v>
      </c>
      <c r="AH177" s="22">
        <v>23</v>
      </c>
      <c r="AI177" s="22">
        <v>0</v>
      </c>
      <c r="AJ177" s="22">
        <v>0</v>
      </c>
      <c r="AK177" s="22">
        <v>1</v>
      </c>
      <c r="AL177" s="22">
        <v>1</v>
      </c>
      <c r="AM177" s="22">
        <v>0</v>
      </c>
      <c r="AN177" s="22">
        <v>0</v>
      </c>
      <c r="AO177" s="25" t="s">
        <v>2074</v>
      </c>
      <c r="AP177" s="22">
        <v>354</v>
      </c>
      <c r="AQ177" s="22">
        <v>340</v>
      </c>
      <c r="AR177" s="22">
        <v>18336464</v>
      </c>
      <c r="AS177" s="22">
        <v>4300000</v>
      </c>
      <c r="AT177" s="22">
        <v>2695000</v>
      </c>
      <c r="AU177" s="22">
        <v>0</v>
      </c>
      <c r="AV177" s="22">
        <v>25331464</v>
      </c>
      <c r="AW177" s="22">
        <v>6</v>
      </c>
      <c r="AX177" s="22">
        <v>2</v>
      </c>
      <c r="AY177" s="22">
        <v>2</v>
      </c>
    </row>
    <row r="178" spans="1:51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84</v>
      </c>
      <c r="F178" s="22">
        <v>2567.25</v>
      </c>
      <c r="G178" s="22">
        <v>0</v>
      </c>
      <c r="H178" s="24">
        <v>110.6</v>
      </c>
      <c r="I178" s="25" t="s">
        <v>1920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5" t="s">
        <v>1920</v>
      </c>
      <c r="Q178" s="24">
        <v>135.4</v>
      </c>
      <c r="R178" s="24">
        <v>0</v>
      </c>
      <c r="S178" s="24">
        <v>0</v>
      </c>
      <c r="T178" s="24">
        <v>0</v>
      </c>
      <c r="U178" s="24">
        <v>0</v>
      </c>
      <c r="V178" s="24">
        <v>135.4</v>
      </c>
      <c r="W178" s="24">
        <v>108.6</v>
      </c>
      <c r="X178" s="24">
        <v>0</v>
      </c>
      <c r="Y178" s="24">
        <v>0</v>
      </c>
      <c r="Z178" s="24">
        <v>0</v>
      </c>
      <c r="AA178" s="24">
        <v>0</v>
      </c>
      <c r="AB178" s="24">
        <v>108.6</v>
      </c>
      <c r="AC178" s="24">
        <v>56.4</v>
      </c>
      <c r="AD178" s="22">
        <v>0</v>
      </c>
      <c r="AE178" s="22">
        <v>5931</v>
      </c>
      <c r="AF178" s="22">
        <v>296922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5" t="s">
        <v>2075</v>
      </c>
      <c r="AP178" s="22">
        <v>211</v>
      </c>
      <c r="AQ178" s="22">
        <v>203</v>
      </c>
      <c r="AR178" s="22">
        <v>22490958</v>
      </c>
      <c r="AS178" s="22">
        <v>3155150</v>
      </c>
      <c r="AT178" s="22">
        <v>384000</v>
      </c>
      <c r="AU178" s="22">
        <v>25178800</v>
      </c>
      <c r="AV178" s="22">
        <v>51208908</v>
      </c>
      <c r="AW178" s="22">
        <v>1</v>
      </c>
      <c r="AX178" s="22">
        <v>4</v>
      </c>
      <c r="AY178" s="22">
        <v>0</v>
      </c>
    </row>
    <row r="179" spans="1:51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27.8</v>
      </c>
      <c r="F179" s="22">
        <v>1278.6500000000001</v>
      </c>
      <c r="G179" s="22">
        <v>0</v>
      </c>
      <c r="H179" s="24">
        <v>24.43</v>
      </c>
      <c r="I179" s="25" t="s">
        <v>1920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5" t="s">
        <v>1920</v>
      </c>
      <c r="Q179" s="24">
        <v>23.73</v>
      </c>
      <c r="R179" s="24">
        <v>0</v>
      </c>
      <c r="S179" s="24">
        <v>0</v>
      </c>
      <c r="T179" s="24">
        <v>0</v>
      </c>
      <c r="U179" s="24">
        <v>0</v>
      </c>
      <c r="V179" s="24">
        <v>23.73</v>
      </c>
      <c r="W179" s="24">
        <v>23.73</v>
      </c>
      <c r="X179" s="24">
        <v>0</v>
      </c>
      <c r="Y179" s="24">
        <v>0</v>
      </c>
      <c r="Z179" s="24">
        <v>0</v>
      </c>
      <c r="AA179" s="24">
        <v>0</v>
      </c>
      <c r="AB179" s="24">
        <v>23.73</v>
      </c>
      <c r="AC179" s="24">
        <v>4.7</v>
      </c>
      <c r="AD179" s="22">
        <v>0</v>
      </c>
      <c r="AE179" s="22">
        <v>1381</v>
      </c>
      <c r="AF179" s="22">
        <v>37945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5" t="s">
        <v>2076</v>
      </c>
      <c r="AP179" s="22">
        <v>59</v>
      </c>
      <c r="AQ179" s="22">
        <v>58</v>
      </c>
      <c r="AR179" s="22">
        <v>2792720</v>
      </c>
      <c r="AS179" s="22">
        <v>39000</v>
      </c>
      <c r="AT179" s="22">
        <v>900</v>
      </c>
      <c r="AU179" s="22">
        <v>0</v>
      </c>
      <c r="AV179" s="22">
        <v>2832620</v>
      </c>
      <c r="AW179" s="22">
        <v>2</v>
      </c>
      <c r="AX179" s="22">
        <v>4</v>
      </c>
      <c r="AY179" s="22">
        <v>0</v>
      </c>
    </row>
    <row r="180" spans="1:51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45</v>
      </c>
      <c r="F180" s="22">
        <v>2566</v>
      </c>
      <c r="G180" s="22">
        <v>0</v>
      </c>
      <c r="H180" s="24">
        <v>27</v>
      </c>
      <c r="I180" s="25" t="s">
        <v>1920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5" t="s">
        <v>1920</v>
      </c>
      <c r="Q180" s="24">
        <v>29</v>
      </c>
      <c r="R180" s="24">
        <v>0</v>
      </c>
      <c r="S180" s="24">
        <v>0</v>
      </c>
      <c r="T180" s="24">
        <v>0</v>
      </c>
      <c r="U180" s="24">
        <v>0</v>
      </c>
      <c r="V180" s="24">
        <v>29</v>
      </c>
      <c r="W180" s="24">
        <v>21.5</v>
      </c>
      <c r="X180" s="24">
        <v>0</v>
      </c>
      <c r="Y180" s="24">
        <v>0</v>
      </c>
      <c r="Z180" s="24">
        <v>0</v>
      </c>
      <c r="AA180" s="24">
        <v>0</v>
      </c>
      <c r="AB180" s="24">
        <v>21.5</v>
      </c>
      <c r="AC180" s="24">
        <v>3</v>
      </c>
      <c r="AD180" s="22">
        <v>0</v>
      </c>
      <c r="AE180" s="22">
        <v>773</v>
      </c>
      <c r="AF180" s="22">
        <v>18904.38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5" t="s">
        <v>2077</v>
      </c>
      <c r="AP180" s="22">
        <v>10</v>
      </c>
      <c r="AQ180" s="22">
        <v>10</v>
      </c>
      <c r="AR180" s="22">
        <v>30</v>
      </c>
      <c r="AS180" s="22">
        <v>375</v>
      </c>
      <c r="AT180" s="22">
        <v>0</v>
      </c>
      <c r="AU180" s="22">
        <v>0</v>
      </c>
      <c r="AV180" s="22">
        <v>405</v>
      </c>
      <c r="AW180" s="22">
        <v>1</v>
      </c>
      <c r="AX180" s="22">
        <v>0</v>
      </c>
      <c r="AY180" s="22">
        <v>0</v>
      </c>
    </row>
    <row r="181" spans="1:51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105</v>
      </c>
      <c r="F181" s="22">
        <v>2264</v>
      </c>
      <c r="G181" s="22">
        <v>0</v>
      </c>
      <c r="H181" s="24">
        <v>97</v>
      </c>
      <c r="I181" s="25" t="s">
        <v>1920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5" t="s">
        <v>1920</v>
      </c>
      <c r="Q181" s="24">
        <v>98.3</v>
      </c>
      <c r="R181" s="24">
        <v>0</v>
      </c>
      <c r="S181" s="24">
        <v>0</v>
      </c>
      <c r="T181" s="24">
        <v>0</v>
      </c>
      <c r="U181" s="24">
        <v>0</v>
      </c>
      <c r="V181" s="24">
        <v>98.3</v>
      </c>
      <c r="W181" s="24">
        <v>92.1</v>
      </c>
      <c r="X181" s="24">
        <v>0</v>
      </c>
      <c r="Y181" s="24">
        <v>0</v>
      </c>
      <c r="Z181" s="24">
        <v>0</v>
      </c>
      <c r="AA181" s="24">
        <v>0</v>
      </c>
      <c r="AB181" s="24">
        <v>92.1</v>
      </c>
      <c r="AC181" s="24">
        <v>53.2</v>
      </c>
      <c r="AD181" s="22">
        <v>0</v>
      </c>
      <c r="AE181" s="22">
        <v>6795</v>
      </c>
      <c r="AF181" s="22">
        <v>149226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5" t="s">
        <v>2078</v>
      </c>
      <c r="AP181" s="22">
        <v>254</v>
      </c>
      <c r="AQ181" s="22">
        <v>246</v>
      </c>
      <c r="AR181" s="22">
        <v>18932120</v>
      </c>
      <c r="AS181" s="22">
        <v>2610772.71</v>
      </c>
      <c r="AT181" s="22">
        <v>125000</v>
      </c>
      <c r="AU181" s="22">
        <v>552730</v>
      </c>
      <c r="AV181" s="22">
        <v>22220622.710000001</v>
      </c>
      <c r="AW181" s="22">
        <v>9</v>
      </c>
      <c r="AX181" s="22">
        <v>6</v>
      </c>
      <c r="AY181" s="22">
        <v>4</v>
      </c>
    </row>
    <row r="182" spans="1:51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70</v>
      </c>
      <c r="F182" s="22">
        <v>1566</v>
      </c>
      <c r="G182" s="22">
        <v>0</v>
      </c>
      <c r="H182" s="24">
        <v>84.5</v>
      </c>
      <c r="I182" s="25" t="s">
        <v>1920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5" t="s">
        <v>1920</v>
      </c>
      <c r="Q182" s="24">
        <v>79.772999999999996</v>
      </c>
      <c r="R182" s="24">
        <v>0</v>
      </c>
      <c r="S182" s="24">
        <v>0</v>
      </c>
      <c r="T182" s="24">
        <v>0</v>
      </c>
      <c r="U182" s="24">
        <v>0</v>
      </c>
      <c r="V182" s="24">
        <v>79.772999999999996</v>
      </c>
      <c r="W182" s="24">
        <v>83.620999999999995</v>
      </c>
      <c r="X182" s="24">
        <v>0</v>
      </c>
      <c r="Y182" s="24">
        <v>0</v>
      </c>
      <c r="Z182" s="24">
        <v>0</v>
      </c>
      <c r="AA182" s="24">
        <v>0</v>
      </c>
      <c r="AB182" s="24">
        <v>83.620999999999995</v>
      </c>
      <c r="AC182" s="24">
        <v>27.446999999999999</v>
      </c>
      <c r="AD182" s="22">
        <v>0</v>
      </c>
      <c r="AE182" s="22">
        <v>3207</v>
      </c>
      <c r="AF182" s="22">
        <v>86122.47</v>
      </c>
      <c r="AG182" s="22">
        <v>0</v>
      </c>
      <c r="AH182" s="22">
        <v>0</v>
      </c>
      <c r="AI182" s="22">
        <v>0</v>
      </c>
      <c r="AJ182" s="22">
        <v>0</v>
      </c>
      <c r="AK182" s="22">
        <v>2</v>
      </c>
      <c r="AL182" s="22">
        <v>2</v>
      </c>
      <c r="AM182" s="22">
        <v>0</v>
      </c>
      <c r="AN182" s="22">
        <v>0</v>
      </c>
      <c r="AO182" s="25" t="s">
        <v>2079</v>
      </c>
      <c r="AP182" s="22">
        <v>128</v>
      </c>
      <c r="AQ182" s="22">
        <v>115</v>
      </c>
      <c r="AR182" s="22">
        <v>8821813</v>
      </c>
      <c r="AS182" s="22">
        <v>1304500</v>
      </c>
      <c r="AT182" s="22">
        <v>2059848</v>
      </c>
      <c r="AU182" s="22">
        <v>14455300</v>
      </c>
      <c r="AV182" s="22">
        <v>26641461</v>
      </c>
      <c r="AW182" s="22">
        <v>6</v>
      </c>
      <c r="AX182" s="22">
        <v>3</v>
      </c>
      <c r="AY182" s="22">
        <v>1</v>
      </c>
    </row>
    <row r="183" spans="1:51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9</v>
      </c>
      <c r="F183" s="22">
        <v>371</v>
      </c>
      <c r="G183" s="22">
        <v>0</v>
      </c>
      <c r="H183" s="24">
        <v>32</v>
      </c>
      <c r="I183" s="25" t="s">
        <v>1920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5" t="s">
        <v>1920</v>
      </c>
      <c r="Q183" s="24">
        <v>30</v>
      </c>
      <c r="R183" s="24">
        <v>0</v>
      </c>
      <c r="S183" s="24">
        <v>0</v>
      </c>
      <c r="T183" s="24">
        <v>0</v>
      </c>
      <c r="U183" s="24">
        <v>0</v>
      </c>
      <c r="V183" s="24">
        <v>30</v>
      </c>
      <c r="W183" s="24">
        <v>28.1</v>
      </c>
      <c r="X183" s="24">
        <v>0</v>
      </c>
      <c r="Y183" s="24">
        <v>0</v>
      </c>
      <c r="Z183" s="24">
        <v>0</v>
      </c>
      <c r="AA183" s="24">
        <v>0</v>
      </c>
      <c r="AB183" s="24">
        <v>28.1</v>
      </c>
      <c r="AC183" s="24">
        <v>6.2</v>
      </c>
      <c r="AD183" s="22">
        <v>0</v>
      </c>
      <c r="AE183" s="22">
        <v>443</v>
      </c>
      <c r="AF183" s="22">
        <v>11009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5" t="s">
        <v>2080</v>
      </c>
      <c r="AP183" s="22">
        <v>8</v>
      </c>
      <c r="AQ183" s="22">
        <v>7</v>
      </c>
      <c r="AR183" s="22">
        <v>863000</v>
      </c>
      <c r="AS183" s="22">
        <v>0</v>
      </c>
      <c r="AT183" s="22">
        <v>250000</v>
      </c>
      <c r="AU183" s="22">
        <v>380000</v>
      </c>
      <c r="AV183" s="22">
        <v>1493000</v>
      </c>
      <c r="AW183" s="22">
        <v>2</v>
      </c>
      <c r="AX183" s="22">
        <v>0</v>
      </c>
      <c r="AY183" s="22">
        <v>0</v>
      </c>
    </row>
    <row r="184" spans="1:51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30</v>
      </c>
      <c r="F184" s="22">
        <v>687</v>
      </c>
      <c r="G184" s="22">
        <v>0</v>
      </c>
      <c r="H184" s="24">
        <v>31.364999999999998</v>
      </c>
      <c r="I184" s="25" t="s">
        <v>1920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5" t="s">
        <v>1920</v>
      </c>
      <c r="Q184" s="24">
        <v>54.564999999999998</v>
      </c>
      <c r="R184" s="24">
        <v>0</v>
      </c>
      <c r="S184" s="24">
        <v>0</v>
      </c>
      <c r="T184" s="24">
        <v>0</v>
      </c>
      <c r="U184" s="24">
        <v>0</v>
      </c>
      <c r="V184" s="24">
        <v>54.564999999999998</v>
      </c>
      <c r="W184" s="24">
        <v>26.425000000000001</v>
      </c>
      <c r="X184" s="24">
        <v>0</v>
      </c>
      <c r="Y184" s="24">
        <v>0</v>
      </c>
      <c r="Z184" s="24">
        <v>0</v>
      </c>
      <c r="AA184" s="24">
        <v>0</v>
      </c>
      <c r="AB184" s="24">
        <v>26.425000000000001</v>
      </c>
      <c r="AC184" s="24">
        <v>5.26</v>
      </c>
      <c r="AD184" s="22">
        <v>0</v>
      </c>
      <c r="AE184" s="22">
        <v>1377</v>
      </c>
      <c r="AF184" s="22">
        <v>35121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5" t="s">
        <v>2081</v>
      </c>
      <c r="AP184" s="22">
        <v>19</v>
      </c>
      <c r="AQ184" s="22">
        <v>19</v>
      </c>
      <c r="AR184" s="22">
        <v>500</v>
      </c>
      <c r="AS184" s="22">
        <v>1128.3399999999999</v>
      </c>
      <c r="AT184" s="22">
        <v>0</v>
      </c>
      <c r="AU184" s="22">
        <v>3300</v>
      </c>
      <c r="AV184" s="22">
        <v>4928.34</v>
      </c>
      <c r="AW184" s="22">
        <v>0</v>
      </c>
      <c r="AX184" s="22">
        <v>0</v>
      </c>
      <c r="AY184" s="22">
        <v>0</v>
      </c>
    </row>
    <row r="185" spans="1:51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16</v>
      </c>
      <c r="F185" s="22">
        <v>903.79</v>
      </c>
      <c r="G185" s="22">
        <v>0</v>
      </c>
      <c r="H185" s="24">
        <v>25.2</v>
      </c>
      <c r="I185" s="25" t="s">
        <v>1920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5" t="s">
        <v>1920</v>
      </c>
      <c r="Q185" s="24">
        <v>16</v>
      </c>
      <c r="R185" s="24">
        <v>0</v>
      </c>
      <c r="S185" s="24">
        <v>0</v>
      </c>
      <c r="T185" s="24">
        <v>0</v>
      </c>
      <c r="U185" s="24">
        <v>0</v>
      </c>
      <c r="V185" s="24">
        <v>16</v>
      </c>
      <c r="W185" s="24">
        <v>15</v>
      </c>
      <c r="X185" s="24">
        <v>0</v>
      </c>
      <c r="Y185" s="24">
        <v>0</v>
      </c>
      <c r="Z185" s="24">
        <v>0</v>
      </c>
      <c r="AA185" s="24">
        <v>0</v>
      </c>
      <c r="AB185" s="24">
        <v>15</v>
      </c>
      <c r="AC185" s="24">
        <v>1</v>
      </c>
      <c r="AD185" s="22">
        <v>0</v>
      </c>
      <c r="AE185" s="22">
        <v>1060</v>
      </c>
      <c r="AF185" s="22">
        <v>25799.3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5" t="s">
        <v>2082</v>
      </c>
      <c r="AP185" s="22">
        <v>27</v>
      </c>
      <c r="AQ185" s="22">
        <v>27</v>
      </c>
      <c r="AR185" s="22">
        <v>860500</v>
      </c>
      <c r="AS185" s="22">
        <v>931000</v>
      </c>
      <c r="AT185" s="22">
        <v>1000000</v>
      </c>
      <c r="AU185" s="22">
        <v>140000</v>
      </c>
      <c r="AV185" s="22">
        <v>2931500</v>
      </c>
      <c r="AW185" s="22">
        <v>0</v>
      </c>
      <c r="AX185" s="22">
        <v>1</v>
      </c>
      <c r="AY185" s="22">
        <v>0</v>
      </c>
    </row>
    <row r="186" spans="1:51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12</v>
      </c>
      <c r="F186" s="22">
        <v>202</v>
      </c>
      <c r="G186" s="22">
        <v>0</v>
      </c>
      <c r="H186" s="24">
        <v>14.5</v>
      </c>
      <c r="I186" s="25" t="s">
        <v>1920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5" t="s">
        <v>1920</v>
      </c>
      <c r="Q186" s="24">
        <v>14</v>
      </c>
      <c r="R186" s="24">
        <v>0</v>
      </c>
      <c r="S186" s="24">
        <v>0</v>
      </c>
      <c r="T186" s="24">
        <v>0</v>
      </c>
      <c r="U186" s="24">
        <v>0</v>
      </c>
      <c r="V186" s="24">
        <v>14</v>
      </c>
      <c r="W186" s="24">
        <v>7.01</v>
      </c>
      <c r="X186" s="24">
        <v>0</v>
      </c>
      <c r="Y186" s="24">
        <v>0</v>
      </c>
      <c r="Z186" s="24">
        <v>0</v>
      </c>
      <c r="AA186" s="24">
        <v>0</v>
      </c>
      <c r="AB186" s="24">
        <v>7.01</v>
      </c>
      <c r="AC186" s="24">
        <v>5.27</v>
      </c>
      <c r="AD186" s="22">
        <v>0</v>
      </c>
      <c r="AE186" s="22">
        <v>450</v>
      </c>
      <c r="AF186" s="22">
        <v>18025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5" t="s">
        <v>2083</v>
      </c>
      <c r="AP186" s="22">
        <v>31</v>
      </c>
      <c r="AQ186" s="22">
        <v>31</v>
      </c>
      <c r="AR186" s="22">
        <v>520400</v>
      </c>
      <c r="AS186" s="22">
        <v>40000</v>
      </c>
      <c r="AT186" s="22">
        <v>0</v>
      </c>
      <c r="AU186" s="22">
        <v>0</v>
      </c>
      <c r="AV186" s="22">
        <v>560400</v>
      </c>
      <c r="AW186" s="22">
        <v>1</v>
      </c>
      <c r="AX186" s="22">
        <v>0</v>
      </c>
      <c r="AY186" s="22">
        <v>1</v>
      </c>
    </row>
    <row r="187" spans="1:51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7</v>
      </c>
      <c r="F187" s="22">
        <v>349</v>
      </c>
      <c r="G187" s="22"/>
      <c r="H187" s="24">
        <v>17.23</v>
      </c>
      <c r="I187" s="25" t="s">
        <v>1920</v>
      </c>
      <c r="J187" s="22"/>
      <c r="K187" s="22"/>
      <c r="L187" s="22"/>
      <c r="M187" s="22"/>
      <c r="N187" s="22"/>
      <c r="O187" s="22"/>
      <c r="P187" s="25" t="s">
        <v>1920</v>
      </c>
      <c r="Q187" s="24">
        <v>17.07</v>
      </c>
      <c r="R187" s="24"/>
      <c r="S187" s="24"/>
      <c r="T187" s="24"/>
      <c r="U187" s="24"/>
      <c r="V187" s="24">
        <v>17.07</v>
      </c>
      <c r="W187" s="24">
        <v>16.96</v>
      </c>
      <c r="X187" s="24"/>
      <c r="Y187" s="24"/>
      <c r="Z187" s="24"/>
      <c r="AA187" s="24"/>
      <c r="AB187" s="24">
        <v>16.96</v>
      </c>
      <c r="AC187" s="24">
        <v>3.32</v>
      </c>
      <c r="AD187" s="22"/>
      <c r="AE187" s="22">
        <v>548</v>
      </c>
      <c r="AF187" s="22">
        <v>15640</v>
      </c>
      <c r="AG187" s="22"/>
      <c r="AH187" s="22"/>
      <c r="AI187" s="22"/>
      <c r="AJ187" s="22"/>
      <c r="AK187" s="22"/>
      <c r="AL187" s="22"/>
      <c r="AM187" s="22"/>
      <c r="AN187" s="22"/>
      <c r="AO187" s="25"/>
      <c r="AP187" s="22">
        <v>6</v>
      </c>
      <c r="AQ187" s="22">
        <v>6</v>
      </c>
      <c r="AR187" s="22">
        <v>16900</v>
      </c>
      <c r="AS187" s="22">
        <v>300</v>
      </c>
      <c r="AT187" s="22"/>
      <c r="AU187" s="22"/>
      <c r="AV187" s="22">
        <v>17200</v>
      </c>
      <c r="AW187" s="22"/>
      <c r="AX187" s="22">
        <v>1</v>
      </c>
      <c r="AY187" s="22"/>
    </row>
    <row r="188" spans="1:51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23.5</v>
      </c>
      <c r="F188" s="22">
        <v>567</v>
      </c>
      <c r="G188" s="22">
        <v>0</v>
      </c>
      <c r="H188" s="24">
        <v>28.4</v>
      </c>
      <c r="I188" s="25" t="s">
        <v>1920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5" t="s">
        <v>1920</v>
      </c>
      <c r="Q188" s="24">
        <v>29.7</v>
      </c>
      <c r="R188" s="24">
        <v>0</v>
      </c>
      <c r="S188" s="24">
        <v>0</v>
      </c>
      <c r="T188" s="24">
        <v>6.3</v>
      </c>
      <c r="U188" s="24">
        <v>0</v>
      </c>
      <c r="V188" s="24">
        <v>36</v>
      </c>
      <c r="W188" s="24">
        <v>20</v>
      </c>
      <c r="X188" s="24">
        <v>0</v>
      </c>
      <c r="Y188" s="24">
        <v>0</v>
      </c>
      <c r="Z188" s="24">
        <v>0</v>
      </c>
      <c r="AA188" s="24">
        <v>0</v>
      </c>
      <c r="AB188" s="24">
        <v>20</v>
      </c>
      <c r="AC188" s="24">
        <v>10.5</v>
      </c>
      <c r="AD188" s="22">
        <v>0</v>
      </c>
      <c r="AE188" s="22">
        <v>1207</v>
      </c>
      <c r="AF188" s="22">
        <v>21231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5" t="s">
        <v>2084</v>
      </c>
      <c r="AP188" s="22">
        <v>59</v>
      </c>
      <c r="AQ188" s="22">
        <v>58</v>
      </c>
      <c r="AR188" s="22">
        <v>5901000</v>
      </c>
      <c r="AS188" s="22">
        <v>127277</v>
      </c>
      <c r="AT188" s="22">
        <v>50000</v>
      </c>
      <c r="AU188" s="22">
        <v>1625000</v>
      </c>
      <c r="AV188" s="22">
        <v>7703277</v>
      </c>
      <c r="AW188" s="22">
        <v>0</v>
      </c>
      <c r="AX188" s="22">
        <v>0</v>
      </c>
      <c r="AY188" s="22">
        <v>0</v>
      </c>
    </row>
    <row r="189" spans="1:51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38</v>
      </c>
      <c r="F189" s="22">
        <v>738.67</v>
      </c>
      <c r="G189" s="22">
        <v>0</v>
      </c>
      <c r="H189" s="24">
        <v>33.799999999999997</v>
      </c>
      <c r="I189" s="25" t="s">
        <v>1920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5" t="s">
        <v>1920</v>
      </c>
      <c r="Q189" s="24">
        <v>28.39</v>
      </c>
      <c r="R189" s="24">
        <v>0</v>
      </c>
      <c r="S189" s="24">
        <v>0</v>
      </c>
      <c r="T189" s="24">
        <v>0</v>
      </c>
      <c r="U189" s="24">
        <v>0</v>
      </c>
      <c r="V189" s="24">
        <v>28.39</v>
      </c>
      <c r="W189" s="24">
        <v>23.71</v>
      </c>
      <c r="X189" s="24">
        <v>0</v>
      </c>
      <c r="Y189" s="24">
        <v>0</v>
      </c>
      <c r="Z189" s="24">
        <v>0</v>
      </c>
      <c r="AA189" s="24">
        <v>0</v>
      </c>
      <c r="AB189" s="24">
        <v>23.71</v>
      </c>
      <c r="AC189" s="24">
        <v>2.91</v>
      </c>
      <c r="AD189" s="22">
        <v>0</v>
      </c>
      <c r="AE189" s="22">
        <v>735</v>
      </c>
      <c r="AF189" s="22">
        <v>23103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5" t="s">
        <v>2085</v>
      </c>
      <c r="AP189" s="22">
        <v>49</v>
      </c>
      <c r="AQ189" s="22">
        <v>47</v>
      </c>
      <c r="AR189" s="22">
        <v>2367000</v>
      </c>
      <c r="AS189" s="22">
        <v>4335785</v>
      </c>
      <c r="AT189" s="22">
        <v>9000</v>
      </c>
      <c r="AU189" s="22">
        <v>164115.19</v>
      </c>
      <c r="AV189" s="22">
        <v>6875900.1900000004</v>
      </c>
      <c r="AW189" s="22">
        <v>1</v>
      </c>
      <c r="AX189" s="22">
        <v>0</v>
      </c>
      <c r="AY189" s="22">
        <v>0</v>
      </c>
    </row>
    <row r="190" spans="1:51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8</v>
      </c>
      <c r="F190" s="22">
        <v>259</v>
      </c>
      <c r="G190" s="22"/>
      <c r="H190" s="24">
        <v>14.32</v>
      </c>
      <c r="I190" s="25" t="s">
        <v>1920</v>
      </c>
      <c r="J190" s="22"/>
      <c r="K190" s="22"/>
      <c r="L190" s="22"/>
      <c r="M190" s="22"/>
      <c r="N190" s="22"/>
      <c r="O190" s="22"/>
      <c r="P190" s="25" t="s">
        <v>1920</v>
      </c>
      <c r="Q190" s="24">
        <v>10.82</v>
      </c>
      <c r="R190" s="24"/>
      <c r="S190" s="24"/>
      <c r="T190" s="24"/>
      <c r="U190" s="24"/>
      <c r="V190" s="24">
        <v>10.82</v>
      </c>
      <c r="W190" s="24">
        <v>10.220000000000001</v>
      </c>
      <c r="X190" s="24"/>
      <c r="Y190" s="24"/>
      <c r="Z190" s="24"/>
      <c r="AA190" s="24"/>
      <c r="AB190" s="24">
        <v>10.220000000000001</v>
      </c>
      <c r="AC190" s="24">
        <v>2.41</v>
      </c>
      <c r="AD190" s="22"/>
      <c r="AE190" s="22">
        <v>446</v>
      </c>
      <c r="AF190" s="22">
        <v>12876.63</v>
      </c>
      <c r="AG190" s="22"/>
      <c r="AH190" s="22"/>
      <c r="AI190" s="22"/>
      <c r="AJ190" s="22"/>
      <c r="AK190" s="22"/>
      <c r="AL190" s="22"/>
      <c r="AM190" s="22"/>
      <c r="AN190" s="22"/>
      <c r="AO190" s="25"/>
      <c r="AP190" s="22">
        <v>16</v>
      </c>
      <c r="AQ190" s="22">
        <v>16</v>
      </c>
      <c r="AR190" s="22">
        <v>1200</v>
      </c>
      <c r="AS190" s="22">
        <v>200</v>
      </c>
      <c r="AT190" s="22">
        <v>800</v>
      </c>
      <c r="AU190" s="22"/>
      <c r="AV190" s="22">
        <v>2200</v>
      </c>
      <c r="AW190" s="22">
        <v>1</v>
      </c>
      <c r="AX190" s="22"/>
      <c r="AY190" s="22"/>
    </row>
    <row r="191" spans="1:51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86</v>
      </c>
      <c r="F191" s="22">
        <v>1429.6</v>
      </c>
      <c r="G191" s="22">
        <v>0</v>
      </c>
      <c r="H191" s="24">
        <v>107.9</v>
      </c>
      <c r="I191" s="25" t="s">
        <v>1920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5" t="s">
        <v>1920</v>
      </c>
      <c r="Q191" s="24">
        <v>54.5</v>
      </c>
      <c r="R191" s="24">
        <v>0</v>
      </c>
      <c r="S191" s="24">
        <v>0</v>
      </c>
      <c r="T191" s="24">
        <v>0</v>
      </c>
      <c r="U191" s="24">
        <v>0</v>
      </c>
      <c r="V191" s="24">
        <v>54.5</v>
      </c>
      <c r="W191" s="24">
        <v>46.5</v>
      </c>
      <c r="X191" s="24">
        <v>0</v>
      </c>
      <c r="Y191" s="24">
        <v>0</v>
      </c>
      <c r="Z191" s="24">
        <v>0</v>
      </c>
      <c r="AA191" s="24">
        <v>0</v>
      </c>
      <c r="AB191" s="24">
        <v>46.5</v>
      </c>
      <c r="AC191" s="24">
        <v>25.5</v>
      </c>
      <c r="AD191" s="22">
        <v>0</v>
      </c>
      <c r="AE191" s="22">
        <v>2592</v>
      </c>
      <c r="AF191" s="22">
        <v>57735</v>
      </c>
      <c r="AG191" s="22">
        <v>2</v>
      </c>
      <c r="AH191" s="22">
        <v>2</v>
      </c>
      <c r="AI191" s="22">
        <v>0</v>
      </c>
      <c r="AJ191" s="22">
        <v>0</v>
      </c>
      <c r="AK191" s="22">
        <v>2</v>
      </c>
      <c r="AL191" s="22">
        <v>2</v>
      </c>
      <c r="AM191" s="22">
        <v>0</v>
      </c>
      <c r="AN191" s="22">
        <v>0</v>
      </c>
      <c r="AO191" s="25" t="s">
        <v>2086</v>
      </c>
      <c r="AP191" s="22">
        <v>73</v>
      </c>
      <c r="AQ191" s="22">
        <v>73</v>
      </c>
      <c r="AR191" s="22">
        <v>2650028</v>
      </c>
      <c r="AS191" s="22">
        <v>7114686</v>
      </c>
      <c r="AT191" s="22">
        <v>523531</v>
      </c>
      <c r="AU191" s="22">
        <v>357800</v>
      </c>
      <c r="AV191" s="22">
        <v>10646045</v>
      </c>
      <c r="AW191" s="22">
        <v>3</v>
      </c>
      <c r="AX191" s="22">
        <v>0</v>
      </c>
      <c r="AY191" s="22">
        <v>5</v>
      </c>
    </row>
    <row r="192" spans="1:51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32</v>
      </c>
      <c r="F192" s="22">
        <v>1328</v>
      </c>
      <c r="G192" s="22">
        <v>0</v>
      </c>
      <c r="H192" s="24">
        <v>67.58</v>
      </c>
      <c r="I192" s="25" t="s">
        <v>1920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5" t="s">
        <v>1920</v>
      </c>
      <c r="Q192" s="24">
        <v>44.97</v>
      </c>
      <c r="R192" s="24">
        <v>0</v>
      </c>
      <c r="S192" s="24">
        <v>0</v>
      </c>
      <c r="T192" s="24">
        <v>1.97</v>
      </c>
      <c r="U192" s="24">
        <v>0</v>
      </c>
      <c r="V192" s="24">
        <v>46.94</v>
      </c>
      <c r="W192" s="24">
        <v>39.5</v>
      </c>
      <c r="X192" s="24">
        <v>0</v>
      </c>
      <c r="Y192" s="24">
        <v>0</v>
      </c>
      <c r="Z192" s="24">
        <v>0</v>
      </c>
      <c r="AA192" s="24">
        <v>0</v>
      </c>
      <c r="AB192" s="24">
        <v>39.5</v>
      </c>
      <c r="AC192" s="24">
        <v>17.09</v>
      </c>
      <c r="AD192" s="22">
        <v>0</v>
      </c>
      <c r="AE192" s="22">
        <v>2035</v>
      </c>
      <c r="AF192" s="22">
        <v>42898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5" t="s">
        <v>2087</v>
      </c>
      <c r="AP192" s="22">
        <v>38</v>
      </c>
      <c r="AQ192" s="22">
        <v>38</v>
      </c>
      <c r="AR192" s="22">
        <v>2100800</v>
      </c>
      <c r="AS192" s="22">
        <v>148800</v>
      </c>
      <c r="AT192" s="22">
        <v>4650000</v>
      </c>
      <c r="AU192" s="22">
        <v>8406100</v>
      </c>
      <c r="AV192" s="22">
        <v>15305700</v>
      </c>
      <c r="AW192" s="22">
        <v>2</v>
      </c>
      <c r="AX192" s="22">
        <v>0</v>
      </c>
      <c r="AY192" s="22">
        <v>0</v>
      </c>
    </row>
    <row r="193" spans="1:51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6</v>
      </c>
      <c r="F193" s="22">
        <v>201.26</v>
      </c>
      <c r="G193" s="22">
        <v>0</v>
      </c>
      <c r="H193" s="24">
        <v>14.81</v>
      </c>
      <c r="I193" s="25" t="s">
        <v>1920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5" t="s">
        <v>1920</v>
      </c>
      <c r="Q193" s="24">
        <v>13.72</v>
      </c>
      <c r="R193" s="24">
        <v>0</v>
      </c>
      <c r="S193" s="24">
        <v>0</v>
      </c>
      <c r="T193" s="24">
        <v>0</v>
      </c>
      <c r="U193" s="24">
        <v>0</v>
      </c>
      <c r="V193" s="24">
        <v>13.72</v>
      </c>
      <c r="W193" s="24">
        <v>17.93</v>
      </c>
      <c r="X193" s="24">
        <v>0</v>
      </c>
      <c r="Y193" s="24">
        <v>0</v>
      </c>
      <c r="Z193" s="24">
        <v>0</v>
      </c>
      <c r="AA193" s="24">
        <v>0</v>
      </c>
      <c r="AB193" s="24">
        <v>17.93</v>
      </c>
      <c r="AC193" s="24">
        <v>4.3899999999999997</v>
      </c>
      <c r="AD193" s="22">
        <v>0</v>
      </c>
      <c r="AE193" s="22">
        <v>495</v>
      </c>
      <c r="AF193" s="22">
        <v>14376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5" t="s">
        <v>2088</v>
      </c>
      <c r="AP193" s="22">
        <v>0</v>
      </c>
      <c r="AQ193" s="22">
        <v>0</v>
      </c>
      <c r="AR193" s="22">
        <v>0</v>
      </c>
      <c r="AS193" s="22">
        <v>0</v>
      </c>
      <c r="AT193" s="22">
        <v>0</v>
      </c>
      <c r="AU193" s="22">
        <v>0</v>
      </c>
      <c r="AV193" s="22">
        <v>0</v>
      </c>
      <c r="AW193" s="22">
        <v>0</v>
      </c>
      <c r="AX193" s="22">
        <v>1</v>
      </c>
      <c r="AY193" s="22">
        <v>0</v>
      </c>
    </row>
    <row r="194" spans="1:51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16.399999999999999</v>
      </c>
      <c r="F194" s="22">
        <v>613.25</v>
      </c>
      <c r="G194" s="22">
        <v>0</v>
      </c>
      <c r="H194" s="24">
        <v>34.26</v>
      </c>
      <c r="I194" s="25" t="s">
        <v>1920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5" t="s">
        <v>1920</v>
      </c>
      <c r="Q194" s="24">
        <v>24.69</v>
      </c>
      <c r="R194" s="24">
        <v>0</v>
      </c>
      <c r="S194" s="24">
        <v>0</v>
      </c>
      <c r="T194" s="24">
        <v>0</v>
      </c>
      <c r="U194" s="24">
        <v>0</v>
      </c>
      <c r="V194" s="24">
        <v>24.69</v>
      </c>
      <c r="W194" s="24">
        <v>26.83</v>
      </c>
      <c r="X194" s="24">
        <v>0</v>
      </c>
      <c r="Y194" s="24">
        <v>0</v>
      </c>
      <c r="Z194" s="24">
        <v>0</v>
      </c>
      <c r="AA194" s="24">
        <v>0</v>
      </c>
      <c r="AB194" s="24">
        <v>26.83</v>
      </c>
      <c r="AC194" s="24">
        <v>8</v>
      </c>
      <c r="AD194" s="22">
        <v>0</v>
      </c>
      <c r="AE194" s="22">
        <v>860</v>
      </c>
      <c r="AF194" s="22">
        <v>29290.5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5" t="s">
        <v>1961</v>
      </c>
      <c r="AP194" s="22">
        <v>44</v>
      </c>
      <c r="AQ194" s="22">
        <v>43</v>
      </c>
      <c r="AR194" s="22">
        <v>1642650</v>
      </c>
      <c r="AS194" s="22">
        <v>800</v>
      </c>
      <c r="AT194" s="22">
        <v>39730</v>
      </c>
      <c r="AU194" s="22">
        <v>5500000</v>
      </c>
      <c r="AV194" s="22">
        <v>7183180</v>
      </c>
      <c r="AW194" s="22">
        <v>0</v>
      </c>
      <c r="AX194" s="22">
        <v>0</v>
      </c>
      <c r="AY194" s="22">
        <v>0</v>
      </c>
    </row>
    <row r="195" spans="1:51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45</v>
      </c>
      <c r="F195" s="22">
        <v>923.98</v>
      </c>
      <c r="G195" s="22">
        <v>0</v>
      </c>
      <c r="H195" s="24">
        <v>96.7</v>
      </c>
      <c r="I195" s="25" t="s">
        <v>1920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5" t="s">
        <v>1920</v>
      </c>
      <c r="Q195" s="24">
        <v>60</v>
      </c>
      <c r="R195" s="24">
        <v>0</v>
      </c>
      <c r="S195" s="24">
        <v>0</v>
      </c>
      <c r="T195" s="24">
        <v>0</v>
      </c>
      <c r="U195" s="24">
        <v>0</v>
      </c>
      <c r="V195" s="24">
        <v>60</v>
      </c>
      <c r="W195" s="24">
        <v>46</v>
      </c>
      <c r="X195" s="24">
        <v>0</v>
      </c>
      <c r="Y195" s="24">
        <v>0</v>
      </c>
      <c r="Z195" s="24">
        <v>0</v>
      </c>
      <c r="AA195" s="24">
        <v>0</v>
      </c>
      <c r="AB195" s="24">
        <v>46</v>
      </c>
      <c r="AC195" s="24">
        <v>15.7</v>
      </c>
      <c r="AD195" s="22">
        <v>0</v>
      </c>
      <c r="AE195" s="22">
        <v>2885</v>
      </c>
      <c r="AF195" s="22">
        <v>61292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5" t="s">
        <v>2089</v>
      </c>
      <c r="AP195" s="22">
        <v>67</v>
      </c>
      <c r="AQ195" s="22">
        <v>66</v>
      </c>
      <c r="AR195" s="22">
        <v>13958000</v>
      </c>
      <c r="AS195" s="22">
        <v>642000</v>
      </c>
      <c r="AT195" s="22">
        <v>335000</v>
      </c>
      <c r="AU195" s="22">
        <v>0</v>
      </c>
      <c r="AV195" s="22">
        <v>14935000</v>
      </c>
      <c r="AW195" s="22">
        <v>0</v>
      </c>
      <c r="AX195" s="22">
        <v>2</v>
      </c>
      <c r="AY195" s="22">
        <v>0</v>
      </c>
    </row>
    <row r="196" spans="1:51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10</v>
      </c>
      <c r="F196" s="22">
        <v>481.89</v>
      </c>
      <c r="G196" s="22">
        <v>0</v>
      </c>
      <c r="H196" s="24">
        <v>11.92</v>
      </c>
      <c r="I196" s="25" t="s">
        <v>1920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5" t="s">
        <v>1920</v>
      </c>
      <c r="Q196" s="24">
        <v>8.5500000000000007</v>
      </c>
      <c r="R196" s="24">
        <v>0</v>
      </c>
      <c r="S196" s="24">
        <v>0</v>
      </c>
      <c r="T196" s="24">
        <v>0</v>
      </c>
      <c r="U196" s="24">
        <v>0</v>
      </c>
      <c r="V196" s="24">
        <v>8.5500000000000007</v>
      </c>
      <c r="W196" s="24">
        <v>9.67</v>
      </c>
      <c r="X196" s="24">
        <v>0</v>
      </c>
      <c r="Y196" s="24">
        <v>0</v>
      </c>
      <c r="Z196" s="24">
        <v>0</v>
      </c>
      <c r="AA196" s="24">
        <v>0</v>
      </c>
      <c r="AB196" s="24">
        <v>9.67</v>
      </c>
      <c r="AC196" s="24">
        <v>0</v>
      </c>
      <c r="AD196" s="22">
        <v>0</v>
      </c>
      <c r="AE196" s="22">
        <v>609</v>
      </c>
      <c r="AF196" s="22">
        <v>16640.04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5"/>
      <c r="AP196" s="22">
        <v>15</v>
      </c>
      <c r="AQ196" s="22">
        <v>15</v>
      </c>
      <c r="AR196" s="22">
        <v>6921500</v>
      </c>
      <c r="AS196" s="22">
        <v>0</v>
      </c>
      <c r="AT196" s="22">
        <v>5050000</v>
      </c>
      <c r="AU196" s="22">
        <v>0</v>
      </c>
      <c r="AV196" s="22">
        <v>11971500</v>
      </c>
      <c r="AW196" s="22">
        <v>0</v>
      </c>
      <c r="AX196" s="22">
        <v>0</v>
      </c>
      <c r="AY196" s="22">
        <v>0</v>
      </c>
    </row>
    <row r="197" spans="1:51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54</v>
      </c>
      <c r="F197" s="22">
        <v>1371.5</v>
      </c>
      <c r="G197" s="22">
        <v>0</v>
      </c>
      <c r="H197" s="24">
        <v>71</v>
      </c>
      <c r="I197" s="25" t="s">
        <v>1920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5" t="s">
        <v>1920</v>
      </c>
      <c r="Q197" s="24">
        <v>45.37</v>
      </c>
      <c r="R197" s="24">
        <v>0</v>
      </c>
      <c r="S197" s="24">
        <v>0</v>
      </c>
      <c r="T197" s="24">
        <v>7.94</v>
      </c>
      <c r="U197" s="24">
        <v>1.46</v>
      </c>
      <c r="V197" s="24">
        <v>54.77</v>
      </c>
      <c r="W197" s="24">
        <v>54.4</v>
      </c>
      <c r="X197" s="24">
        <v>0</v>
      </c>
      <c r="Y197" s="24">
        <v>0</v>
      </c>
      <c r="Z197" s="24">
        <v>0</v>
      </c>
      <c r="AA197" s="24">
        <v>2.13</v>
      </c>
      <c r="AB197" s="24">
        <v>56.53</v>
      </c>
      <c r="AC197" s="24">
        <v>24.2</v>
      </c>
      <c r="AD197" s="22">
        <v>0</v>
      </c>
      <c r="AE197" s="22">
        <v>2290</v>
      </c>
      <c r="AF197" s="22">
        <v>40270</v>
      </c>
      <c r="AG197" s="22">
        <v>0</v>
      </c>
      <c r="AH197" s="22">
        <v>0</v>
      </c>
      <c r="AI197" s="22">
        <v>0</v>
      </c>
      <c r="AJ197" s="22">
        <v>0</v>
      </c>
      <c r="AK197" s="22">
        <v>3</v>
      </c>
      <c r="AL197" s="22">
        <v>3</v>
      </c>
      <c r="AM197" s="22">
        <v>0</v>
      </c>
      <c r="AN197" s="22">
        <v>0</v>
      </c>
      <c r="AO197" s="25" t="s">
        <v>2020</v>
      </c>
      <c r="AP197" s="22">
        <v>78</v>
      </c>
      <c r="AQ197" s="22">
        <v>75</v>
      </c>
      <c r="AR197" s="22">
        <v>1263250</v>
      </c>
      <c r="AS197" s="22">
        <v>3592176</v>
      </c>
      <c r="AT197" s="22">
        <v>10000</v>
      </c>
      <c r="AU197" s="22">
        <v>331250</v>
      </c>
      <c r="AV197" s="22">
        <v>5196676</v>
      </c>
      <c r="AW197" s="22">
        <v>2</v>
      </c>
      <c r="AX197" s="22">
        <v>4</v>
      </c>
      <c r="AY197" s="22">
        <v>0</v>
      </c>
    </row>
    <row r="198" spans="1:51" x14ac:dyDescent="0.25">
      <c r="A198" s="22" t="s">
        <v>122</v>
      </c>
      <c r="B198" s="22" t="s">
        <v>300</v>
      </c>
      <c r="C198" s="22" t="s">
        <v>515</v>
      </c>
      <c r="D198" s="22" t="s">
        <v>516</v>
      </c>
      <c r="E198" s="22">
        <v>93</v>
      </c>
      <c r="F198" s="22">
        <v>2850</v>
      </c>
      <c r="G198" s="22">
        <v>0</v>
      </c>
      <c r="H198" s="24">
        <v>100.96</v>
      </c>
      <c r="I198" s="25" t="s">
        <v>1920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5" t="s">
        <v>1920</v>
      </c>
      <c r="Q198" s="24">
        <v>71.5</v>
      </c>
      <c r="R198" s="24">
        <v>0</v>
      </c>
      <c r="S198" s="24">
        <v>0</v>
      </c>
      <c r="T198" s="24">
        <v>0</v>
      </c>
      <c r="U198" s="24">
        <v>0</v>
      </c>
      <c r="V198" s="24">
        <v>71.5</v>
      </c>
      <c r="W198" s="24">
        <v>68.33</v>
      </c>
      <c r="X198" s="24">
        <v>0</v>
      </c>
      <c r="Y198" s="24">
        <v>0</v>
      </c>
      <c r="Z198" s="24">
        <v>0</v>
      </c>
      <c r="AA198" s="24">
        <v>0</v>
      </c>
      <c r="AB198" s="24">
        <v>68.33</v>
      </c>
      <c r="AC198" s="24">
        <v>22.02</v>
      </c>
      <c r="AD198" s="22">
        <v>0</v>
      </c>
      <c r="AE198" s="22">
        <v>4213</v>
      </c>
      <c r="AF198" s="22">
        <v>119013.87</v>
      </c>
      <c r="AG198" s="22">
        <v>1</v>
      </c>
      <c r="AH198" s="22">
        <v>1</v>
      </c>
      <c r="AI198" s="22">
        <v>0</v>
      </c>
      <c r="AJ198" s="22">
        <v>0</v>
      </c>
      <c r="AK198" s="22">
        <v>3</v>
      </c>
      <c r="AL198" s="22">
        <v>3</v>
      </c>
      <c r="AM198" s="22">
        <v>0</v>
      </c>
      <c r="AN198" s="22">
        <v>0</v>
      </c>
      <c r="AO198" s="25" t="s">
        <v>2090</v>
      </c>
      <c r="AP198" s="22">
        <v>117</v>
      </c>
      <c r="AQ198" s="22">
        <v>131</v>
      </c>
      <c r="AR198" s="22">
        <v>3012400</v>
      </c>
      <c r="AS198" s="22">
        <v>812500</v>
      </c>
      <c r="AT198" s="22">
        <v>80000</v>
      </c>
      <c r="AU198" s="22">
        <v>834445</v>
      </c>
      <c r="AV198" s="22">
        <v>4739345</v>
      </c>
      <c r="AW198" s="22">
        <v>3</v>
      </c>
      <c r="AX198" s="22">
        <v>1</v>
      </c>
      <c r="AY198" s="22">
        <v>0</v>
      </c>
    </row>
    <row r="199" spans="1:51" x14ac:dyDescent="0.25">
      <c r="A199" s="22" t="s">
        <v>122</v>
      </c>
      <c r="B199" s="22" t="s">
        <v>517</v>
      </c>
      <c r="C199" s="22" t="s">
        <v>518</v>
      </c>
      <c r="D199" s="22" t="s">
        <v>519</v>
      </c>
      <c r="E199" s="22">
        <v>5</v>
      </c>
      <c r="F199" s="22">
        <v>65</v>
      </c>
      <c r="G199" s="22">
        <v>0</v>
      </c>
      <c r="H199" s="24">
        <v>10</v>
      </c>
      <c r="I199" s="25" t="s">
        <v>1920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5" t="s">
        <v>1920</v>
      </c>
      <c r="Q199" s="24">
        <v>13</v>
      </c>
      <c r="R199" s="24">
        <v>0</v>
      </c>
      <c r="S199" s="24">
        <v>0</v>
      </c>
      <c r="T199" s="24">
        <v>0</v>
      </c>
      <c r="U199" s="24">
        <v>0</v>
      </c>
      <c r="V199" s="24">
        <v>13</v>
      </c>
      <c r="W199" s="24">
        <v>7</v>
      </c>
      <c r="X199" s="24">
        <v>0</v>
      </c>
      <c r="Y199" s="24">
        <v>0</v>
      </c>
      <c r="Z199" s="24">
        <v>0</v>
      </c>
      <c r="AA199" s="24">
        <v>0</v>
      </c>
      <c r="AB199" s="24">
        <v>7</v>
      </c>
      <c r="AC199" s="24">
        <v>2</v>
      </c>
      <c r="AD199" s="22">
        <v>0</v>
      </c>
      <c r="AE199" s="22">
        <v>285</v>
      </c>
      <c r="AF199" s="22">
        <v>10326.75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5" t="s">
        <v>2091</v>
      </c>
      <c r="AP199" s="22">
        <v>16</v>
      </c>
      <c r="AQ199" s="22">
        <v>16</v>
      </c>
      <c r="AR199" s="22">
        <v>349010</v>
      </c>
      <c r="AS199" s="22">
        <v>250000</v>
      </c>
      <c r="AT199" s="22">
        <v>0</v>
      </c>
      <c r="AU199" s="22">
        <v>0</v>
      </c>
      <c r="AV199" s="22">
        <v>599010</v>
      </c>
      <c r="AW199" s="22">
        <v>1</v>
      </c>
      <c r="AX199" s="22">
        <v>2</v>
      </c>
      <c r="AY199" s="22">
        <v>0</v>
      </c>
    </row>
    <row r="200" spans="1:51" x14ac:dyDescent="0.25">
      <c r="A200" s="22" t="s">
        <v>122</v>
      </c>
      <c r="B200" s="22" t="s">
        <v>517</v>
      </c>
      <c r="C200" s="22" t="s">
        <v>520</v>
      </c>
      <c r="D200" s="22" t="s">
        <v>521</v>
      </c>
      <c r="E200" s="22">
        <v>8</v>
      </c>
      <c r="F200" s="22">
        <v>550.70000000000005</v>
      </c>
      <c r="G200" s="22">
        <v>0</v>
      </c>
      <c r="H200" s="24">
        <v>47.87</v>
      </c>
      <c r="I200" s="25" t="s">
        <v>1920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5" t="s">
        <v>1920</v>
      </c>
      <c r="Q200" s="24">
        <v>0</v>
      </c>
      <c r="R200" s="24">
        <v>0</v>
      </c>
      <c r="S200" s="24">
        <v>0</v>
      </c>
      <c r="T200" s="24">
        <v>0</v>
      </c>
      <c r="U200" s="24">
        <v>0</v>
      </c>
      <c r="V200" s="24">
        <v>0</v>
      </c>
      <c r="W200" s="24">
        <v>0</v>
      </c>
      <c r="X200" s="24">
        <v>0</v>
      </c>
      <c r="Y200" s="24">
        <v>0</v>
      </c>
      <c r="Z200" s="24">
        <v>13.19</v>
      </c>
      <c r="AA200" s="24">
        <v>0</v>
      </c>
      <c r="AB200" s="24">
        <v>13.19</v>
      </c>
      <c r="AC200" s="24">
        <v>0.2</v>
      </c>
      <c r="AD200" s="22">
        <v>0</v>
      </c>
      <c r="AE200" s="22">
        <v>447</v>
      </c>
      <c r="AF200" s="22">
        <v>20773.71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5" t="s">
        <v>2092</v>
      </c>
      <c r="AP200" s="22">
        <v>34</v>
      </c>
      <c r="AQ200" s="22">
        <v>30</v>
      </c>
      <c r="AR200" s="22">
        <v>1598800</v>
      </c>
      <c r="AS200" s="22">
        <v>10000</v>
      </c>
      <c r="AT200" s="22">
        <v>30000</v>
      </c>
      <c r="AU200" s="22">
        <v>0</v>
      </c>
      <c r="AV200" s="22">
        <v>1638800</v>
      </c>
      <c r="AW200" s="22">
        <v>1</v>
      </c>
      <c r="AX200" s="22">
        <v>1</v>
      </c>
      <c r="AY200" s="22">
        <v>1</v>
      </c>
    </row>
    <row r="201" spans="1:51" x14ac:dyDescent="0.25">
      <c r="A201" s="22" t="s">
        <v>122</v>
      </c>
      <c r="B201" s="22" t="s">
        <v>517</v>
      </c>
      <c r="C201" s="22" t="s">
        <v>522</v>
      </c>
      <c r="D201" s="22" t="s">
        <v>523</v>
      </c>
      <c r="E201" s="22">
        <v>3</v>
      </c>
      <c r="F201" s="22">
        <v>116</v>
      </c>
      <c r="G201" s="22">
        <v>0</v>
      </c>
      <c r="H201" s="24">
        <v>17.2</v>
      </c>
      <c r="I201" s="25" t="s">
        <v>1920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5" t="s">
        <v>1920</v>
      </c>
      <c r="Q201" s="24">
        <v>14.6</v>
      </c>
      <c r="R201" s="24">
        <v>0</v>
      </c>
      <c r="S201" s="24">
        <v>0</v>
      </c>
      <c r="T201" s="24">
        <v>0</v>
      </c>
      <c r="U201" s="24">
        <v>0</v>
      </c>
      <c r="V201" s="24">
        <v>14.6</v>
      </c>
      <c r="W201" s="24">
        <v>16.8</v>
      </c>
      <c r="X201" s="24">
        <v>0</v>
      </c>
      <c r="Y201" s="24">
        <v>0</v>
      </c>
      <c r="Z201" s="24">
        <v>0</v>
      </c>
      <c r="AA201" s="24">
        <v>0</v>
      </c>
      <c r="AB201" s="24">
        <v>16.8</v>
      </c>
      <c r="AC201" s="24">
        <v>1.5</v>
      </c>
      <c r="AD201" s="22">
        <v>0</v>
      </c>
      <c r="AE201" s="22">
        <v>401</v>
      </c>
      <c r="AF201" s="22">
        <v>15460.2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5" t="s">
        <v>2093</v>
      </c>
      <c r="AP201" s="22">
        <v>7</v>
      </c>
      <c r="AQ201" s="22">
        <v>7</v>
      </c>
      <c r="AR201" s="22">
        <v>300</v>
      </c>
      <c r="AS201" s="22">
        <v>300</v>
      </c>
      <c r="AT201" s="22">
        <v>100</v>
      </c>
      <c r="AU201" s="22">
        <v>0</v>
      </c>
      <c r="AV201" s="22">
        <v>700</v>
      </c>
      <c r="AW201" s="22">
        <v>0</v>
      </c>
      <c r="AX201" s="22">
        <v>0</v>
      </c>
      <c r="AY201" s="22">
        <v>0</v>
      </c>
    </row>
    <row r="202" spans="1:51" x14ac:dyDescent="0.25">
      <c r="A202" s="22" t="s">
        <v>122</v>
      </c>
      <c r="B202" s="22" t="s">
        <v>517</v>
      </c>
      <c r="C202" s="22" t="s">
        <v>524</v>
      </c>
      <c r="D202" s="22" t="s">
        <v>525</v>
      </c>
      <c r="E202" s="22">
        <v>3</v>
      </c>
      <c r="F202" s="22">
        <v>63</v>
      </c>
      <c r="G202" s="22">
        <v>0</v>
      </c>
      <c r="H202" s="24">
        <v>7.5</v>
      </c>
      <c r="I202" s="25" t="s">
        <v>1920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5" t="s">
        <v>1920</v>
      </c>
      <c r="Q202" s="24">
        <v>14.58</v>
      </c>
      <c r="R202" s="24">
        <v>0</v>
      </c>
      <c r="S202" s="24">
        <v>0</v>
      </c>
      <c r="T202" s="24">
        <v>0</v>
      </c>
      <c r="U202" s="24">
        <v>0</v>
      </c>
      <c r="V202" s="24">
        <v>14.58</v>
      </c>
      <c r="W202" s="24">
        <v>4.76</v>
      </c>
      <c r="X202" s="24">
        <v>0</v>
      </c>
      <c r="Y202" s="24">
        <v>0</v>
      </c>
      <c r="Z202" s="24">
        <v>0</v>
      </c>
      <c r="AA202" s="24">
        <v>0</v>
      </c>
      <c r="AB202" s="24">
        <v>4.76</v>
      </c>
      <c r="AC202" s="24">
        <v>1.5</v>
      </c>
      <c r="AD202" s="22">
        <v>0</v>
      </c>
      <c r="AE202" s="22">
        <v>108</v>
      </c>
      <c r="AF202" s="22">
        <v>4600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5"/>
      <c r="AP202" s="22">
        <v>2</v>
      </c>
      <c r="AQ202" s="22">
        <v>2</v>
      </c>
      <c r="AR202" s="22">
        <v>30</v>
      </c>
      <c r="AS202" s="22">
        <v>0</v>
      </c>
      <c r="AT202" s="22">
        <v>0</v>
      </c>
      <c r="AU202" s="22">
        <v>0</v>
      </c>
      <c r="AV202" s="22">
        <v>30</v>
      </c>
      <c r="AW202" s="22">
        <v>0</v>
      </c>
      <c r="AX202" s="22">
        <v>0</v>
      </c>
      <c r="AY202" s="22">
        <v>0</v>
      </c>
    </row>
    <row r="203" spans="1:51" x14ac:dyDescent="0.25">
      <c r="A203" s="22" t="s">
        <v>122</v>
      </c>
      <c r="B203" s="22" t="s">
        <v>517</v>
      </c>
      <c r="C203" s="22" t="s">
        <v>526</v>
      </c>
      <c r="D203" s="22" t="s">
        <v>527</v>
      </c>
      <c r="E203" s="22">
        <v>2</v>
      </c>
      <c r="F203" s="22">
        <v>46</v>
      </c>
      <c r="G203" s="22">
        <v>0</v>
      </c>
      <c r="H203" s="24">
        <v>5.6</v>
      </c>
      <c r="I203" s="25" t="s">
        <v>1920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5" t="s">
        <v>1920</v>
      </c>
      <c r="Q203" s="24">
        <v>4.0999999999999996</v>
      </c>
      <c r="R203" s="24">
        <v>0</v>
      </c>
      <c r="S203" s="24">
        <v>0</v>
      </c>
      <c r="T203" s="24">
        <v>0</v>
      </c>
      <c r="U203" s="24">
        <v>0</v>
      </c>
      <c r="V203" s="24">
        <v>4.0999999999999996</v>
      </c>
      <c r="W203" s="24">
        <v>4</v>
      </c>
      <c r="X203" s="24">
        <v>0</v>
      </c>
      <c r="Y203" s="24">
        <v>0</v>
      </c>
      <c r="Z203" s="24">
        <v>0</v>
      </c>
      <c r="AA203" s="24">
        <v>0</v>
      </c>
      <c r="AB203" s="24">
        <v>4</v>
      </c>
      <c r="AC203" s="24">
        <v>0</v>
      </c>
      <c r="AD203" s="22">
        <v>0</v>
      </c>
      <c r="AE203" s="22">
        <v>101</v>
      </c>
      <c r="AF203" s="22">
        <v>4571.4799999999996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5"/>
      <c r="AP203" s="22">
        <v>3</v>
      </c>
      <c r="AQ203" s="22">
        <v>3</v>
      </c>
      <c r="AR203" s="22">
        <v>0</v>
      </c>
      <c r="AS203" s="22">
        <v>0</v>
      </c>
      <c r="AT203" s="22">
        <v>0</v>
      </c>
      <c r="AU203" s="22">
        <v>0</v>
      </c>
      <c r="AV203" s="22">
        <v>0</v>
      </c>
      <c r="AW203" s="22">
        <v>0</v>
      </c>
      <c r="AX203" s="22">
        <v>0</v>
      </c>
      <c r="AY203" s="22">
        <v>0</v>
      </c>
    </row>
    <row r="204" spans="1:51" x14ac:dyDescent="0.25">
      <c r="A204" s="22" t="s">
        <v>122</v>
      </c>
      <c r="B204" s="22" t="s">
        <v>517</v>
      </c>
      <c r="C204" s="22" t="s">
        <v>528</v>
      </c>
      <c r="D204" s="22" t="s">
        <v>529</v>
      </c>
      <c r="E204" s="22">
        <v>5</v>
      </c>
      <c r="F204" s="22">
        <v>146</v>
      </c>
      <c r="G204" s="22">
        <v>0</v>
      </c>
      <c r="H204" s="24">
        <v>16.25</v>
      </c>
      <c r="I204" s="25" t="s">
        <v>1920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5" t="s">
        <v>1920</v>
      </c>
      <c r="Q204" s="24">
        <v>8</v>
      </c>
      <c r="R204" s="24">
        <v>0</v>
      </c>
      <c r="S204" s="24">
        <v>0</v>
      </c>
      <c r="T204" s="24">
        <v>0</v>
      </c>
      <c r="U204" s="24">
        <v>0</v>
      </c>
      <c r="V204" s="24">
        <v>8</v>
      </c>
      <c r="W204" s="24">
        <v>9</v>
      </c>
      <c r="X204" s="24">
        <v>0</v>
      </c>
      <c r="Y204" s="24">
        <v>0</v>
      </c>
      <c r="Z204" s="24">
        <v>0</v>
      </c>
      <c r="AA204" s="24">
        <v>0</v>
      </c>
      <c r="AB204" s="24">
        <v>9</v>
      </c>
      <c r="AC204" s="24">
        <v>1</v>
      </c>
      <c r="AD204" s="22">
        <v>0</v>
      </c>
      <c r="AE204" s="22">
        <v>313</v>
      </c>
      <c r="AF204" s="22">
        <v>7470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5" t="s">
        <v>2094</v>
      </c>
      <c r="AP204" s="22">
        <v>8</v>
      </c>
      <c r="AQ204" s="22">
        <v>8</v>
      </c>
      <c r="AR204" s="22">
        <v>171820</v>
      </c>
      <c r="AS204" s="22">
        <v>260000</v>
      </c>
      <c r="AT204" s="22">
        <v>0</v>
      </c>
      <c r="AU204" s="22">
        <v>0</v>
      </c>
      <c r="AV204" s="22">
        <v>431820</v>
      </c>
      <c r="AW204" s="22">
        <v>0</v>
      </c>
      <c r="AX204" s="22">
        <v>0</v>
      </c>
      <c r="AY204" s="22">
        <v>0</v>
      </c>
    </row>
    <row r="205" spans="1:51" x14ac:dyDescent="0.25">
      <c r="A205" s="22" t="s">
        <v>122</v>
      </c>
      <c r="B205" s="22" t="s">
        <v>517</v>
      </c>
      <c r="C205" s="22" t="s">
        <v>530</v>
      </c>
      <c r="D205" s="22" t="s">
        <v>531</v>
      </c>
      <c r="E205" s="22">
        <v>2</v>
      </c>
      <c r="F205" s="22">
        <v>44.11</v>
      </c>
      <c r="G205" s="22">
        <v>0</v>
      </c>
      <c r="H205" s="24">
        <v>5.26</v>
      </c>
      <c r="I205" s="25" t="s">
        <v>1920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5" t="s">
        <v>1920</v>
      </c>
      <c r="Q205" s="24">
        <v>3.15</v>
      </c>
      <c r="R205" s="24">
        <v>0</v>
      </c>
      <c r="S205" s="24">
        <v>0</v>
      </c>
      <c r="T205" s="24">
        <v>0</v>
      </c>
      <c r="U205" s="24">
        <v>0</v>
      </c>
      <c r="V205" s="24">
        <v>3.15</v>
      </c>
      <c r="W205" s="24">
        <v>3.28</v>
      </c>
      <c r="X205" s="24">
        <v>0</v>
      </c>
      <c r="Y205" s="24">
        <v>0</v>
      </c>
      <c r="Z205" s="24">
        <v>0</v>
      </c>
      <c r="AA205" s="24">
        <v>0</v>
      </c>
      <c r="AB205" s="24">
        <v>3.28</v>
      </c>
      <c r="AC205" s="24">
        <v>0.26</v>
      </c>
      <c r="AD205" s="22">
        <v>0</v>
      </c>
      <c r="AE205" s="22">
        <v>81</v>
      </c>
      <c r="AF205" s="22">
        <v>4706.12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5"/>
      <c r="AP205" s="22">
        <v>3</v>
      </c>
      <c r="AQ205" s="22">
        <v>2</v>
      </c>
      <c r="AR205" s="22">
        <v>100</v>
      </c>
      <c r="AS205" s="22">
        <v>0</v>
      </c>
      <c r="AT205" s="22">
        <v>0</v>
      </c>
      <c r="AU205" s="22">
        <v>0</v>
      </c>
      <c r="AV205" s="22">
        <v>100</v>
      </c>
      <c r="AW205" s="22">
        <v>0</v>
      </c>
      <c r="AX205" s="22">
        <v>0</v>
      </c>
      <c r="AY205" s="22">
        <v>0</v>
      </c>
    </row>
    <row r="206" spans="1:51" x14ac:dyDescent="0.25">
      <c r="A206" s="22" t="s">
        <v>122</v>
      </c>
      <c r="B206" s="22" t="s">
        <v>517</v>
      </c>
      <c r="C206" s="22" t="s">
        <v>532</v>
      </c>
      <c r="D206" s="22" t="s">
        <v>533</v>
      </c>
      <c r="E206" s="22">
        <v>3</v>
      </c>
      <c r="F206" s="22">
        <v>147.57</v>
      </c>
      <c r="G206" s="22">
        <v>0</v>
      </c>
      <c r="H206" s="24">
        <v>9.2799999999999994</v>
      </c>
      <c r="I206" s="25" t="s">
        <v>1920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5" t="s">
        <v>1920</v>
      </c>
      <c r="Q206" s="24">
        <v>8.9</v>
      </c>
      <c r="R206" s="24">
        <v>0</v>
      </c>
      <c r="S206" s="24">
        <v>0</v>
      </c>
      <c r="T206" s="24">
        <v>0</v>
      </c>
      <c r="U206" s="24">
        <v>0</v>
      </c>
      <c r="V206" s="24">
        <v>8.9</v>
      </c>
      <c r="W206" s="24">
        <v>7.16</v>
      </c>
      <c r="X206" s="24">
        <v>0</v>
      </c>
      <c r="Y206" s="24">
        <v>0</v>
      </c>
      <c r="Z206" s="24">
        <v>0</v>
      </c>
      <c r="AA206" s="24">
        <v>0</v>
      </c>
      <c r="AB206" s="24">
        <v>7.16</v>
      </c>
      <c r="AC206" s="24">
        <v>0.5</v>
      </c>
      <c r="AD206" s="22">
        <v>0</v>
      </c>
      <c r="AE206" s="22">
        <v>282</v>
      </c>
      <c r="AF206" s="22">
        <v>8623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5" t="s">
        <v>2095</v>
      </c>
      <c r="AP206" s="22">
        <v>15</v>
      </c>
      <c r="AQ206" s="22">
        <v>14</v>
      </c>
      <c r="AR206" s="22">
        <v>0</v>
      </c>
      <c r="AS206" s="22">
        <v>0</v>
      </c>
      <c r="AT206" s="22">
        <v>0</v>
      </c>
      <c r="AU206" s="22">
        <v>0</v>
      </c>
      <c r="AV206" s="22">
        <v>0</v>
      </c>
      <c r="AW206" s="22">
        <v>2</v>
      </c>
      <c r="AX206" s="22">
        <v>0</v>
      </c>
      <c r="AY206" s="22">
        <v>0</v>
      </c>
    </row>
    <row r="207" spans="1:51" x14ac:dyDescent="0.25">
      <c r="A207" s="22" t="s">
        <v>122</v>
      </c>
      <c r="B207" s="22" t="s">
        <v>517</v>
      </c>
      <c r="C207" s="22" t="s">
        <v>534</v>
      </c>
      <c r="D207" s="22" t="s">
        <v>535</v>
      </c>
      <c r="E207" s="22">
        <v>2</v>
      </c>
      <c r="F207" s="22">
        <v>23</v>
      </c>
      <c r="G207" s="22">
        <v>0</v>
      </c>
      <c r="H207" s="24">
        <v>5</v>
      </c>
      <c r="I207" s="25" t="s">
        <v>1920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5" t="s">
        <v>1920</v>
      </c>
      <c r="Q207" s="24">
        <v>10</v>
      </c>
      <c r="R207" s="24">
        <v>0</v>
      </c>
      <c r="S207" s="24">
        <v>0</v>
      </c>
      <c r="T207" s="24">
        <v>0</v>
      </c>
      <c r="U207" s="24">
        <v>0</v>
      </c>
      <c r="V207" s="24">
        <v>10</v>
      </c>
      <c r="W207" s="24">
        <v>4</v>
      </c>
      <c r="X207" s="24">
        <v>0</v>
      </c>
      <c r="Y207" s="24">
        <v>0</v>
      </c>
      <c r="Z207" s="24">
        <v>0</v>
      </c>
      <c r="AA207" s="24">
        <v>0</v>
      </c>
      <c r="AB207" s="24">
        <v>4</v>
      </c>
      <c r="AC207" s="24">
        <v>0</v>
      </c>
      <c r="AD207" s="22">
        <v>0</v>
      </c>
      <c r="AE207" s="22">
        <v>148</v>
      </c>
      <c r="AF207" s="22">
        <v>4463.78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5"/>
      <c r="AP207" s="22">
        <v>5</v>
      </c>
      <c r="AQ207" s="22">
        <v>5</v>
      </c>
      <c r="AR207" s="22">
        <v>250</v>
      </c>
      <c r="AS207" s="22">
        <v>0</v>
      </c>
      <c r="AT207" s="22">
        <v>0</v>
      </c>
      <c r="AU207" s="22">
        <v>0</v>
      </c>
      <c r="AV207" s="22">
        <v>250</v>
      </c>
      <c r="AW207" s="22">
        <v>0</v>
      </c>
      <c r="AX207" s="22">
        <v>0</v>
      </c>
      <c r="AY207" s="22">
        <v>0</v>
      </c>
    </row>
    <row r="208" spans="1:51" x14ac:dyDescent="0.25">
      <c r="A208" s="22" t="s">
        <v>122</v>
      </c>
      <c r="B208" s="22" t="s">
        <v>517</v>
      </c>
      <c r="C208" s="22" t="s">
        <v>536</v>
      </c>
      <c r="D208" s="22" t="s">
        <v>537</v>
      </c>
      <c r="E208" s="22">
        <v>4</v>
      </c>
      <c r="F208" s="22">
        <v>70.89</v>
      </c>
      <c r="G208" s="22">
        <v>0</v>
      </c>
      <c r="H208" s="24">
        <v>7.33</v>
      </c>
      <c r="I208" s="25" t="s">
        <v>1920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5" t="s">
        <v>1920</v>
      </c>
      <c r="Q208" s="24">
        <v>14.58</v>
      </c>
      <c r="R208" s="24">
        <v>0</v>
      </c>
      <c r="S208" s="24">
        <v>0</v>
      </c>
      <c r="T208" s="24">
        <v>0</v>
      </c>
      <c r="U208" s="24">
        <v>0</v>
      </c>
      <c r="V208" s="24">
        <v>14.58</v>
      </c>
      <c r="W208" s="24">
        <v>11.21</v>
      </c>
      <c r="X208" s="24">
        <v>0</v>
      </c>
      <c r="Y208" s="24">
        <v>0</v>
      </c>
      <c r="Z208" s="24">
        <v>0</v>
      </c>
      <c r="AA208" s="24">
        <v>0</v>
      </c>
      <c r="AB208" s="24">
        <v>11.21</v>
      </c>
      <c r="AC208" s="24">
        <v>0</v>
      </c>
      <c r="AD208" s="22">
        <v>0</v>
      </c>
      <c r="AE208" s="22">
        <v>174</v>
      </c>
      <c r="AF208" s="22">
        <v>4627.3599999999997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5"/>
      <c r="AP208" s="22">
        <v>9</v>
      </c>
      <c r="AQ208" s="22">
        <v>9</v>
      </c>
      <c r="AR208" s="22">
        <v>501000</v>
      </c>
      <c r="AS208" s="22">
        <v>0</v>
      </c>
      <c r="AT208" s="22">
        <v>0</v>
      </c>
      <c r="AU208" s="22">
        <v>197000</v>
      </c>
      <c r="AV208" s="22">
        <v>698000</v>
      </c>
      <c r="AW208" s="22">
        <v>0</v>
      </c>
      <c r="AX208" s="22">
        <v>0</v>
      </c>
      <c r="AY208" s="22">
        <v>0</v>
      </c>
    </row>
    <row r="209" spans="1:51" x14ac:dyDescent="0.25">
      <c r="A209" s="22" t="s">
        <v>122</v>
      </c>
      <c r="B209" s="22" t="s">
        <v>517</v>
      </c>
      <c r="C209" s="22" t="s">
        <v>538</v>
      </c>
      <c r="D209" s="22" t="s">
        <v>539</v>
      </c>
      <c r="E209" s="22">
        <v>7</v>
      </c>
      <c r="F209" s="22">
        <v>109</v>
      </c>
      <c r="G209" s="22">
        <v>0</v>
      </c>
      <c r="H209" s="24">
        <v>12</v>
      </c>
      <c r="I209" s="25" t="s">
        <v>1920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5" t="s">
        <v>1920</v>
      </c>
      <c r="Q209" s="24">
        <v>8</v>
      </c>
      <c r="R209" s="24">
        <v>0</v>
      </c>
      <c r="S209" s="24">
        <v>0</v>
      </c>
      <c r="T209" s="24">
        <v>0</v>
      </c>
      <c r="U209" s="24">
        <v>0</v>
      </c>
      <c r="V209" s="24">
        <v>8</v>
      </c>
      <c r="W209" s="24">
        <v>8</v>
      </c>
      <c r="X209" s="24">
        <v>0</v>
      </c>
      <c r="Y209" s="24">
        <v>0</v>
      </c>
      <c r="Z209" s="24">
        <v>0</v>
      </c>
      <c r="AA209" s="24">
        <v>0</v>
      </c>
      <c r="AB209" s="24">
        <v>8</v>
      </c>
      <c r="AC209" s="24">
        <v>2</v>
      </c>
      <c r="AD209" s="22">
        <v>0</v>
      </c>
      <c r="AE209" s="22">
        <v>337</v>
      </c>
      <c r="AF209" s="22">
        <v>12275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5" t="s">
        <v>2096</v>
      </c>
      <c r="AP209" s="22">
        <v>2</v>
      </c>
      <c r="AQ209" s="22">
        <v>2</v>
      </c>
      <c r="AR209" s="22">
        <v>200</v>
      </c>
      <c r="AS209" s="22">
        <v>0</v>
      </c>
      <c r="AT209" s="22">
        <v>0</v>
      </c>
      <c r="AU209" s="22">
        <v>0</v>
      </c>
      <c r="AV209" s="22">
        <v>200</v>
      </c>
      <c r="AW209" s="22">
        <v>0</v>
      </c>
      <c r="AX209" s="22">
        <v>0</v>
      </c>
      <c r="AY209" s="22">
        <v>0</v>
      </c>
    </row>
    <row r="210" spans="1:51" x14ac:dyDescent="0.25">
      <c r="A210" s="22" t="s">
        <v>122</v>
      </c>
      <c r="B210" s="22" t="s">
        <v>517</v>
      </c>
      <c r="C210" s="22" t="s">
        <v>540</v>
      </c>
      <c r="D210" s="22" t="s">
        <v>541</v>
      </c>
      <c r="E210" s="22">
        <v>3</v>
      </c>
      <c r="F210" s="22">
        <v>129</v>
      </c>
      <c r="G210" s="22">
        <v>0</v>
      </c>
      <c r="H210" s="24">
        <v>10.8</v>
      </c>
      <c r="I210" s="25" t="s">
        <v>1920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5" t="s">
        <v>1920</v>
      </c>
      <c r="Q210" s="24">
        <v>7.8</v>
      </c>
      <c r="R210" s="24">
        <v>0</v>
      </c>
      <c r="S210" s="24">
        <v>0</v>
      </c>
      <c r="T210" s="24">
        <v>0</v>
      </c>
      <c r="U210" s="24">
        <v>0</v>
      </c>
      <c r="V210" s="24">
        <v>7.8</v>
      </c>
      <c r="W210" s="24">
        <v>8.39</v>
      </c>
      <c r="X210" s="24">
        <v>0</v>
      </c>
      <c r="Y210" s="24">
        <v>0</v>
      </c>
      <c r="Z210" s="24">
        <v>0</v>
      </c>
      <c r="AA210" s="24">
        <v>0</v>
      </c>
      <c r="AB210" s="24">
        <v>8.39</v>
      </c>
      <c r="AC210" s="24">
        <v>0</v>
      </c>
      <c r="AD210" s="22">
        <v>0</v>
      </c>
      <c r="AE210" s="22">
        <v>270</v>
      </c>
      <c r="AF210" s="22">
        <v>7914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5" t="s">
        <v>2097</v>
      </c>
      <c r="AP210" s="22">
        <v>0</v>
      </c>
      <c r="AQ210" s="22">
        <v>0</v>
      </c>
      <c r="AR210" s="22">
        <v>0</v>
      </c>
      <c r="AS210" s="22">
        <v>0</v>
      </c>
      <c r="AT210" s="22">
        <v>0</v>
      </c>
      <c r="AU210" s="22">
        <v>0</v>
      </c>
      <c r="AV210" s="22">
        <v>0</v>
      </c>
      <c r="AW210" s="22">
        <v>0</v>
      </c>
      <c r="AX210" s="22">
        <v>0</v>
      </c>
      <c r="AY210" s="22">
        <v>0</v>
      </c>
    </row>
    <row r="211" spans="1:51" x14ac:dyDescent="0.25">
      <c r="A211" s="22" t="s">
        <v>122</v>
      </c>
      <c r="B211" s="22" t="s">
        <v>517</v>
      </c>
      <c r="C211" s="22" t="s">
        <v>542</v>
      </c>
      <c r="D211" s="22" t="s">
        <v>543</v>
      </c>
      <c r="E211" s="22">
        <v>2</v>
      </c>
      <c r="F211" s="22">
        <v>306</v>
      </c>
      <c r="G211" s="22">
        <v>0</v>
      </c>
      <c r="H211" s="24">
        <v>14</v>
      </c>
      <c r="I211" s="25" t="s">
        <v>1920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5" t="s">
        <v>1920</v>
      </c>
      <c r="Q211" s="24">
        <v>4.9000000000000004</v>
      </c>
      <c r="R211" s="24">
        <v>0</v>
      </c>
      <c r="S211" s="24">
        <v>0</v>
      </c>
      <c r="T211" s="24">
        <v>0</v>
      </c>
      <c r="U211" s="24">
        <v>0</v>
      </c>
      <c r="V211" s="24">
        <v>4.9000000000000004</v>
      </c>
      <c r="W211" s="24">
        <v>5.6</v>
      </c>
      <c r="X211" s="24">
        <v>0</v>
      </c>
      <c r="Y211" s="24">
        <v>0</v>
      </c>
      <c r="Z211" s="24">
        <v>0</v>
      </c>
      <c r="AA211" s="24">
        <v>0</v>
      </c>
      <c r="AB211" s="24">
        <v>5.6</v>
      </c>
      <c r="AC211" s="24">
        <v>0</v>
      </c>
      <c r="AD211" s="22">
        <v>0</v>
      </c>
      <c r="AE211" s="22">
        <v>190</v>
      </c>
      <c r="AF211" s="22">
        <v>8213.48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5"/>
      <c r="AP211" s="22">
        <v>10</v>
      </c>
      <c r="AQ211" s="22">
        <v>10</v>
      </c>
      <c r="AR211" s="22">
        <v>28130</v>
      </c>
      <c r="AS211" s="22">
        <v>22000</v>
      </c>
      <c r="AT211" s="22">
        <v>0</v>
      </c>
      <c r="AU211" s="22">
        <v>0</v>
      </c>
      <c r="AV211" s="22">
        <v>50130</v>
      </c>
      <c r="AW211" s="22">
        <v>0</v>
      </c>
      <c r="AX211" s="22">
        <v>1</v>
      </c>
      <c r="AY211" s="22">
        <v>0</v>
      </c>
    </row>
    <row r="212" spans="1:51" x14ac:dyDescent="0.25">
      <c r="A212" s="22" t="s">
        <v>122</v>
      </c>
      <c r="B212" s="22" t="s">
        <v>517</v>
      </c>
      <c r="C212" s="22" t="s">
        <v>544</v>
      </c>
      <c r="D212" s="22" t="s">
        <v>545</v>
      </c>
      <c r="E212" s="22">
        <v>1</v>
      </c>
      <c r="F212" s="22">
        <v>588</v>
      </c>
      <c r="G212" s="22">
        <v>0</v>
      </c>
      <c r="H212" s="24">
        <v>12</v>
      </c>
      <c r="I212" s="25" t="s">
        <v>1920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5" t="s">
        <v>1920</v>
      </c>
      <c r="Q212" s="24">
        <v>17</v>
      </c>
      <c r="R212" s="24">
        <v>0</v>
      </c>
      <c r="S212" s="24">
        <v>0</v>
      </c>
      <c r="T212" s="24">
        <v>0</v>
      </c>
      <c r="U212" s="24">
        <v>0</v>
      </c>
      <c r="V212" s="24">
        <v>17</v>
      </c>
      <c r="W212" s="24">
        <v>2</v>
      </c>
      <c r="X212" s="24">
        <v>0</v>
      </c>
      <c r="Y212" s="24">
        <v>0</v>
      </c>
      <c r="Z212" s="24">
        <v>0</v>
      </c>
      <c r="AA212" s="24">
        <v>0</v>
      </c>
      <c r="AB212" s="24">
        <v>2</v>
      </c>
      <c r="AC212" s="24">
        <v>0</v>
      </c>
      <c r="AD212" s="22">
        <v>0</v>
      </c>
      <c r="AE212" s="22">
        <v>96</v>
      </c>
      <c r="AF212" s="22">
        <v>2500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5" t="s">
        <v>2098</v>
      </c>
      <c r="AP212" s="22">
        <v>5</v>
      </c>
      <c r="AQ212" s="22">
        <v>4</v>
      </c>
      <c r="AR212" s="22">
        <v>100</v>
      </c>
      <c r="AS212" s="22">
        <v>150</v>
      </c>
      <c r="AT212" s="22">
        <v>0</v>
      </c>
      <c r="AU212" s="22">
        <v>0</v>
      </c>
      <c r="AV212" s="22">
        <v>250</v>
      </c>
      <c r="AW212" s="22">
        <v>1</v>
      </c>
      <c r="AX212" s="22">
        <v>0</v>
      </c>
      <c r="AY212" s="22">
        <v>0</v>
      </c>
    </row>
    <row r="213" spans="1:51" x14ac:dyDescent="0.25">
      <c r="A213" s="22" t="s">
        <v>122</v>
      </c>
      <c r="B213" s="22" t="s">
        <v>517</v>
      </c>
      <c r="C213" s="22" t="s">
        <v>546</v>
      </c>
      <c r="D213" s="22" t="s">
        <v>547</v>
      </c>
      <c r="E213" s="22">
        <v>9</v>
      </c>
      <c r="F213" s="22">
        <v>586.94000000000005</v>
      </c>
      <c r="G213" s="22">
        <v>0</v>
      </c>
      <c r="H213" s="24">
        <v>32.799999999999997</v>
      </c>
      <c r="I213" s="25" t="s">
        <v>1920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5" t="s">
        <v>1920</v>
      </c>
      <c r="Q213" s="24">
        <v>28</v>
      </c>
      <c r="R213" s="24">
        <v>0</v>
      </c>
      <c r="S213" s="24">
        <v>0</v>
      </c>
      <c r="T213" s="24">
        <v>0</v>
      </c>
      <c r="U213" s="24">
        <v>3</v>
      </c>
      <c r="V213" s="24">
        <v>31</v>
      </c>
      <c r="W213" s="24">
        <v>14.3</v>
      </c>
      <c r="X213" s="24">
        <v>0</v>
      </c>
      <c r="Y213" s="24">
        <v>0</v>
      </c>
      <c r="Z213" s="24">
        <v>0</v>
      </c>
      <c r="AA213" s="24">
        <v>0</v>
      </c>
      <c r="AB213" s="24">
        <v>14.3</v>
      </c>
      <c r="AC213" s="24">
        <v>3</v>
      </c>
      <c r="AD213" s="22">
        <v>0</v>
      </c>
      <c r="AE213" s="22">
        <v>432</v>
      </c>
      <c r="AF213" s="22">
        <v>10098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5" t="s">
        <v>2099</v>
      </c>
      <c r="AP213" s="22">
        <v>14</v>
      </c>
      <c r="AQ213" s="22">
        <v>14</v>
      </c>
      <c r="AR213" s="22">
        <v>374500</v>
      </c>
      <c r="AS213" s="22">
        <v>502000</v>
      </c>
      <c r="AT213" s="22">
        <v>0</v>
      </c>
      <c r="AU213" s="22">
        <v>0</v>
      </c>
      <c r="AV213" s="22">
        <v>876500</v>
      </c>
      <c r="AW213" s="22">
        <v>2</v>
      </c>
      <c r="AX213" s="22">
        <v>0</v>
      </c>
      <c r="AY213" s="22">
        <v>0</v>
      </c>
    </row>
    <row r="214" spans="1:51" x14ac:dyDescent="0.25">
      <c r="A214" s="22" t="s">
        <v>122</v>
      </c>
      <c r="B214" s="22" t="s">
        <v>517</v>
      </c>
      <c r="C214" s="22" t="s">
        <v>548</v>
      </c>
      <c r="D214" s="22" t="s">
        <v>549</v>
      </c>
      <c r="E214" s="22">
        <v>5</v>
      </c>
      <c r="F214" s="22">
        <v>145.68</v>
      </c>
      <c r="G214" s="22">
        <v>0</v>
      </c>
      <c r="H214" s="24">
        <v>10.9</v>
      </c>
      <c r="I214" s="25" t="s">
        <v>1920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5" t="s">
        <v>1920</v>
      </c>
      <c r="Q214" s="24">
        <v>10.49</v>
      </c>
      <c r="R214" s="24">
        <v>0</v>
      </c>
      <c r="S214" s="24">
        <v>0</v>
      </c>
      <c r="T214" s="24">
        <v>0</v>
      </c>
      <c r="U214" s="24">
        <v>0</v>
      </c>
      <c r="V214" s="24">
        <v>10.49</v>
      </c>
      <c r="W214" s="24">
        <v>11.75</v>
      </c>
      <c r="X214" s="24">
        <v>0</v>
      </c>
      <c r="Y214" s="24">
        <v>0</v>
      </c>
      <c r="Z214" s="24">
        <v>0</v>
      </c>
      <c r="AA214" s="24">
        <v>0</v>
      </c>
      <c r="AB214" s="24">
        <v>11.75</v>
      </c>
      <c r="AC214" s="24">
        <v>1.62</v>
      </c>
      <c r="AD214" s="22">
        <v>0</v>
      </c>
      <c r="AE214" s="22">
        <v>288</v>
      </c>
      <c r="AF214" s="22">
        <v>7406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5" t="s">
        <v>2100</v>
      </c>
      <c r="AP214" s="22">
        <v>6</v>
      </c>
      <c r="AQ214" s="22">
        <v>6</v>
      </c>
      <c r="AR214" s="22">
        <v>175</v>
      </c>
      <c r="AS214" s="22">
        <v>0</v>
      </c>
      <c r="AT214" s="22">
        <v>70</v>
      </c>
      <c r="AU214" s="22">
        <v>0</v>
      </c>
      <c r="AV214" s="22">
        <v>245</v>
      </c>
      <c r="AW214" s="22">
        <v>0</v>
      </c>
      <c r="AX214" s="22">
        <v>0</v>
      </c>
      <c r="AY214" s="22">
        <v>0</v>
      </c>
    </row>
    <row r="215" spans="1:51" x14ac:dyDescent="0.25">
      <c r="A215" s="22" t="s">
        <v>122</v>
      </c>
      <c r="B215" s="22" t="s">
        <v>517</v>
      </c>
      <c r="C215" s="22" t="s">
        <v>550</v>
      </c>
      <c r="D215" s="22" t="s">
        <v>551</v>
      </c>
      <c r="E215" s="22">
        <v>4</v>
      </c>
      <c r="F215" s="22">
        <v>210.97</v>
      </c>
      <c r="G215" s="22">
        <v>0</v>
      </c>
      <c r="H215" s="24">
        <v>9.07</v>
      </c>
      <c r="I215" s="25" t="s">
        <v>1920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5" t="s">
        <v>1920</v>
      </c>
      <c r="Q215" s="24">
        <v>6.05</v>
      </c>
      <c r="R215" s="24">
        <v>0</v>
      </c>
      <c r="S215" s="24">
        <v>0</v>
      </c>
      <c r="T215" s="24">
        <v>0</v>
      </c>
      <c r="U215" s="24">
        <v>0</v>
      </c>
      <c r="V215" s="24">
        <v>6.05</v>
      </c>
      <c r="W215" s="24">
        <v>3.45</v>
      </c>
      <c r="X215" s="24">
        <v>0</v>
      </c>
      <c r="Y215" s="24">
        <v>0</v>
      </c>
      <c r="Z215" s="24">
        <v>0</v>
      </c>
      <c r="AA215" s="24">
        <v>0</v>
      </c>
      <c r="AB215" s="24">
        <v>3.45</v>
      </c>
      <c r="AC215" s="24">
        <v>1.21</v>
      </c>
      <c r="AD215" s="22">
        <v>0</v>
      </c>
      <c r="AE215" s="22">
        <v>237</v>
      </c>
      <c r="AF215" s="22">
        <v>9741.4500000000007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5" t="s">
        <v>2034</v>
      </c>
      <c r="AP215" s="22">
        <v>1</v>
      </c>
      <c r="AQ215" s="22">
        <v>1</v>
      </c>
      <c r="AR215" s="22">
        <v>57000</v>
      </c>
      <c r="AS215" s="22">
        <v>0</v>
      </c>
      <c r="AT215" s="22">
        <v>0</v>
      </c>
      <c r="AU215" s="22">
        <v>0</v>
      </c>
      <c r="AV215" s="22">
        <v>57000</v>
      </c>
      <c r="AW215" s="22">
        <v>0</v>
      </c>
      <c r="AX215" s="22">
        <v>0</v>
      </c>
      <c r="AY215" s="22">
        <v>0</v>
      </c>
    </row>
    <row r="216" spans="1:51" x14ac:dyDescent="0.25">
      <c r="A216" s="22" t="s">
        <v>122</v>
      </c>
      <c r="B216" s="22" t="s">
        <v>517</v>
      </c>
      <c r="C216" s="22" t="s">
        <v>552</v>
      </c>
      <c r="D216" s="22" t="s">
        <v>553</v>
      </c>
      <c r="E216" s="22">
        <v>1</v>
      </c>
      <c r="F216" s="22">
        <v>259</v>
      </c>
      <c r="G216" s="22">
        <v>0</v>
      </c>
      <c r="H216" s="24">
        <v>9</v>
      </c>
      <c r="I216" s="25" t="s">
        <v>1920</v>
      </c>
      <c r="J216" s="22">
        <v>6874.57</v>
      </c>
      <c r="K216" s="22">
        <v>4592</v>
      </c>
      <c r="L216" s="22">
        <v>0</v>
      </c>
      <c r="M216" s="22">
        <v>0</v>
      </c>
      <c r="N216" s="22">
        <v>0</v>
      </c>
      <c r="O216" s="22">
        <v>0</v>
      </c>
      <c r="P216" s="25" t="s">
        <v>1920</v>
      </c>
      <c r="Q216" s="24">
        <v>7.4</v>
      </c>
      <c r="R216" s="24">
        <v>0</v>
      </c>
      <c r="S216" s="24">
        <v>0</v>
      </c>
      <c r="T216" s="24">
        <v>0</v>
      </c>
      <c r="U216" s="24">
        <v>0</v>
      </c>
      <c r="V216" s="24">
        <v>7.4</v>
      </c>
      <c r="W216" s="24">
        <v>10</v>
      </c>
      <c r="X216" s="24">
        <v>0</v>
      </c>
      <c r="Y216" s="24">
        <v>0</v>
      </c>
      <c r="Z216" s="24">
        <v>0</v>
      </c>
      <c r="AA216" s="24">
        <v>0</v>
      </c>
      <c r="AB216" s="24">
        <v>10</v>
      </c>
      <c r="AC216" s="24">
        <v>0</v>
      </c>
      <c r="AD216" s="22">
        <v>0</v>
      </c>
      <c r="AE216" s="22">
        <v>140</v>
      </c>
      <c r="AF216" s="22">
        <v>6287.4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5" t="s">
        <v>1926</v>
      </c>
      <c r="AP216" s="22">
        <v>4</v>
      </c>
      <c r="AQ216" s="22">
        <v>4</v>
      </c>
      <c r="AR216" s="22">
        <v>2</v>
      </c>
      <c r="AS216" s="22">
        <v>2</v>
      </c>
      <c r="AT216" s="22">
        <v>0</v>
      </c>
      <c r="AU216" s="22">
        <v>0</v>
      </c>
      <c r="AV216" s="22">
        <v>4</v>
      </c>
      <c r="AW216" s="22">
        <v>0</v>
      </c>
      <c r="AX216" s="22">
        <v>0</v>
      </c>
      <c r="AY216" s="22">
        <v>0</v>
      </c>
    </row>
    <row r="217" spans="1:51" x14ac:dyDescent="0.25">
      <c r="A217" s="22" t="s">
        <v>122</v>
      </c>
      <c r="B217" s="22" t="s">
        <v>517</v>
      </c>
      <c r="C217" s="22" t="s">
        <v>554</v>
      </c>
      <c r="D217" s="22" t="s">
        <v>555</v>
      </c>
      <c r="E217" s="22">
        <v>5</v>
      </c>
      <c r="F217" s="22">
        <v>65</v>
      </c>
      <c r="G217" s="22">
        <v>0</v>
      </c>
      <c r="H217" s="24">
        <v>6</v>
      </c>
      <c r="I217" s="25" t="s">
        <v>1920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5" t="s">
        <v>1920</v>
      </c>
      <c r="Q217" s="24">
        <v>6</v>
      </c>
      <c r="R217" s="24">
        <v>0</v>
      </c>
      <c r="S217" s="24">
        <v>0</v>
      </c>
      <c r="T217" s="24">
        <v>0</v>
      </c>
      <c r="U217" s="24">
        <v>0</v>
      </c>
      <c r="V217" s="24">
        <v>6</v>
      </c>
      <c r="W217" s="24">
        <v>6</v>
      </c>
      <c r="X217" s="24">
        <v>0</v>
      </c>
      <c r="Y217" s="24">
        <v>0</v>
      </c>
      <c r="Z217" s="24">
        <v>0</v>
      </c>
      <c r="AA217" s="24">
        <v>0</v>
      </c>
      <c r="AB217" s="24">
        <v>6</v>
      </c>
      <c r="AC217" s="24">
        <v>0</v>
      </c>
      <c r="AD217" s="22">
        <v>0</v>
      </c>
      <c r="AE217" s="22">
        <v>240</v>
      </c>
      <c r="AF217" s="22">
        <v>6675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5" t="s">
        <v>2101</v>
      </c>
      <c r="AP217" s="22">
        <v>3</v>
      </c>
      <c r="AQ217" s="22">
        <v>3</v>
      </c>
      <c r="AR217" s="22">
        <v>134</v>
      </c>
      <c r="AS217" s="22">
        <v>135</v>
      </c>
      <c r="AT217" s="22">
        <v>753</v>
      </c>
      <c r="AU217" s="22">
        <v>0</v>
      </c>
      <c r="AV217" s="22">
        <v>1022</v>
      </c>
      <c r="AW217" s="22">
        <v>1</v>
      </c>
      <c r="AX217" s="22">
        <v>1</v>
      </c>
      <c r="AY217" s="22">
        <v>0</v>
      </c>
    </row>
    <row r="218" spans="1:51" x14ac:dyDescent="0.25">
      <c r="A218" s="22" t="s">
        <v>122</v>
      </c>
      <c r="B218" s="22" t="s">
        <v>517</v>
      </c>
      <c r="C218" s="22" t="s">
        <v>556</v>
      </c>
      <c r="D218" s="22" t="s">
        <v>557</v>
      </c>
      <c r="E218" s="22">
        <v>2</v>
      </c>
      <c r="F218" s="22">
        <v>67</v>
      </c>
      <c r="G218" s="22"/>
      <c r="H218" s="24">
        <v>16</v>
      </c>
      <c r="I218" s="25" t="s">
        <v>1920</v>
      </c>
      <c r="J218" s="22"/>
      <c r="K218" s="22"/>
      <c r="L218" s="22"/>
      <c r="M218" s="22"/>
      <c r="N218" s="22"/>
      <c r="O218" s="22"/>
      <c r="P218" s="25" t="s">
        <v>1920</v>
      </c>
      <c r="Q218" s="24">
        <v>7</v>
      </c>
      <c r="R218" s="24"/>
      <c r="S218" s="24"/>
      <c r="T218" s="24"/>
      <c r="U218" s="24"/>
      <c r="V218" s="24">
        <v>7</v>
      </c>
      <c r="W218" s="24">
        <v>5</v>
      </c>
      <c r="X218" s="24"/>
      <c r="Y218" s="24"/>
      <c r="Z218" s="24"/>
      <c r="AA218" s="24"/>
      <c r="AB218" s="24">
        <v>5</v>
      </c>
      <c r="AC218" s="24"/>
      <c r="AD218" s="22"/>
      <c r="AE218" s="22">
        <v>207</v>
      </c>
      <c r="AF218" s="22">
        <v>3189.9</v>
      </c>
      <c r="AG218" s="22"/>
      <c r="AH218" s="22"/>
      <c r="AI218" s="22"/>
      <c r="AJ218" s="22"/>
      <c r="AK218" s="22"/>
      <c r="AL218" s="22"/>
      <c r="AM218" s="22"/>
      <c r="AN218" s="22"/>
      <c r="AO218" s="25"/>
      <c r="AP218" s="22">
        <v>6</v>
      </c>
      <c r="AQ218" s="22">
        <v>5</v>
      </c>
      <c r="AR218" s="22">
        <v>235000</v>
      </c>
      <c r="AS218" s="22"/>
      <c r="AT218" s="22">
        <v>420000</v>
      </c>
      <c r="AU218" s="22"/>
      <c r="AV218" s="22">
        <v>655000</v>
      </c>
      <c r="AW218" s="22"/>
      <c r="AX218" s="22"/>
      <c r="AY218" s="22"/>
    </row>
    <row r="219" spans="1:51" x14ac:dyDescent="0.25">
      <c r="A219" s="22" t="s">
        <v>122</v>
      </c>
      <c r="B219" s="22" t="s">
        <v>517</v>
      </c>
      <c r="C219" s="22" t="s">
        <v>558</v>
      </c>
      <c r="D219" s="22" t="s">
        <v>559</v>
      </c>
      <c r="E219" s="22">
        <v>4</v>
      </c>
      <c r="F219" s="22">
        <v>228.81</v>
      </c>
      <c r="G219" s="22">
        <v>0</v>
      </c>
      <c r="H219" s="24">
        <v>9.6</v>
      </c>
      <c r="I219" s="25" t="s">
        <v>1920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5" t="s">
        <v>1920</v>
      </c>
      <c r="Q219" s="24">
        <v>5</v>
      </c>
      <c r="R219" s="24">
        <v>0</v>
      </c>
      <c r="S219" s="24">
        <v>0</v>
      </c>
      <c r="T219" s="24">
        <v>0</v>
      </c>
      <c r="U219" s="24">
        <v>0</v>
      </c>
      <c r="V219" s="24">
        <v>5</v>
      </c>
      <c r="W219" s="24">
        <v>4.5</v>
      </c>
      <c r="X219" s="24">
        <v>0</v>
      </c>
      <c r="Y219" s="24">
        <v>0</v>
      </c>
      <c r="Z219" s="24">
        <v>0</v>
      </c>
      <c r="AA219" s="24">
        <v>0</v>
      </c>
      <c r="AB219" s="24">
        <v>4.5</v>
      </c>
      <c r="AC219" s="24">
        <v>0.8</v>
      </c>
      <c r="AD219" s="22">
        <v>0</v>
      </c>
      <c r="AE219" s="22">
        <v>162</v>
      </c>
      <c r="AF219" s="22">
        <v>7959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5"/>
      <c r="AP219" s="22">
        <v>1</v>
      </c>
      <c r="AQ219" s="22">
        <v>1</v>
      </c>
      <c r="AR219" s="22">
        <v>20000</v>
      </c>
      <c r="AS219" s="22">
        <v>0</v>
      </c>
      <c r="AT219" s="22">
        <v>0</v>
      </c>
      <c r="AU219" s="22">
        <v>0</v>
      </c>
      <c r="AV219" s="22">
        <v>20000</v>
      </c>
      <c r="AW219" s="22">
        <v>0</v>
      </c>
      <c r="AX219" s="22">
        <v>0</v>
      </c>
      <c r="AY219" s="22">
        <v>0</v>
      </c>
    </row>
    <row r="220" spans="1:51" x14ac:dyDescent="0.25">
      <c r="A220" s="22" t="s">
        <v>122</v>
      </c>
      <c r="B220" s="22" t="s">
        <v>517</v>
      </c>
      <c r="C220" s="22" t="s">
        <v>560</v>
      </c>
      <c r="D220" s="22" t="s">
        <v>561</v>
      </c>
      <c r="E220" s="22">
        <v>4</v>
      </c>
      <c r="F220" s="22">
        <v>970</v>
      </c>
      <c r="G220" s="22">
        <v>0</v>
      </c>
      <c r="H220" s="24">
        <v>33</v>
      </c>
      <c r="I220" s="25" t="s">
        <v>1920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5" t="s">
        <v>1920</v>
      </c>
      <c r="Q220" s="24">
        <v>2.14</v>
      </c>
      <c r="R220" s="24">
        <v>0</v>
      </c>
      <c r="S220" s="24">
        <v>0</v>
      </c>
      <c r="T220" s="24">
        <v>0.5</v>
      </c>
      <c r="U220" s="24">
        <v>0</v>
      </c>
      <c r="V220" s="24">
        <v>2.64</v>
      </c>
      <c r="W220" s="24">
        <v>2.09</v>
      </c>
      <c r="X220" s="24">
        <v>0</v>
      </c>
      <c r="Y220" s="24">
        <v>0</v>
      </c>
      <c r="Z220" s="24">
        <v>0</v>
      </c>
      <c r="AA220" s="24">
        <v>0</v>
      </c>
      <c r="AB220" s="24">
        <v>2.09</v>
      </c>
      <c r="AC220" s="24">
        <v>0</v>
      </c>
      <c r="AD220" s="22">
        <v>0</v>
      </c>
      <c r="AE220" s="22">
        <v>148</v>
      </c>
      <c r="AF220" s="22">
        <v>6347.25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5" t="s">
        <v>2102</v>
      </c>
      <c r="AP220" s="22">
        <v>6</v>
      </c>
      <c r="AQ220" s="22">
        <v>5</v>
      </c>
      <c r="AR220" s="22">
        <v>92000</v>
      </c>
      <c r="AS220" s="22">
        <v>0</v>
      </c>
      <c r="AT220" s="22">
        <v>0</v>
      </c>
      <c r="AU220" s="22">
        <v>0</v>
      </c>
      <c r="AV220" s="22">
        <v>92000</v>
      </c>
      <c r="AW220" s="22">
        <v>0</v>
      </c>
      <c r="AX220" s="22">
        <v>0</v>
      </c>
      <c r="AY220" s="22">
        <v>0</v>
      </c>
    </row>
    <row r="221" spans="1:51" x14ac:dyDescent="0.25">
      <c r="A221" s="22" t="s">
        <v>122</v>
      </c>
      <c r="B221" s="22" t="s">
        <v>517</v>
      </c>
      <c r="C221" s="22" t="s">
        <v>562</v>
      </c>
      <c r="D221" s="22" t="s">
        <v>563</v>
      </c>
      <c r="E221" s="22">
        <v>5</v>
      </c>
      <c r="F221" s="22">
        <v>206</v>
      </c>
      <c r="G221" s="22">
        <v>0</v>
      </c>
      <c r="H221" s="24">
        <v>10.4</v>
      </c>
      <c r="I221" s="25" t="s">
        <v>1920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5" t="s">
        <v>1920</v>
      </c>
      <c r="Q221" s="24">
        <v>6.91</v>
      </c>
      <c r="R221" s="24">
        <v>0</v>
      </c>
      <c r="S221" s="24">
        <v>0</v>
      </c>
      <c r="T221" s="24">
        <v>0</v>
      </c>
      <c r="U221" s="24">
        <v>0</v>
      </c>
      <c r="V221" s="24">
        <v>6.91</v>
      </c>
      <c r="W221" s="24">
        <v>6.52</v>
      </c>
      <c r="X221" s="24">
        <v>0</v>
      </c>
      <c r="Y221" s="24">
        <v>0</v>
      </c>
      <c r="Z221" s="24">
        <v>0</v>
      </c>
      <c r="AA221" s="24">
        <v>0</v>
      </c>
      <c r="AB221" s="24">
        <v>6.52</v>
      </c>
      <c r="AC221" s="24">
        <v>0</v>
      </c>
      <c r="AD221" s="22">
        <v>0</v>
      </c>
      <c r="AE221" s="22">
        <v>322</v>
      </c>
      <c r="AF221" s="22">
        <v>10364.82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5" t="s">
        <v>2103</v>
      </c>
      <c r="AP221" s="22">
        <v>14</v>
      </c>
      <c r="AQ221" s="22">
        <v>14</v>
      </c>
      <c r="AR221" s="22">
        <v>911500</v>
      </c>
      <c r="AS221" s="22">
        <v>0</v>
      </c>
      <c r="AT221" s="22">
        <v>0</v>
      </c>
      <c r="AU221" s="22">
        <v>0</v>
      </c>
      <c r="AV221" s="22">
        <v>911500</v>
      </c>
      <c r="AW221" s="22">
        <v>0</v>
      </c>
      <c r="AX221" s="22">
        <v>0</v>
      </c>
      <c r="AY221" s="22">
        <v>0</v>
      </c>
    </row>
    <row r="222" spans="1:51" x14ac:dyDescent="0.25">
      <c r="A222" s="22" t="s">
        <v>122</v>
      </c>
      <c r="B222" s="22" t="s">
        <v>517</v>
      </c>
      <c r="C222" s="22" t="s">
        <v>564</v>
      </c>
      <c r="D222" s="22" t="s">
        <v>565</v>
      </c>
      <c r="E222" s="22">
        <v>3</v>
      </c>
      <c r="F222" s="22">
        <v>129</v>
      </c>
      <c r="G222" s="22">
        <v>0</v>
      </c>
      <c r="H222" s="24">
        <v>9</v>
      </c>
      <c r="I222" s="25" t="s">
        <v>1920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5" t="s">
        <v>1920</v>
      </c>
      <c r="Q222" s="24">
        <v>15</v>
      </c>
      <c r="R222" s="24">
        <v>0</v>
      </c>
      <c r="S222" s="24">
        <v>0</v>
      </c>
      <c r="T222" s="24">
        <v>0</v>
      </c>
      <c r="U222" s="24">
        <v>0</v>
      </c>
      <c r="V222" s="24">
        <v>15</v>
      </c>
      <c r="W222" s="24">
        <v>12</v>
      </c>
      <c r="X222" s="24">
        <v>0</v>
      </c>
      <c r="Y222" s="24">
        <v>0</v>
      </c>
      <c r="Z222" s="24">
        <v>0</v>
      </c>
      <c r="AA222" s="24">
        <v>0</v>
      </c>
      <c r="AB222" s="24">
        <v>12</v>
      </c>
      <c r="AC222" s="24">
        <v>0</v>
      </c>
      <c r="AD222" s="22">
        <v>0</v>
      </c>
      <c r="AE222" s="22">
        <v>224</v>
      </c>
      <c r="AF222" s="22">
        <v>7090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5"/>
      <c r="AP222" s="22">
        <v>7</v>
      </c>
      <c r="AQ222" s="22">
        <v>7</v>
      </c>
      <c r="AR222" s="22">
        <v>122455</v>
      </c>
      <c r="AS222" s="22">
        <v>0</v>
      </c>
      <c r="AT222" s="22">
        <v>0</v>
      </c>
      <c r="AU222" s="22">
        <v>0</v>
      </c>
      <c r="AV222" s="22">
        <v>122455</v>
      </c>
      <c r="AW222" s="22">
        <v>0</v>
      </c>
      <c r="AX222" s="22">
        <v>0</v>
      </c>
      <c r="AY222" s="22">
        <v>0</v>
      </c>
    </row>
    <row r="223" spans="1:51" x14ac:dyDescent="0.25">
      <c r="A223" s="22" t="s">
        <v>122</v>
      </c>
      <c r="B223" s="22" t="s">
        <v>517</v>
      </c>
      <c r="C223" s="22" t="s">
        <v>566</v>
      </c>
      <c r="D223" s="22" t="s">
        <v>567</v>
      </c>
      <c r="E223" s="22">
        <v>8.5</v>
      </c>
      <c r="F223" s="22">
        <v>282.10000000000002</v>
      </c>
      <c r="G223" s="22">
        <v>0</v>
      </c>
      <c r="H223" s="24">
        <v>18.5</v>
      </c>
      <c r="I223" s="25" t="s">
        <v>1920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5" t="s">
        <v>1920</v>
      </c>
      <c r="Q223" s="24">
        <v>18.95</v>
      </c>
      <c r="R223" s="24">
        <v>0</v>
      </c>
      <c r="S223" s="24">
        <v>0</v>
      </c>
      <c r="T223" s="24">
        <v>0</v>
      </c>
      <c r="U223" s="24">
        <v>0</v>
      </c>
      <c r="V223" s="24">
        <v>18.95</v>
      </c>
      <c r="W223" s="24">
        <v>8.23</v>
      </c>
      <c r="X223" s="24">
        <v>0</v>
      </c>
      <c r="Y223" s="24">
        <v>0</v>
      </c>
      <c r="Z223" s="24">
        <v>0</v>
      </c>
      <c r="AA223" s="24">
        <v>0</v>
      </c>
      <c r="AB223" s="24">
        <v>8.23</v>
      </c>
      <c r="AC223" s="24">
        <v>0.09</v>
      </c>
      <c r="AD223" s="22">
        <v>0</v>
      </c>
      <c r="AE223" s="22">
        <v>320</v>
      </c>
      <c r="AF223" s="22">
        <v>12524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5" t="s">
        <v>2104</v>
      </c>
      <c r="AP223" s="22">
        <v>30</v>
      </c>
      <c r="AQ223" s="22">
        <v>29</v>
      </c>
      <c r="AR223" s="22">
        <v>482200</v>
      </c>
      <c r="AS223" s="22">
        <v>2336850</v>
      </c>
      <c r="AT223" s="22">
        <v>0</v>
      </c>
      <c r="AU223" s="22">
        <v>891000</v>
      </c>
      <c r="AV223" s="22">
        <v>3710050</v>
      </c>
      <c r="AW223" s="22">
        <v>0</v>
      </c>
      <c r="AX223" s="22">
        <v>0</v>
      </c>
      <c r="AY223" s="22">
        <v>0</v>
      </c>
    </row>
    <row r="224" spans="1:51" x14ac:dyDescent="0.25">
      <c r="A224" s="22" t="s">
        <v>122</v>
      </c>
      <c r="B224" s="22" t="s">
        <v>517</v>
      </c>
      <c r="C224" s="22" t="s">
        <v>568</v>
      </c>
      <c r="D224" s="22" t="s">
        <v>569</v>
      </c>
      <c r="E224" s="22">
        <v>3</v>
      </c>
      <c r="F224" s="22">
        <v>121</v>
      </c>
      <c r="G224" s="22">
        <v>0</v>
      </c>
      <c r="H224" s="24">
        <v>10</v>
      </c>
      <c r="I224" s="25" t="s">
        <v>1920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5" t="s">
        <v>1920</v>
      </c>
      <c r="Q224" s="24">
        <v>5</v>
      </c>
      <c r="R224" s="24">
        <v>0</v>
      </c>
      <c r="S224" s="24">
        <v>0</v>
      </c>
      <c r="T224" s="24">
        <v>0</v>
      </c>
      <c r="U224" s="24">
        <v>0</v>
      </c>
      <c r="V224" s="24">
        <v>5</v>
      </c>
      <c r="W224" s="24">
        <v>5</v>
      </c>
      <c r="X224" s="24">
        <v>0</v>
      </c>
      <c r="Y224" s="24">
        <v>0</v>
      </c>
      <c r="Z224" s="24">
        <v>0</v>
      </c>
      <c r="AA224" s="24">
        <v>0</v>
      </c>
      <c r="AB224" s="24">
        <v>5</v>
      </c>
      <c r="AC224" s="24">
        <v>3</v>
      </c>
      <c r="AD224" s="22">
        <v>0</v>
      </c>
      <c r="AE224" s="22">
        <v>140</v>
      </c>
      <c r="AF224" s="22">
        <v>7638.76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5" t="s">
        <v>2105</v>
      </c>
      <c r="AP224" s="22">
        <v>5</v>
      </c>
      <c r="AQ224" s="22">
        <v>5</v>
      </c>
      <c r="AR224" s="22">
        <v>78000</v>
      </c>
      <c r="AS224" s="22">
        <v>155050</v>
      </c>
      <c r="AT224" s="22">
        <v>0</v>
      </c>
      <c r="AU224" s="22">
        <v>0</v>
      </c>
      <c r="AV224" s="22">
        <v>233050</v>
      </c>
      <c r="AW224" s="22">
        <v>0</v>
      </c>
      <c r="AX224" s="22">
        <v>0</v>
      </c>
      <c r="AY224" s="22">
        <v>0</v>
      </c>
    </row>
    <row r="225" spans="1:51" x14ac:dyDescent="0.25">
      <c r="A225" s="22" t="s">
        <v>122</v>
      </c>
      <c r="B225" s="22" t="s">
        <v>517</v>
      </c>
      <c r="C225" s="22" t="s">
        <v>570</v>
      </c>
      <c r="D225" s="22" t="s">
        <v>571</v>
      </c>
      <c r="E225" s="22">
        <v>2</v>
      </c>
      <c r="F225" s="22">
        <v>165.72</v>
      </c>
      <c r="G225" s="22">
        <v>0</v>
      </c>
      <c r="H225" s="24">
        <v>5.98</v>
      </c>
      <c r="I225" s="25" t="s">
        <v>1920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5" t="s">
        <v>1920</v>
      </c>
      <c r="Q225" s="24">
        <v>3.9</v>
      </c>
      <c r="R225" s="24">
        <v>0</v>
      </c>
      <c r="S225" s="24">
        <v>0</v>
      </c>
      <c r="T225" s="24">
        <v>0</v>
      </c>
      <c r="U225" s="24">
        <v>0</v>
      </c>
      <c r="V225" s="24">
        <v>3.9</v>
      </c>
      <c r="W225" s="24">
        <v>3.3</v>
      </c>
      <c r="X225" s="24">
        <v>0</v>
      </c>
      <c r="Y225" s="24">
        <v>0</v>
      </c>
      <c r="Z225" s="24">
        <v>0</v>
      </c>
      <c r="AA225" s="24">
        <v>0</v>
      </c>
      <c r="AB225" s="24">
        <v>3.3</v>
      </c>
      <c r="AC225" s="24">
        <v>0.32</v>
      </c>
      <c r="AD225" s="22">
        <v>0</v>
      </c>
      <c r="AE225" s="22">
        <v>115</v>
      </c>
      <c r="AF225" s="22">
        <v>4200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5"/>
      <c r="AP225" s="22">
        <v>5</v>
      </c>
      <c r="AQ225" s="22">
        <v>4</v>
      </c>
      <c r="AR225" s="22">
        <v>470000</v>
      </c>
      <c r="AS225" s="22">
        <v>300000</v>
      </c>
      <c r="AT225" s="22">
        <v>0</v>
      </c>
      <c r="AU225" s="22">
        <v>0</v>
      </c>
      <c r="AV225" s="22">
        <v>770000</v>
      </c>
      <c r="AW225" s="22">
        <v>0</v>
      </c>
      <c r="AX225" s="22">
        <v>0</v>
      </c>
      <c r="AY225" s="22">
        <v>0</v>
      </c>
    </row>
    <row r="226" spans="1:51" x14ac:dyDescent="0.25">
      <c r="A226" s="22" t="s">
        <v>122</v>
      </c>
      <c r="B226" s="22" t="s">
        <v>517</v>
      </c>
      <c r="C226" s="22" t="s">
        <v>572</v>
      </c>
      <c r="D226" s="22" t="s">
        <v>573</v>
      </c>
      <c r="E226" s="22">
        <v>2</v>
      </c>
      <c r="F226" s="22">
        <v>155</v>
      </c>
      <c r="G226" s="22">
        <v>0</v>
      </c>
      <c r="H226" s="24">
        <v>4</v>
      </c>
      <c r="I226" s="25" t="s">
        <v>1920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5" t="s">
        <v>1920</v>
      </c>
      <c r="Q226" s="24">
        <v>5</v>
      </c>
      <c r="R226" s="24">
        <v>0</v>
      </c>
      <c r="S226" s="24">
        <v>0</v>
      </c>
      <c r="T226" s="24">
        <v>0</v>
      </c>
      <c r="U226" s="24">
        <v>0</v>
      </c>
      <c r="V226" s="24">
        <v>5</v>
      </c>
      <c r="W226" s="24">
        <v>5</v>
      </c>
      <c r="X226" s="24">
        <v>0</v>
      </c>
      <c r="Y226" s="24">
        <v>0</v>
      </c>
      <c r="Z226" s="24">
        <v>0</v>
      </c>
      <c r="AA226" s="24">
        <v>0</v>
      </c>
      <c r="AB226" s="24">
        <v>5</v>
      </c>
      <c r="AC226" s="24">
        <v>1</v>
      </c>
      <c r="AD226" s="22">
        <v>0</v>
      </c>
      <c r="AE226" s="22">
        <v>210</v>
      </c>
      <c r="AF226" s="22">
        <v>7484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5" t="s">
        <v>2106</v>
      </c>
      <c r="AP226" s="22">
        <v>2</v>
      </c>
      <c r="AQ226" s="22">
        <v>2</v>
      </c>
      <c r="AR226" s="22">
        <v>1</v>
      </c>
      <c r="AS226" s="22">
        <v>1</v>
      </c>
      <c r="AT226" s="22">
        <v>0</v>
      </c>
      <c r="AU226" s="22">
        <v>0</v>
      </c>
      <c r="AV226" s="22">
        <v>2</v>
      </c>
      <c r="AW226" s="22">
        <v>0</v>
      </c>
      <c r="AX226" s="22">
        <v>0</v>
      </c>
      <c r="AY226" s="22">
        <v>0</v>
      </c>
    </row>
    <row r="227" spans="1:51" x14ac:dyDescent="0.25">
      <c r="A227" s="22" t="s">
        <v>122</v>
      </c>
      <c r="B227" s="22" t="s">
        <v>517</v>
      </c>
      <c r="C227" s="22" t="s">
        <v>574</v>
      </c>
      <c r="D227" s="22" t="s">
        <v>575</v>
      </c>
      <c r="E227" s="22">
        <v>2</v>
      </c>
      <c r="F227" s="22">
        <v>42</v>
      </c>
      <c r="G227" s="22">
        <v>0</v>
      </c>
      <c r="H227" s="24">
        <v>4</v>
      </c>
      <c r="I227" s="25" t="s">
        <v>1920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5" t="s">
        <v>1920</v>
      </c>
      <c r="Q227" s="24">
        <v>0</v>
      </c>
      <c r="R227" s="24">
        <v>0</v>
      </c>
      <c r="S227" s="24">
        <v>0</v>
      </c>
      <c r="T227" s="24">
        <v>0</v>
      </c>
      <c r="U227" s="24">
        <v>0</v>
      </c>
      <c r="V227" s="24">
        <v>0</v>
      </c>
      <c r="W227" s="24">
        <v>3.2</v>
      </c>
      <c r="X227" s="24">
        <v>0</v>
      </c>
      <c r="Y227" s="24">
        <v>0</v>
      </c>
      <c r="Z227" s="24">
        <v>0</v>
      </c>
      <c r="AA227" s="24">
        <v>0</v>
      </c>
      <c r="AB227" s="24">
        <v>3.2</v>
      </c>
      <c r="AC227" s="24">
        <v>0</v>
      </c>
      <c r="AD227" s="22">
        <v>0</v>
      </c>
      <c r="AE227" s="22">
        <v>99</v>
      </c>
      <c r="AF227" s="22">
        <v>4428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5"/>
      <c r="AP227" s="22">
        <v>4</v>
      </c>
      <c r="AQ227" s="22">
        <v>4</v>
      </c>
      <c r="AR227" s="22">
        <v>65000</v>
      </c>
      <c r="AS227" s="22">
        <v>0</v>
      </c>
      <c r="AT227" s="22">
        <v>0</v>
      </c>
      <c r="AU227" s="22">
        <v>0</v>
      </c>
      <c r="AV227" s="22">
        <v>65000</v>
      </c>
      <c r="AW227" s="22">
        <v>0</v>
      </c>
      <c r="AX227" s="22">
        <v>0</v>
      </c>
      <c r="AY227" s="22">
        <v>0</v>
      </c>
    </row>
    <row r="228" spans="1:51" x14ac:dyDescent="0.25">
      <c r="A228" s="22" t="s">
        <v>122</v>
      </c>
      <c r="B228" s="22" t="s">
        <v>517</v>
      </c>
      <c r="C228" s="22" t="s">
        <v>576</v>
      </c>
      <c r="D228" s="22" t="s">
        <v>577</v>
      </c>
      <c r="E228" s="22">
        <v>2</v>
      </c>
      <c r="F228" s="22">
        <v>69.95</v>
      </c>
      <c r="G228" s="22">
        <v>0</v>
      </c>
      <c r="H228" s="24">
        <v>5.15</v>
      </c>
      <c r="I228" s="25" t="s">
        <v>1920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5" t="s">
        <v>1920</v>
      </c>
      <c r="Q228" s="24">
        <v>2.72</v>
      </c>
      <c r="R228" s="24">
        <v>0</v>
      </c>
      <c r="S228" s="24">
        <v>0</v>
      </c>
      <c r="T228" s="24">
        <v>0</v>
      </c>
      <c r="U228" s="24">
        <v>0</v>
      </c>
      <c r="V228" s="24">
        <v>2.72</v>
      </c>
      <c r="W228" s="24">
        <v>3.04</v>
      </c>
      <c r="X228" s="24">
        <v>0</v>
      </c>
      <c r="Y228" s="24">
        <v>0</v>
      </c>
      <c r="Z228" s="24">
        <v>0</v>
      </c>
      <c r="AA228" s="24">
        <v>0</v>
      </c>
      <c r="AB228" s="24">
        <v>3.04</v>
      </c>
      <c r="AC228" s="24">
        <v>0</v>
      </c>
      <c r="AD228" s="22">
        <v>0</v>
      </c>
      <c r="AE228" s="22">
        <v>102</v>
      </c>
      <c r="AF228" s="22">
        <v>7450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5" t="s">
        <v>2107</v>
      </c>
      <c r="AP228" s="22">
        <v>0</v>
      </c>
      <c r="AQ228" s="22">
        <v>0</v>
      </c>
      <c r="AR228" s="22">
        <v>0</v>
      </c>
      <c r="AS228" s="22">
        <v>0</v>
      </c>
      <c r="AT228" s="22">
        <v>0</v>
      </c>
      <c r="AU228" s="22">
        <v>0</v>
      </c>
      <c r="AV228" s="22">
        <v>0</v>
      </c>
      <c r="AW228" s="22">
        <v>0</v>
      </c>
      <c r="AX228" s="22">
        <v>0</v>
      </c>
      <c r="AY228" s="22">
        <v>0</v>
      </c>
    </row>
    <row r="229" spans="1:51" x14ac:dyDescent="0.25">
      <c r="A229" s="22" t="s">
        <v>122</v>
      </c>
      <c r="B229" s="22" t="s">
        <v>517</v>
      </c>
      <c r="C229" s="22" t="s">
        <v>578</v>
      </c>
      <c r="D229" s="22" t="s">
        <v>579</v>
      </c>
      <c r="E229" s="22">
        <v>7</v>
      </c>
      <c r="F229" s="22">
        <v>358</v>
      </c>
      <c r="G229" s="22">
        <v>0</v>
      </c>
      <c r="H229" s="24">
        <v>18</v>
      </c>
      <c r="I229" s="25" t="s">
        <v>1920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5" t="s">
        <v>1920</v>
      </c>
      <c r="Q229" s="24">
        <v>26.5</v>
      </c>
      <c r="R229" s="24">
        <v>0</v>
      </c>
      <c r="S229" s="24">
        <v>0</v>
      </c>
      <c r="T229" s="24">
        <v>0</v>
      </c>
      <c r="U229" s="24">
        <v>0</v>
      </c>
      <c r="V229" s="24">
        <v>26.5</v>
      </c>
      <c r="W229" s="24">
        <v>28</v>
      </c>
      <c r="X229" s="24">
        <v>0</v>
      </c>
      <c r="Y229" s="24">
        <v>0</v>
      </c>
      <c r="Z229" s="24">
        <v>0</v>
      </c>
      <c r="AA229" s="24">
        <v>0</v>
      </c>
      <c r="AB229" s="24">
        <v>28</v>
      </c>
      <c r="AC229" s="24">
        <v>1.6</v>
      </c>
      <c r="AD229" s="22">
        <v>0</v>
      </c>
      <c r="AE229" s="22">
        <v>386</v>
      </c>
      <c r="AF229" s="22">
        <v>12696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5" t="s">
        <v>2108</v>
      </c>
      <c r="AP229" s="22">
        <v>10</v>
      </c>
      <c r="AQ229" s="22">
        <v>10</v>
      </c>
      <c r="AR229" s="22">
        <v>790455</v>
      </c>
      <c r="AS229" s="22">
        <v>2929500</v>
      </c>
      <c r="AT229" s="22">
        <v>0</v>
      </c>
      <c r="AU229" s="22">
        <v>0</v>
      </c>
      <c r="AV229" s="22">
        <v>3719955</v>
      </c>
      <c r="AW229" s="22">
        <v>0</v>
      </c>
      <c r="AX229" s="22">
        <v>0</v>
      </c>
      <c r="AY229" s="22">
        <v>0</v>
      </c>
    </row>
    <row r="230" spans="1:51" x14ac:dyDescent="0.25">
      <c r="A230" s="22" t="s">
        <v>122</v>
      </c>
      <c r="B230" s="22" t="s">
        <v>517</v>
      </c>
      <c r="C230" s="22" t="s">
        <v>580</v>
      </c>
      <c r="D230" s="22" t="s">
        <v>581</v>
      </c>
      <c r="E230" s="22">
        <v>2</v>
      </c>
      <c r="F230" s="22">
        <v>97</v>
      </c>
      <c r="G230" s="22">
        <v>0</v>
      </c>
      <c r="H230" s="24">
        <v>10</v>
      </c>
      <c r="I230" s="25" t="s">
        <v>1920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5" t="s">
        <v>1920</v>
      </c>
      <c r="Q230" s="24">
        <v>5</v>
      </c>
      <c r="R230" s="24">
        <v>0</v>
      </c>
      <c r="S230" s="24">
        <v>0</v>
      </c>
      <c r="T230" s="24">
        <v>0</v>
      </c>
      <c r="U230" s="24">
        <v>0</v>
      </c>
      <c r="V230" s="24">
        <v>5</v>
      </c>
      <c r="W230" s="24">
        <v>3.5</v>
      </c>
      <c r="X230" s="24">
        <v>0</v>
      </c>
      <c r="Y230" s="24">
        <v>0</v>
      </c>
      <c r="Z230" s="24">
        <v>0</v>
      </c>
      <c r="AA230" s="24">
        <v>0</v>
      </c>
      <c r="AB230" s="24">
        <v>3.5</v>
      </c>
      <c r="AC230" s="24">
        <v>0</v>
      </c>
      <c r="AD230" s="22">
        <v>0</v>
      </c>
      <c r="AE230" s="22">
        <v>119</v>
      </c>
      <c r="AF230" s="22">
        <v>6657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5"/>
      <c r="AP230" s="22">
        <v>5</v>
      </c>
      <c r="AQ230" s="22">
        <v>5</v>
      </c>
      <c r="AR230" s="22">
        <v>50000</v>
      </c>
      <c r="AS230" s="22">
        <v>10</v>
      </c>
      <c r="AT230" s="22">
        <v>0</v>
      </c>
      <c r="AU230" s="22">
        <v>0</v>
      </c>
      <c r="AV230" s="22">
        <v>50010</v>
      </c>
      <c r="AW230" s="22">
        <v>0</v>
      </c>
      <c r="AX230" s="22">
        <v>0</v>
      </c>
      <c r="AY230" s="22">
        <v>0</v>
      </c>
    </row>
    <row r="231" spans="1:51" x14ac:dyDescent="0.25">
      <c r="A231" s="22" t="s">
        <v>122</v>
      </c>
      <c r="B231" s="22" t="s">
        <v>517</v>
      </c>
      <c r="C231" s="22" t="s">
        <v>582</v>
      </c>
      <c r="D231" s="22" t="s">
        <v>583</v>
      </c>
      <c r="E231" s="22">
        <v>1</v>
      </c>
      <c r="F231" s="22">
        <v>70</v>
      </c>
      <c r="G231" s="22">
        <v>0</v>
      </c>
      <c r="H231" s="24">
        <v>5</v>
      </c>
      <c r="I231" s="25" t="s">
        <v>1920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5" t="s">
        <v>1920</v>
      </c>
      <c r="Q231" s="24">
        <v>4.5</v>
      </c>
      <c r="R231" s="24">
        <v>0</v>
      </c>
      <c r="S231" s="24">
        <v>0</v>
      </c>
      <c r="T231" s="24">
        <v>0</v>
      </c>
      <c r="U231" s="24">
        <v>0</v>
      </c>
      <c r="V231" s="24">
        <v>4.5</v>
      </c>
      <c r="W231" s="24">
        <v>5</v>
      </c>
      <c r="X231" s="24">
        <v>0</v>
      </c>
      <c r="Y231" s="24">
        <v>0</v>
      </c>
      <c r="Z231" s="24">
        <v>0</v>
      </c>
      <c r="AA231" s="24">
        <v>0</v>
      </c>
      <c r="AB231" s="24">
        <v>5</v>
      </c>
      <c r="AC231" s="24">
        <v>0</v>
      </c>
      <c r="AD231" s="22">
        <v>0</v>
      </c>
      <c r="AE231" s="22">
        <v>161</v>
      </c>
      <c r="AF231" s="22">
        <v>5222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5"/>
      <c r="AP231" s="22">
        <v>1</v>
      </c>
      <c r="AQ231" s="22">
        <v>1</v>
      </c>
      <c r="AR231" s="22">
        <v>10000</v>
      </c>
      <c r="AS231" s="22">
        <v>0</v>
      </c>
      <c r="AT231" s="22">
        <v>0</v>
      </c>
      <c r="AU231" s="22">
        <v>0</v>
      </c>
      <c r="AV231" s="22">
        <v>10000</v>
      </c>
      <c r="AW231" s="22">
        <v>0</v>
      </c>
      <c r="AX231" s="22">
        <v>0</v>
      </c>
      <c r="AY231" s="22">
        <v>0</v>
      </c>
    </row>
    <row r="232" spans="1:51" x14ac:dyDescent="0.25">
      <c r="A232" s="22" t="s">
        <v>122</v>
      </c>
      <c r="B232" s="22" t="s">
        <v>517</v>
      </c>
      <c r="C232" s="22" t="s">
        <v>584</v>
      </c>
      <c r="D232" s="22" t="s">
        <v>585</v>
      </c>
      <c r="E232" s="22">
        <v>2</v>
      </c>
      <c r="F232" s="22">
        <v>131</v>
      </c>
      <c r="G232" s="22">
        <v>0</v>
      </c>
      <c r="H232" s="24">
        <v>5</v>
      </c>
      <c r="I232" s="25" t="s">
        <v>1920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5" t="s">
        <v>1920</v>
      </c>
      <c r="Q232" s="24">
        <v>4</v>
      </c>
      <c r="R232" s="24">
        <v>0</v>
      </c>
      <c r="S232" s="24">
        <v>0</v>
      </c>
      <c r="T232" s="24">
        <v>0</v>
      </c>
      <c r="U232" s="24">
        <v>0</v>
      </c>
      <c r="V232" s="24">
        <v>4</v>
      </c>
      <c r="W232" s="24">
        <v>4</v>
      </c>
      <c r="X232" s="24">
        <v>0</v>
      </c>
      <c r="Y232" s="24">
        <v>0</v>
      </c>
      <c r="Z232" s="24">
        <v>0</v>
      </c>
      <c r="AA232" s="24">
        <v>0</v>
      </c>
      <c r="AB232" s="24">
        <v>4</v>
      </c>
      <c r="AC232" s="24">
        <v>0</v>
      </c>
      <c r="AD232" s="22">
        <v>0</v>
      </c>
      <c r="AE232" s="22">
        <v>170</v>
      </c>
      <c r="AF232" s="22">
        <v>5000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5" t="s">
        <v>2109</v>
      </c>
      <c r="AP232" s="22">
        <v>7</v>
      </c>
      <c r="AQ232" s="22">
        <v>6</v>
      </c>
      <c r="AR232" s="22">
        <v>0</v>
      </c>
      <c r="AS232" s="22">
        <v>140000</v>
      </c>
      <c r="AT232" s="22">
        <v>4000</v>
      </c>
      <c r="AU232" s="22">
        <v>0</v>
      </c>
      <c r="AV232" s="22">
        <v>144000</v>
      </c>
      <c r="AW232" s="22">
        <v>0</v>
      </c>
      <c r="AX232" s="22">
        <v>0</v>
      </c>
      <c r="AY232" s="22">
        <v>0</v>
      </c>
    </row>
    <row r="233" spans="1:51" x14ac:dyDescent="0.25">
      <c r="A233" s="22" t="s">
        <v>122</v>
      </c>
      <c r="B233" s="22" t="s">
        <v>517</v>
      </c>
      <c r="C233" s="22" t="s">
        <v>586</v>
      </c>
      <c r="D233" s="22" t="s">
        <v>587</v>
      </c>
      <c r="E233" s="22">
        <v>3</v>
      </c>
      <c r="F233" s="22">
        <v>180.26</v>
      </c>
      <c r="G233" s="22">
        <v>0</v>
      </c>
      <c r="H233" s="24">
        <v>8.66</v>
      </c>
      <c r="I233" s="25" t="s">
        <v>1920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5" t="s">
        <v>1920</v>
      </c>
      <c r="Q233" s="24">
        <v>16.3</v>
      </c>
      <c r="R233" s="24">
        <v>0</v>
      </c>
      <c r="S233" s="24">
        <v>0</v>
      </c>
      <c r="T233" s="24">
        <v>0</v>
      </c>
      <c r="U233" s="24">
        <v>0</v>
      </c>
      <c r="V233" s="24">
        <v>16.3</v>
      </c>
      <c r="W233" s="24">
        <v>11.68</v>
      </c>
      <c r="X233" s="24">
        <v>0</v>
      </c>
      <c r="Y233" s="24">
        <v>0</v>
      </c>
      <c r="Z233" s="24">
        <v>0</v>
      </c>
      <c r="AA233" s="24">
        <v>0</v>
      </c>
      <c r="AB233" s="24">
        <v>11.68</v>
      </c>
      <c r="AC233" s="24">
        <v>2.06</v>
      </c>
      <c r="AD233" s="22">
        <v>0</v>
      </c>
      <c r="AE233" s="22">
        <v>403</v>
      </c>
      <c r="AF233" s="22">
        <v>13080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5"/>
      <c r="AP233" s="22">
        <v>20</v>
      </c>
      <c r="AQ233" s="22">
        <v>20</v>
      </c>
      <c r="AR233" s="22">
        <v>242190</v>
      </c>
      <c r="AS233" s="22">
        <v>5000</v>
      </c>
      <c r="AT233" s="22">
        <v>0</v>
      </c>
      <c r="AU233" s="22">
        <v>0</v>
      </c>
      <c r="AV233" s="22">
        <v>247190</v>
      </c>
      <c r="AW233" s="22">
        <v>0</v>
      </c>
      <c r="AX233" s="22">
        <v>0</v>
      </c>
      <c r="AY233" s="22">
        <v>0</v>
      </c>
    </row>
    <row r="234" spans="1:51" x14ac:dyDescent="0.25">
      <c r="A234" s="22" t="s">
        <v>122</v>
      </c>
      <c r="B234" s="22" t="s">
        <v>517</v>
      </c>
      <c r="C234" s="22" t="s">
        <v>588</v>
      </c>
      <c r="D234" s="22" t="s">
        <v>589</v>
      </c>
      <c r="E234" s="22">
        <v>2</v>
      </c>
      <c r="F234" s="22">
        <v>63</v>
      </c>
      <c r="G234" s="22">
        <v>0</v>
      </c>
      <c r="H234" s="24">
        <v>4.76</v>
      </c>
      <c r="I234" s="25" t="s">
        <v>1920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5" t="s">
        <v>1920</v>
      </c>
      <c r="Q234" s="24">
        <v>2.83</v>
      </c>
      <c r="R234" s="24">
        <v>0</v>
      </c>
      <c r="S234" s="24">
        <v>0</v>
      </c>
      <c r="T234" s="24">
        <v>0</v>
      </c>
      <c r="U234" s="24">
        <v>0</v>
      </c>
      <c r="V234" s="24">
        <v>2.83</v>
      </c>
      <c r="W234" s="24">
        <v>3.01</v>
      </c>
      <c r="X234" s="24">
        <v>0</v>
      </c>
      <c r="Y234" s="24">
        <v>0</v>
      </c>
      <c r="Z234" s="24">
        <v>0</v>
      </c>
      <c r="AA234" s="24">
        <v>0</v>
      </c>
      <c r="AB234" s="24">
        <v>3.01</v>
      </c>
      <c r="AC234" s="24">
        <v>0</v>
      </c>
      <c r="AD234" s="22">
        <v>0</v>
      </c>
      <c r="AE234" s="22">
        <v>119</v>
      </c>
      <c r="AF234" s="22">
        <v>4573.8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5" t="s">
        <v>2110</v>
      </c>
      <c r="AP234" s="22">
        <v>1</v>
      </c>
      <c r="AQ234" s="22">
        <v>1</v>
      </c>
      <c r="AR234" s="22">
        <v>40</v>
      </c>
      <c r="AS234" s="22">
        <v>0</v>
      </c>
      <c r="AT234" s="22">
        <v>0</v>
      </c>
      <c r="AU234" s="22">
        <v>0</v>
      </c>
      <c r="AV234" s="22">
        <v>40</v>
      </c>
      <c r="AW234" s="22">
        <v>0</v>
      </c>
      <c r="AX234" s="22">
        <v>0</v>
      </c>
      <c r="AY234" s="22">
        <v>0</v>
      </c>
    </row>
    <row r="235" spans="1:51" x14ac:dyDescent="0.25">
      <c r="A235" s="22" t="s">
        <v>122</v>
      </c>
      <c r="B235" s="22" t="s">
        <v>517</v>
      </c>
      <c r="C235" s="22" t="s">
        <v>590</v>
      </c>
      <c r="D235" s="22" t="s">
        <v>591</v>
      </c>
      <c r="E235" s="22">
        <v>1</v>
      </c>
      <c r="F235" s="22">
        <v>29</v>
      </c>
      <c r="G235" s="22">
        <v>0</v>
      </c>
      <c r="H235" s="24">
        <v>5.5</v>
      </c>
      <c r="I235" s="25" t="s">
        <v>1920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5" t="s">
        <v>1920</v>
      </c>
      <c r="Q235" s="24">
        <v>2</v>
      </c>
      <c r="R235" s="24">
        <v>0</v>
      </c>
      <c r="S235" s="24">
        <v>0</v>
      </c>
      <c r="T235" s="24">
        <v>0</v>
      </c>
      <c r="U235" s="24">
        <v>0</v>
      </c>
      <c r="V235" s="24">
        <v>2</v>
      </c>
      <c r="W235" s="24">
        <v>2.5</v>
      </c>
      <c r="X235" s="24">
        <v>0</v>
      </c>
      <c r="Y235" s="24">
        <v>0</v>
      </c>
      <c r="Z235" s="24">
        <v>0</v>
      </c>
      <c r="AA235" s="24">
        <v>0</v>
      </c>
      <c r="AB235" s="24">
        <v>2.5</v>
      </c>
      <c r="AC235" s="24">
        <v>0</v>
      </c>
      <c r="AD235" s="22">
        <v>0</v>
      </c>
      <c r="AE235" s="22">
        <v>74</v>
      </c>
      <c r="AF235" s="22">
        <v>2547.96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5" t="s">
        <v>2111</v>
      </c>
      <c r="AP235" s="22">
        <v>0</v>
      </c>
      <c r="AQ235" s="22">
        <v>0</v>
      </c>
      <c r="AR235" s="22">
        <v>0</v>
      </c>
      <c r="AS235" s="22">
        <v>0</v>
      </c>
      <c r="AT235" s="22">
        <v>0</v>
      </c>
      <c r="AU235" s="22">
        <v>0</v>
      </c>
      <c r="AV235" s="22">
        <v>0</v>
      </c>
      <c r="AW235" s="22">
        <v>0</v>
      </c>
      <c r="AX235" s="22">
        <v>0</v>
      </c>
      <c r="AY235" s="22">
        <v>0</v>
      </c>
    </row>
    <row r="236" spans="1:51" x14ac:dyDescent="0.25">
      <c r="A236" s="22" t="s">
        <v>122</v>
      </c>
      <c r="B236" s="22" t="s">
        <v>517</v>
      </c>
      <c r="C236" s="22" t="s">
        <v>592</v>
      </c>
      <c r="D236" s="22" t="s">
        <v>593</v>
      </c>
      <c r="E236" s="22">
        <v>4</v>
      </c>
      <c r="F236" s="22">
        <v>9.4</v>
      </c>
      <c r="G236" s="22">
        <v>0</v>
      </c>
      <c r="H236" s="24">
        <v>8.06</v>
      </c>
      <c r="I236" s="25" t="s">
        <v>1920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5" t="s">
        <v>1920</v>
      </c>
      <c r="Q236" s="24">
        <v>4</v>
      </c>
      <c r="R236" s="24">
        <v>0</v>
      </c>
      <c r="S236" s="24">
        <v>0</v>
      </c>
      <c r="T236" s="24">
        <v>0</v>
      </c>
      <c r="U236" s="24">
        <v>0</v>
      </c>
      <c r="V236" s="24">
        <v>4</v>
      </c>
      <c r="W236" s="24">
        <v>5</v>
      </c>
      <c r="X236" s="24">
        <v>0</v>
      </c>
      <c r="Y236" s="24">
        <v>0</v>
      </c>
      <c r="Z236" s="24">
        <v>0</v>
      </c>
      <c r="AA236" s="24">
        <v>0</v>
      </c>
      <c r="AB236" s="24">
        <v>5</v>
      </c>
      <c r="AC236" s="24">
        <v>1.06</v>
      </c>
      <c r="AD236" s="22">
        <v>0</v>
      </c>
      <c r="AE236" s="22">
        <v>180</v>
      </c>
      <c r="AF236" s="22">
        <v>7695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5"/>
      <c r="AP236" s="22">
        <v>0</v>
      </c>
      <c r="AQ236" s="22">
        <v>0</v>
      </c>
      <c r="AR236" s="22">
        <v>0</v>
      </c>
      <c r="AS236" s="22">
        <v>0</v>
      </c>
      <c r="AT236" s="22">
        <v>0</v>
      </c>
      <c r="AU236" s="22">
        <v>0</v>
      </c>
      <c r="AV236" s="22">
        <v>0</v>
      </c>
      <c r="AW236" s="22">
        <v>0</v>
      </c>
      <c r="AX236" s="22">
        <v>0</v>
      </c>
      <c r="AY236" s="22">
        <v>0</v>
      </c>
    </row>
    <row r="237" spans="1:51" x14ac:dyDescent="0.25">
      <c r="A237" s="22" t="s">
        <v>122</v>
      </c>
      <c r="B237" s="22" t="s">
        <v>517</v>
      </c>
      <c r="C237" s="22" t="s">
        <v>594</v>
      </c>
      <c r="D237" s="22" t="s">
        <v>595</v>
      </c>
      <c r="E237" s="22">
        <v>1</v>
      </c>
      <c r="F237" s="22">
        <v>87</v>
      </c>
      <c r="G237" s="22">
        <v>0</v>
      </c>
      <c r="H237" s="24">
        <v>12</v>
      </c>
      <c r="I237" s="25" t="s">
        <v>1920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5" t="s">
        <v>1920</v>
      </c>
      <c r="Q237" s="24">
        <v>5</v>
      </c>
      <c r="R237" s="24">
        <v>0</v>
      </c>
      <c r="S237" s="24">
        <v>0</v>
      </c>
      <c r="T237" s="24">
        <v>0</v>
      </c>
      <c r="U237" s="24">
        <v>0</v>
      </c>
      <c r="V237" s="24">
        <v>5</v>
      </c>
      <c r="W237" s="24">
        <v>5</v>
      </c>
      <c r="X237" s="24">
        <v>0</v>
      </c>
      <c r="Y237" s="24">
        <v>0</v>
      </c>
      <c r="Z237" s="24">
        <v>0</v>
      </c>
      <c r="AA237" s="24">
        <v>0</v>
      </c>
      <c r="AB237" s="24">
        <v>5</v>
      </c>
      <c r="AC237" s="24">
        <v>0</v>
      </c>
      <c r="AD237" s="22">
        <v>0</v>
      </c>
      <c r="AE237" s="22">
        <v>158</v>
      </c>
      <c r="AF237" s="22">
        <v>5912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5"/>
      <c r="AP237" s="22">
        <v>1</v>
      </c>
      <c r="AQ237" s="22">
        <v>1</v>
      </c>
      <c r="AR237" s="22">
        <v>500</v>
      </c>
      <c r="AS237" s="22">
        <v>0</v>
      </c>
      <c r="AT237" s="22">
        <v>0</v>
      </c>
      <c r="AU237" s="22">
        <v>0</v>
      </c>
      <c r="AV237" s="22">
        <v>500</v>
      </c>
      <c r="AW237" s="22">
        <v>1</v>
      </c>
      <c r="AX237" s="22">
        <v>0</v>
      </c>
      <c r="AY237" s="22">
        <v>0</v>
      </c>
    </row>
    <row r="238" spans="1:51" x14ac:dyDescent="0.25">
      <c r="A238" s="22" t="s">
        <v>122</v>
      </c>
      <c r="B238" s="22" t="s">
        <v>517</v>
      </c>
      <c r="C238" s="22" t="s">
        <v>596</v>
      </c>
      <c r="D238" s="22" t="s">
        <v>597</v>
      </c>
      <c r="E238" s="22">
        <v>3</v>
      </c>
      <c r="F238" s="22">
        <v>165</v>
      </c>
      <c r="G238" s="22">
        <v>0</v>
      </c>
      <c r="H238" s="24">
        <v>26</v>
      </c>
      <c r="I238" s="25" t="s">
        <v>1920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5" t="s">
        <v>1920</v>
      </c>
      <c r="Q238" s="24">
        <v>11.68</v>
      </c>
      <c r="R238" s="24">
        <v>0</v>
      </c>
      <c r="S238" s="24">
        <v>0</v>
      </c>
      <c r="T238" s="24">
        <v>0</v>
      </c>
      <c r="U238" s="24">
        <v>0</v>
      </c>
      <c r="V238" s="24">
        <v>11.68</v>
      </c>
      <c r="W238" s="24">
        <v>12.75</v>
      </c>
      <c r="X238" s="24">
        <v>0</v>
      </c>
      <c r="Y238" s="24">
        <v>0</v>
      </c>
      <c r="Z238" s="24">
        <v>0</v>
      </c>
      <c r="AA238" s="24">
        <v>0</v>
      </c>
      <c r="AB238" s="24">
        <v>12.75</v>
      </c>
      <c r="AC238" s="24">
        <v>0</v>
      </c>
      <c r="AD238" s="22">
        <v>0</v>
      </c>
      <c r="AE238" s="22">
        <v>107</v>
      </c>
      <c r="AF238" s="22">
        <v>9600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5"/>
      <c r="AP238" s="22">
        <v>7</v>
      </c>
      <c r="AQ238" s="22">
        <v>7</v>
      </c>
      <c r="AR238" s="22">
        <v>15000</v>
      </c>
      <c r="AS238" s="22">
        <v>15000</v>
      </c>
      <c r="AT238" s="22">
        <v>0</v>
      </c>
      <c r="AU238" s="22">
        <v>3000</v>
      </c>
      <c r="AV238" s="22">
        <v>33000</v>
      </c>
      <c r="AW238" s="22">
        <v>0</v>
      </c>
      <c r="AX238" s="22">
        <v>0</v>
      </c>
      <c r="AY238" s="22">
        <v>0</v>
      </c>
    </row>
    <row r="239" spans="1:51" x14ac:dyDescent="0.25">
      <c r="A239" s="22" t="s">
        <v>122</v>
      </c>
      <c r="B239" s="22" t="s">
        <v>517</v>
      </c>
      <c r="C239" s="22" t="s">
        <v>598</v>
      </c>
      <c r="D239" s="22" t="s">
        <v>599</v>
      </c>
      <c r="E239" s="22">
        <v>4</v>
      </c>
      <c r="F239" s="22">
        <v>195.25</v>
      </c>
      <c r="G239" s="22">
        <v>0</v>
      </c>
      <c r="H239" s="24">
        <v>18.5</v>
      </c>
      <c r="I239" s="25" t="s">
        <v>1920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5" t="s">
        <v>1920</v>
      </c>
      <c r="Q239" s="24">
        <v>9.36</v>
      </c>
      <c r="R239" s="24">
        <v>0</v>
      </c>
      <c r="S239" s="24">
        <v>0</v>
      </c>
      <c r="T239" s="24">
        <v>0</v>
      </c>
      <c r="U239" s="24">
        <v>0</v>
      </c>
      <c r="V239" s="24">
        <v>9.36</v>
      </c>
      <c r="W239" s="24">
        <v>7.72</v>
      </c>
      <c r="X239" s="24">
        <v>0</v>
      </c>
      <c r="Y239" s="24">
        <v>0</v>
      </c>
      <c r="Z239" s="24">
        <v>0</v>
      </c>
      <c r="AA239" s="24">
        <v>0</v>
      </c>
      <c r="AB239" s="24">
        <v>7.72</v>
      </c>
      <c r="AC239" s="24">
        <v>0.67</v>
      </c>
      <c r="AD239" s="22">
        <v>0</v>
      </c>
      <c r="AE239" s="22">
        <v>260</v>
      </c>
      <c r="AF239" s="22">
        <v>10612.5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5"/>
      <c r="AP239" s="22">
        <v>9</v>
      </c>
      <c r="AQ239" s="22">
        <v>9</v>
      </c>
      <c r="AR239" s="22">
        <v>0</v>
      </c>
      <c r="AS239" s="22">
        <v>5090090</v>
      </c>
      <c r="AT239" s="22">
        <v>0</v>
      </c>
      <c r="AU239" s="22">
        <v>0</v>
      </c>
      <c r="AV239" s="22">
        <v>5090090</v>
      </c>
      <c r="AW239" s="22">
        <v>0</v>
      </c>
      <c r="AX239" s="22">
        <v>1</v>
      </c>
      <c r="AY239" s="22">
        <v>0</v>
      </c>
    </row>
    <row r="240" spans="1:51" x14ac:dyDescent="0.25">
      <c r="A240" s="22" t="s">
        <v>122</v>
      </c>
      <c r="B240" s="22" t="s">
        <v>517</v>
      </c>
      <c r="C240" s="22" t="s">
        <v>600</v>
      </c>
      <c r="D240" s="22" t="s">
        <v>601</v>
      </c>
      <c r="E240" s="22">
        <v>6.75</v>
      </c>
      <c r="F240" s="22">
        <v>256.2</v>
      </c>
      <c r="G240" s="22">
        <v>0</v>
      </c>
      <c r="H240" s="24">
        <v>25.4</v>
      </c>
      <c r="I240" s="25" t="s">
        <v>1920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5" t="s">
        <v>1920</v>
      </c>
      <c r="Q240" s="24">
        <v>11</v>
      </c>
      <c r="R240" s="24">
        <v>0</v>
      </c>
      <c r="S240" s="24">
        <v>0</v>
      </c>
      <c r="T240" s="24">
        <v>0</v>
      </c>
      <c r="U240" s="24">
        <v>0</v>
      </c>
      <c r="V240" s="24">
        <v>11</v>
      </c>
      <c r="W240" s="24">
        <v>11</v>
      </c>
      <c r="X240" s="24">
        <v>0</v>
      </c>
      <c r="Y240" s="24">
        <v>0</v>
      </c>
      <c r="Z240" s="24">
        <v>0</v>
      </c>
      <c r="AA240" s="24">
        <v>0</v>
      </c>
      <c r="AB240" s="24">
        <v>11</v>
      </c>
      <c r="AC240" s="24">
        <v>0</v>
      </c>
      <c r="AD240" s="22">
        <v>0</v>
      </c>
      <c r="AE240" s="22">
        <v>420</v>
      </c>
      <c r="AF240" s="22">
        <v>12247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5" t="s">
        <v>2112</v>
      </c>
      <c r="AP240" s="22">
        <v>14</v>
      </c>
      <c r="AQ240" s="22">
        <v>14</v>
      </c>
      <c r="AR240" s="22">
        <v>638</v>
      </c>
      <c r="AS240" s="22">
        <v>156</v>
      </c>
      <c r="AT240" s="22">
        <v>0</v>
      </c>
      <c r="AU240" s="22">
        <v>0</v>
      </c>
      <c r="AV240" s="22">
        <v>794</v>
      </c>
      <c r="AW240" s="22">
        <v>1</v>
      </c>
      <c r="AX240" s="22">
        <v>1</v>
      </c>
      <c r="AY240" s="22">
        <v>1</v>
      </c>
    </row>
    <row r="241" spans="1:51" x14ac:dyDescent="0.25">
      <c r="A241" s="22" t="s">
        <v>122</v>
      </c>
      <c r="B241" s="22" t="s">
        <v>517</v>
      </c>
      <c r="C241" s="22" t="s">
        <v>602</v>
      </c>
      <c r="D241" s="22" t="s">
        <v>603</v>
      </c>
      <c r="E241" s="22">
        <v>1</v>
      </c>
      <c r="F241" s="22">
        <v>42</v>
      </c>
      <c r="G241" s="22">
        <v>0</v>
      </c>
      <c r="H241" s="24">
        <v>7</v>
      </c>
      <c r="I241" s="25" t="s">
        <v>1920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5" t="s">
        <v>1920</v>
      </c>
      <c r="Q241" s="24">
        <v>3</v>
      </c>
      <c r="R241" s="24">
        <v>0</v>
      </c>
      <c r="S241" s="24">
        <v>0</v>
      </c>
      <c r="T241" s="24">
        <v>0</v>
      </c>
      <c r="U241" s="24">
        <v>0</v>
      </c>
      <c r="V241" s="24">
        <v>3</v>
      </c>
      <c r="W241" s="24">
        <v>3</v>
      </c>
      <c r="X241" s="24">
        <v>0</v>
      </c>
      <c r="Y241" s="24">
        <v>0</v>
      </c>
      <c r="Z241" s="24">
        <v>0</v>
      </c>
      <c r="AA241" s="24">
        <v>0</v>
      </c>
      <c r="AB241" s="24">
        <v>3</v>
      </c>
      <c r="AC241" s="24">
        <v>0</v>
      </c>
      <c r="AD241" s="22">
        <v>0</v>
      </c>
      <c r="AE241" s="22">
        <v>113</v>
      </c>
      <c r="AF241" s="22">
        <v>3660.24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5" t="s">
        <v>2111</v>
      </c>
      <c r="AP241" s="22">
        <v>3</v>
      </c>
      <c r="AQ241" s="22">
        <v>2</v>
      </c>
      <c r="AR241" s="22">
        <v>73500</v>
      </c>
      <c r="AS241" s="22">
        <v>0</v>
      </c>
      <c r="AT241" s="22">
        <v>0</v>
      </c>
      <c r="AU241" s="22">
        <v>0</v>
      </c>
      <c r="AV241" s="22">
        <v>73500</v>
      </c>
      <c r="AW241" s="22">
        <v>0</v>
      </c>
      <c r="AX241" s="22">
        <v>0</v>
      </c>
      <c r="AY241" s="22">
        <v>0</v>
      </c>
    </row>
    <row r="242" spans="1:51" x14ac:dyDescent="0.25">
      <c r="A242" s="22" t="s">
        <v>122</v>
      </c>
      <c r="B242" s="22" t="s">
        <v>517</v>
      </c>
      <c r="C242" s="22" t="s">
        <v>604</v>
      </c>
      <c r="D242" s="22" t="s">
        <v>605</v>
      </c>
      <c r="E242" s="22">
        <v>2</v>
      </c>
      <c r="F242" s="22">
        <v>53</v>
      </c>
      <c r="G242" s="22">
        <v>0</v>
      </c>
      <c r="H242" s="24">
        <v>3.4</v>
      </c>
      <c r="I242" s="25" t="s">
        <v>1920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5" t="s">
        <v>1920</v>
      </c>
      <c r="Q242" s="24">
        <v>3.47</v>
      </c>
      <c r="R242" s="24">
        <v>0</v>
      </c>
      <c r="S242" s="24">
        <v>0</v>
      </c>
      <c r="T242" s="24">
        <v>0</v>
      </c>
      <c r="U242" s="24">
        <v>0</v>
      </c>
      <c r="V242" s="24">
        <v>3.47</v>
      </c>
      <c r="W242" s="24">
        <v>3.12</v>
      </c>
      <c r="X242" s="24">
        <v>0</v>
      </c>
      <c r="Y242" s="24">
        <v>0</v>
      </c>
      <c r="Z242" s="24">
        <v>0</v>
      </c>
      <c r="AA242" s="24">
        <v>0</v>
      </c>
      <c r="AB242" s="24">
        <v>3.12</v>
      </c>
      <c r="AC242" s="24">
        <v>1.36</v>
      </c>
      <c r="AD242" s="22">
        <v>0</v>
      </c>
      <c r="AE242" s="22">
        <v>146</v>
      </c>
      <c r="AF242" s="22">
        <v>5039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5" t="s">
        <v>2113</v>
      </c>
      <c r="AP242" s="22">
        <v>3</v>
      </c>
      <c r="AQ242" s="22">
        <v>3</v>
      </c>
      <c r="AR242" s="22">
        <v>11000</v>
      </c>
      <c r="AS242" s="22">
        <v>0</v>
      </c>
      <c r="AT242" s="22">
        <v>0</v>
      </c>
      <c r="AU242" s="22">
        <v>0</v>
      </c>
      <c r="AV242" s="22">
        <v>11000</v>
      </c>
      <c r="AW242" s="22">
        <v>0</v>
      </c>
      <c r="AX242" s="22">
        <v>0</v>
      </c>
      <c r="AY242" s="22">
        <v>0</v>
      </c>
    </row>
    <row r="243" spans="1:51" x14ac:dyDescent="0.25">
      <c r="A243" s="22" t="s">
        <v>122</v>
      </c>
      <c r="B243" s="22" t="s">
        <v>517</v>
      </c>
      <c r="C243" s="22" t="s">
        <v>606</v>
      </c>
      <c r="D243" s="22" t="s">
        <v>607</v>
      </c>
      <c r="E243" s="22">
        <v>3</v>
      </c>
      <c r="F243" s="22">
        <v>237</v>
      </c>
      <c r="G243" s="22">
        <v>0</v>
      </c>
      <c r="H243" s="24">
        <v>20</v>
      </c>
      <c r="I243" s="25" t="s">
        <v>1920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5" t="s">
        <v>1920</v>
      </c>
      <c r="Q243" s="24">
        <v>5</v>
      </c>
      <c r="R243" s="24">
        <v>0</v>
      </c>
      <c r="S243" s="24">
        <v>0</v>
      </c>
      <c r="T243" s="24">
        <v>0</v>
      </c>
      <c r="U243" s="24">
        <v>0</v>
      </c>
      <c r="V243" s="24">
        <v>5</v>
      </c>
      <c r="W243" s="24">
        <v>6</v>
      </c>
      <c r="X243" s="24">
        <v>0</v>
      </c>
      <c r="Y243" s="24">
        <v>0</v>
      </c>
      <c r="Z243" s="24">
        <v>0</v>
      </c>
      <c r="AA243" s="24">
        <v>0</v>
      </c>
      <c r="AB243" s="24">
        <v>6</v>
      </c>
      <c r="AC243" s="24">
        <v>0</v>
      </c>
      <c r="AD243" s="22">
        <v>0</v>
      </c>
      <c r="AE243" s="22">
        <v>223</v>
      </c>
      <c r="AF243" s="22">
        <v>70956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5"/>
      <c r="AP243" s="22">
        <v>9</v>
      </c>
      <c r="AQ243" s="22">
        <v>9</v>
      </c>
      <c r="AR243" s="22">
        <v>91250</v>
      </c>
      <c r="AS243" s="22">
        <v>0</v>
      </c>
      <c r="AT243" s="22">
        <v>0</v>
      </c>
      <c r="AU243" s="22">
        <v>0</v>
      </c>
      <c r="AV243" s="22">
        <v>91250</v>
      </c>
      <c r="AW243" s="22">
        <v>0</v>
      </c>
      <c r="AX243" s="22">
        <v>2</v>
      </c>
      <c r="AY243" s="22">
        <v>0</v>
      </c>
    </row>
    <row r="244" spans="1:51" x14ac:dyDescent="0.25">
      <c r="A244" s="22" t="s">
        <v>122</v>
      </c>
      <c r="B244" s="22" t="s">
        <v>517</v>
      </c>
      <c r="C244" s="22" t="s">
        <v>608</v>
      </c>
      <c r="D244" s="22" t="s">
        <v>609</v>
      </c>
      <c r="E244" s="22">
        <v>3</v>
      </c>
      <c r="F244" s="22">
        <v>129</v>
      </c>
      <c r="G244" s="22">
        <v>0</v>
      </c>
      <c r="H244" s="24">
        <v>11</v>
      </c>
      <c r="I244" s="25" t="s">
        <v>1920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5" t="s">
        <v>1920</v>
      </c>
      <c r="Q244" s="24">
        <v>16</v>
      </c>
      <c r="R244" s="24">
        <v>0</v>
      </c>
      <c r="S244" s="24">
        <v>0</v>
      </c>
      <c r="T244" s="24">
        <v>0</v>
      </c>
      <c r="U244" s="24">
        <v>0</v>
      </c>
      <c r="V244" s="24">
        <v>16</v>
      </c>
      <c r="W244" s="24">
        <v>9.1</v>
      </c>
      <c r="X244" s="24">
        <v>0</v>
      </c>
      <c r="Y244" s="24">
        <v>0</v>
      </c>
      <c r="Z244" s="24">
        <v>0</v>
      </c>
      <c r="AA244" s="24">
        <v>0</v>
      </c>
      <c r="AB244" s="24">
        <v>9.1</v>
      </c>
      <c r="AC244" s="24">
        <v>0</v>
      </c>
      <c r="AD244" s="22">
        <v>0</v>
      </c>
      <c r="AE244" s="22">
        <v>129</v>
      </c>
      <c r="AF244" s="22">
        <v>6870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5"/>
      <c r="AP244" s="22">
        <v>8</v>
      </c>
      <c r="AQ244" s="22">
        <v>6</v>
      </c>
      <c r="AR244" s="22">
        <v>10000</v>
      </c>
      <c r="AS244" s="22">
        <v>0</v>
      </c>
      <c r="AT244" s="22">
        <v>0</v>
      </c>
      <c r="AU244" s="22">
        <v>0</v>
      </c>
      <c r="AV244" s="22">
        <v>10000</v>
      </c>
      <c r="AW244" s="22">
        <v>0</v>
      </c>
      <c r="AX244" s="22">
        <v>0</v>
      </c>
      <c r="AY244" s="22">
        <v>0</v>
      </c>
    </row>
    <row r="245" spans="1:51" x14ac:dyDescent="0.25">
      <c r="A245" s="22" t="s">
        <v>122</v>
      </c>
      <c r="B245" s="22" t="s">
        <v>517</v>
      </c>
      <c r="C245" s="22" t="s">
        <v>610</v>
      </c>
      <c r="D245" s="22" t="s">
        <v>611</v>
      </c>
      <c r="E245" s="22">
        <v>1</v>
      </c>
      <c r="F245" s="22">
        <v>26</v>
      </c>
      <c r="G245" s="22">
        <v>0</v>
      </c>
      <c r="H245" s="24">
        <v>4.9400000000000004</v>
      </c>
      <c r="I245" s="25" t="s">
        <v>1920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5" t="s">
        <v>1920</v>
      </c>
      <c r="Q245" s="24">
        <v>1.1499999999999999</v>
      </c>
      <c r="R245" s="24">
        <v>0</v>
      </c>
      <c r="S245" s="24">
        <v>0</v>
      </c>
      <c r="T245" s="24">
        <v>0</v>
      </c>
      <c r="U245" s="24">
        <v>0</v>
      </c>
      <c r="V245" s="24">
        <v>1.1499999999999999</v>
      </c>
      <c r="W245" s="24">
        <v>2.5</v>
      </c>
      <c r="X245" s="24">
        <v>0</v>
      </c>
      <c r="Y245" s="24">
        <v>0</v>
      </c>
      <c r="Z245" s="24">
        <v>0</v>
      </c>
      <c r="AA245" s="24">
        <v>0</v>
      </c>
      <c r="AB245" s="24">
        <v>2.5</v>
      </c>
      <c r="AC245" s="24">
        <v>0</v>
      </c>
      <c r="AD245" s="22">
        <v>0</v>
      </c>
      <c r="AE245" s="22">
        <v>27</v>
      </c>
      <c r="AF245" s="22">
        <v>3400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5"/>
      <c r="AP245" s="22">
        <v>1</v>
      </c>
      <c r="AQ245" s="22">
        <v>1</v>
      </c>
      <c r="AR245" s="22">
        <v>200000</v>
      </c>
      <c r="AS245" s="22">
        <v>0</v>
      </c>
      <c r="AT245" s="22">
        <v>0</v>
      </c>
      <c r="AU245" s="22">
        <v>0</v>
      </c>
      <c r="AV245" s="22">
        <v>200000</v>
      </c>
      <c r="AW245" s="22">
        <v>0</v>
      </c>
      <c r="AX245" s="22">
        <v>0</v>
      </c>
      <c r="AY245" s="22">
        <v>0</v>
      </c>
    </row>
    <row r="246" spans="1:51" x14ac:dyDescent="0.25">
      <c r="A246" s="22" t="s">
        <v>122</v>
      </c>
      <c r="B246" s="22" t="s">
        <v>517</v>
      </c>
      <c r="C246" s="22" t="s">
        <v>612</v>
      </c>
      <c r="D246" s="22" t="s">
        <v>613</v>
      </c>
      <c r="E246" s="22">
        <v>1</v>
      </c>
      <c r="F246" s="22">
        <v>72</v>
      </c>
      <c r="G246" s="22">
        <v>0</v>
      </c>
      <c r="H246" s="24">
        <v>2.91</v>
      </c>
      <c r="I246" s="25" t="s">
        <v>1920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5" t="s">
        <v>1920</v>
      </c>
      <c r="Q246" s="24">
        <v>2.8</v>
      </c>
      <c r="R246" s="24">
        <v>0</v>
      </c>
      <c r="S246" s="24">
        <v>0</v>
      </c>
      <c r="T246" s="24">
        <v>0</v>
      </c>
      <c r="U246" s="24">
        <v>0</v>
      </c>
      <c r="V246" s="24">
        <v>2.8</v>
      </c>
      <c r="W246" s="24">
        <v>2.0699999999999998</v>
      </c>
      <c r="X246" s="24">
        <v>0</v>
      </c>
      <c r="Y246" s="24">
        <v>0</v>
      </c>
      <c r="Z246" s="24">
        <v>0</v>
      </c>
      <c r="AA246" s="24">
        <v>0</v>
      </c>
      <c r="AB246" s="24">
        <v>2.0699999999999998</v>
      </c>
      <c r="AC246" s="24">
        <v>0</v>
      </c>
      <c r="AD246" s="22">
        <v>0</v>
      </c>
      <c r="AE246" s="22">
        <v>65</v>
      </c>
      <c r="AF246" s="22">
        <v>4827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5"/>
      <c r="AP246" s="22">
        <v>2</v>
      </c>
      <c r="AQ246" s="22">
        <v>2</v>
      </c>
      <c r="AR246" s="22">
        <v>30000</v>
      </c>
      <c r="AS246" s="22">
        <v>0</v>
      </c>
      <c r="AT246" s="22">
        <v>0</v>
      </c>
      <c r="AU246" s="22">
        <v>0</v>
      </c>
      <c r="AV246" s="22">
        <v>30000</v>
      </c>
      <c r="AW246" s="22">
        <v>0</v>
      </c>
      <c r="AX246" s="22">
        <v>0</v>
      </c>
      <c r="AY246" s="22">
        <v>0</v>
      </c>
    </row>
    <row r="247" spans="1:51" x14ac:dyDescent="0.25">
      <c r="A247" s="22" t="s">
        <v>122</v>
      </c>
      <c r="B247" s="22" t="s">
        <v>517</v>
      </c>
      <c r="C247" s="22" t="s">
        <v>614</v>
      </c>
      <c r="D247" s="22" t="s">
        <v>615</v>
      </c>
      <c r="E247" s="22">
        <v>4</v>
      </c>
      <c r="F247" s="22">
        <v>34</v>
      </c>
      <c r="G247" s="22">
        <v>0</v>
      </c>
      <c r="H247" s="24">
        <v>7.29</v>
      </c>
      <c r="I247" s="25" t="s">
        <v>1920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5" t="s">
        <v>1920</v>
      </c>
      <c r="Q247" s="24">
        <v>6.1</v>
      </c>
      <c r="R247" s="24">
        <v>0</v>
      </c>
      <c r="S247" s="24">
        <v>0</v>
      </c>
      <c r="T247" s="24">
        <v>0</v>
      </c>
      <c r="U247" s="24">
        <v>0</v>
      </c>
      <c r="V247" s="24">
        <v>6.1</v>
      </c>
      <c r="W247" s="24">
        <v>4.72</v>
      </c>
      <c r="X247" s="24">
        <v>0</v>
      </c>
      <c r="Y247" s="24">
        <v>0</v>
      </c>
      <c r="Z247" s="24">
        <v>0</v>
      </c>
      <c r="AA247" s="24">
        <v>0</v>
      </c>
      <c r="AB247" s="24">
        <v>4.72</v>
      </c>
      <c r="AC247" s="24">
        <v>0.16</v>
      </c>
      <c r="AD247" s="22">
        <v>0</v>
      </c>
      <c r="AE247" s="22">
        <v>206</v>
      </c>
      <c r="AF247" s="22">
        <v>4762.99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5"/>
      <c r="AP247" s="22">
        <v>7</v>
      </c>
      <c r="AQ247" s="22">
        <v>7</v>
      </c>
      <c r="AR247" s="22">
        <v>324000</v>
      </c>
      <c r="AS247" s="22">
        <v>120000</v>
      </c>
      <c r="AT247" s="22">
        <v>0</v>
      </c>
      <c r="AU247" s="22">
        <v>0</v>
      </c>
      <c r="AV247" s="22">
        <v>444000</v>
      </c>
      <c r="AW247" s="22">
        <v>0</v>
      </c>
      <c r="AX247" s="22">
        <v>0</v>
      </c>
      <c r="AY247" s="22">
        <v>0</v>
      </c>
    </row>
    <row r="248" spans="1:51" x14ac:dyDescent="0.25">
      <c r="A248" s="22" t="s">
        <v>122</v>
      </c>
      <c r="B248" s="22" t="s">
        <v>517</v>
      </c>
      <c r="C248" s="22" t="s">
        <v>616</v>
      </c>
      <c r="D248" s="22" t="s">
        <v>617</v>
      </c>
      <c r="E248" s="22">
        <v>2</v>
      </c>
      <c r="F248" s="22">
        <v>54</v>
      </c>
      <c r="G248" s="22">
        <v>0</v>
      </c>
      <c r="H248" s="24">
        <v>5</v>
      </c>
      <c r="I248" s="25" t="s">
        <v>1920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5" t="s">
        <v>1920</v>
      </c>
      <c r="Q248" s="24">
        <v>3.49</v>
      </c>
      <c r="R248" s="24">
        <v>0</v>
      </c>
      <c r="S248" s="24">
        <v>0</v>
      </c>
      <c r="T248" s="24">
        <v>0</v>
      </c>
      <c r="U248" s="24">
        <v>0</v>
      </c>
      <c r="V248" s="24">
        <v>3.49</v>
      </c>
      <c r="W248" s="24">
        <v>3.49</v>
      </c>
      <c r="X248" s="24">
        <v>0</v>
      </c>
      <c r="Y248" s="24">
        <v>0</v>
      </c>
      <c r="Z248" s="24">
        <v>0</v>
      </c>
      <c r="AA248" s="24">
        <v>0</v>
      </c>
      <c r="AB248" s="24">
        <v>3.49</v>
      </c>
      <c r="AC248" s="24">
        <v>0</v>
      </c>
      <c r="AD248" s="22">
        <v>0</v>
      </c>
      <c r="AE248" s="22">
        <v>86</v>
      </c>
      <c r="AF248" s="22">
        <v>3530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5"/>
      <c r="AP248" s="22">
        <v>2</v>
      </c>
      <c r="AQ248" s="22">
        <v>2</v>
      </c>
      <c r="AR248" s="22">
        <v>0</v>
      </c>
      <c r="AS248" s="22">
        <v>0</v>
      </c>
      <c r="AT248" s="22">
        <v>0</v>
      </c>
      <c r="AU248" s="22">
        <v>0</v>
      </c>
      <c r="AV248" s="22">
        <v>0</v>
      </c>
      <c r="AW248" s="22">
        <v>0</v>
      </c>
      <c r="AX248" s="22">
        <v>0</v>
      </c>
      <c r="AY248" s="22">
        <v>0</v>
      </c>
    </row>
    <row r="249" spans="1:51" x14ac:dyDescent="0.25">
      <c r="A249" s="22" t="s">
        <v>122</v>
      </c>
      <c r="B249" s="22" t="s">
        <v>517</v>
      </c>
      <c r="C249" s="22" t="s">
        <v>618</v>
      </c>
      <c r="D249" s="22" t="s">
        <v>619</v>
      </c>
      <c r="E249" s="22">
        <v>1</v>
      </c>
      <c r="F249" s="22">
        <v>88</v>
      </c>
      <c r="G249" s="22">
        <v>0</v>
      </c>
      <c r="H249" s="24">
        <v>5</v>
      </c>
      <c r="I249" s="25" t="s">
        <v>1920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5" t="s">
        <v>1920</v>
      </c>
      <c r="Q249" s="24">
        <v>6.5</v>
      </c>
      <c r="R249" s="24">
        <v>0</v>
      </c>
      <c r="S249" s="24">
        <v>0</v>
      </c>
      <c r="T249" s="24">
        <v>0</v>
      </c>
      <c r="U249" s="24">
        <v>0</v>
      </c>
      <c r="V249" s="24">
        <v>6.5</v>
      </c>
      <c r="W249" s="24">
        <v>7.7</v>
      </c>
      <c r="X249" s="24">
        <v>0</v>
      </c>
      <c r="Y249" s="24">
        <v>0</v>
      </c>
      <c r="Z249" s="24">
        <v>0</v>
      </c>
      <c r="AA249" s="24">
        <v>0</v>
      </c>
      <c r="AB249" s="24">
        <v>7.7</v>
      </c>
      <c r="AC249" s="24">
        <v>1</v>
      </c>
      <c r="AD249" s="22">
        <v>0</v>
      </c>
      <c r="AE249" s="22">
        <v>86</v>
      </c>
      <c r="AF249" s="22">
        <v>3957.2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5"/>
      <c r="AP249" s="22">
        <v>4</v>
      </c>
      <c r="AQ249" s="22">
        <v>4</v>
      </c>
      <c r="AR249" s="22">
        <v>250</v>
      </c>
      <c r="AS249" s="22">
        <v>0</v>
      </c>
      <c r="AT249" s="22">
        <v>0</v>
      </c>
      <c r="AU249" s="22">
        <v>250</v>
      </c>
      <c r="AV249" s="22">
        <v>500</v>
      </c>
      <c r="AW249" s="22">
        <v>0</v>
      </c>
      <c r="AX249" s="22">
        <v>0</v>
      </c>
      <c r="AY249" s="22">
        <v>0</v>
      </c>
    </row>
    <row r="250" spans="1:51" x14ac:dyDescent="0.25">
      <c r="A250" s="22" t="s">
        <v>122</v>
      </c>
      <c r="B250" s="22" t="s">
        <v>517</v>
      </c>
      <c r="C250" s="22" t="s">
        <v>620</v>
      </c>
      <c r="D250" s="22" t="s">
        <v>621</v>
      </c>
      <c r="E250" s="22">
        <v>4</v>
      </c>
      <c r="F250" s="22">
        <v>289.89</v>
      </c>
      <c r="G250" s="22">
        <v>0</v>
      </c>
      <c r="H250" s="24">
        <v>12.5</v>
      </c>
      <c r="I250" s="25" t="s">
        <v>1920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5" t="s">
        <v>1920</v>
      </c>
      <c r="Q250" s="24">
        <v>5</v>
      </c>
      <c r="R250" s="24">
        <v>0</v>
      </c>
      <c r="S250" s="24">
        <v>0</v>
      </c>
      <c r="T250" s="24">
        <v>0</v>
      </c>
      <c r="U250" s="24">
        <v>0</v>
      </c>
      <c r="V250" s="24">
        <v>5</v>
      </c>
      <c r="W250" s="24">
        <v>5</v>
      </c>
      <c r="X250" s="24">
        <v>0</v>
      </c>
      <c r="Y250" s="24">
        <v>0</v>
      </c>
      <c r="Z250" s="24">
        <v>0</v>
      </c>
      <c r="AA250" s="24">
        <v>0</v>
      </c>
      <c r="AB250" s="24">
        <v>5</v>
      </c>
      <c r="AC250" s="24">
        <v>0.49</v>
      </c>
      <c r="AD250" s="22">
        <v>0</v>
      </c>
      <c r="AE250" s="22">
        <v>181</v>
      </c>
      <c r="AF250" s="22">
        <v>9254.69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5" t="s">
        <v>2114</v>
      </c>
      <c r="AP250" s="22">
        <v>3</v>
      </c>
      <c r="AQ250" s="22">
        <v>3</v>
      </c>
      <c r="AR250" s="22">
        <v>314800</v>
      </c>
      <c r="AS250" s="22">
        <v>3000</v>
      </c>
      <c r="AT250" s="22">
        <v>0</v>
      </c>
      <c r="AU250" s="22">
        <v>0</v>
      </c>
      <c r="AV250" s="22">
        <v>317800</v>
      </c>
      <c r="AW250" s="22">
        <v>0</v>
      </c>
      <c r="AX250" s="22">
        <v>0</v>
      </c>
      <c r="AY250" s="22">
        <v>0</v>
      </c>
    </row>
    <row r="251" spans="1:51" x14ac:dyDescent="0.25">
      <c r="A251" s="22" t="s">
        <v>122</v>
      </c>
      <c r="B251" s="22" t="s">
        <v>517</v>
      </c>
      <c r="C251" s="22" t="s">
        <v>622</v>
      </c>
      <c r="D251" s="22" t="s">
        <v>623</v>
      </c>
      <c r="E251" s="22">
        <v>3</v>
      </c>
      <c r="F251" s="22">
        <v>170</v>
      </c>
      <c r="G251" s="22">
        <v>0</v>
      </c>
      <c r="H251" s="24">
        <v>12.01</v>
      </c>
      <c r="I251" s="25" t="s">
        <v>1920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5" t="s">
        <v>1920</v>
      </c>
      <c r="Q251" s="24">
        <v>0</v>
      </c>
      <c r="R251" s="24">
        <v>0</v>
      </c>
      <c r="S251" s="24">
        <v>0</v>
      </c>
      <c r="T251" s="24">
        <v>6.51</v>
      </c>
      <c r="U251" s="24">
        <v>0</v>
      </c>
      <c r="V251" s="24">
        <v>6.51</v>
      </c>
      <c r="W251" s="24">
        <v>5.15</v>
      </c>
      <c r="X251" s="24">
        <v>0</v>
      </c>
      <c r="Y251" s="24">
        <v>0</v>
      </c>
      <c r="Z251" s="24">
        <v>0</v>
      </c>
      <c r="AA251" s="24">
        <v>0</v>
      </c>
      <c r="AB251" s="24">
        <v>5.15</v>
      </c>
      <c r="AC251" s="24">
        <v>0</v>
      </c>
      <c r="AD251" s="22">
        <v>0</v>
      </c>
      <c r="AE251" s="22">
        <v>215</v>
      </c>
      <c r="AF251" s="22">
        <v>4536</v>
      </c>
      <c r="AG251" s="22">
        <v>4</v>
      </c>
      <c r="AH251" s="22">
        <v>4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5" t="s">
        <v>2115</v>
      </c>
      <c r="AP251" s="22">
        <v>3</v>
      </c>
      <c r="AQ251" s="22">
        <v>3</v>
      </c>
      <c r="AR251" s="22">
        <v>31500</v>
      </c>
      <c r="AS251" s="22">
        <v>150000</v>
      </c>
      <c r="AT251" s="22">
        <v>0</v>
      </c>
      <c r="AU251" s="22">
        <v>0</v>
      </c>
      <c r="AV251" s="22">
        <v>181500</v>
      </c>
      <c r="AW251" s="22">
        <v>0</v>
      </c>
      <c r="AX251" s="22">
        <v>0</v>
      </c>
      <c r="AY251" s="22">
        <v>0</v>
      </c>
    </row>
    <row r="252" spans="1:51" x14ac:dyDescent="0.25">
      <c r="A252" s="22" t="s">
        <v>122</v>
      </c>
      <c r="B252" s="22" t="s">
        <v>517</v>
      </c>
      <c r="C252" s="22" t="s">
        <v>624</v>
      </c>
      <c r="D252" s="22" t="s">
        <v>625</v>
      </c>
      <c r="E252" s="22">
        <v>2</v>
      </c>
      <c r="F252" s="22">
        <v>76</v>
      </c>
      <c r="G252" s="22">
        <v>0</v>
      </c>
      <c r="H252" s="24">
        <v>6.8</v>
      </c>
      <c r="I252" s="25" t="s">
        <v>1920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5" t="s">
        <v>1920</v>
      </c>
      <c r="Q252" s="24">
        <v>5.2</v>
      </c>
      <c r="R252" s="24">
        <v>0</v>
      </c>
      <c r="S252" s="24">
        <v>0</v>
      </c>
      <c r="T252" s="24">
        <v>0</v>
      </c>
      <c r="U252" s="24">
        <v>0</v>
      </c>
      <c r="V252" s="24">
        <v>5.2</v>
      </c>
      <c r="W252" s="24">
        <v>0</v>
      </c>
      <c r="X252" s="24">
        <v>6.4</v>
      </c>
      <c r="Y252" s="24">
        <v>0</v>
      </c>
      <c r="Z252" s="24">
        <v>0</v>
      </c>
      <c r="AA252" s="24">
        <v>0</v>
      </c>
      <c r="AB252" s="24">
        <v>6.4</v>
      </c>
      <c r="AC252" s="24">
        <v>0</v>
      </c>
      <c r="AD252" s="22">
        <v>0</v>
      </c>
      <c r="AE252" s="22">
        <v>125</v>
      </c>
      <c r="AF252" s="22">
        <v>4305.3500000000004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5"/>
      <c r="AP252" s="22">
        <v>6</v>
      </c>
      <c r="AQ252" s="22">
        <v>6</v>
      </c>
      <c r="AR252" s="22">
        <v>6</v>
      </c>
      <c r="AS252" s="22">
        <v>0</v>
      </c>
      <c r="AT252" s="22">
        <v>0</v>
      </c>
      <c r="AU252" s="22">
        <v>0</v>
      </c>
      <c r="AV252" s="22">
        <v>6</v>
      </c>
      <c r="AW252" s="22">
        <v>0</v>
      </c>
      <c r="AX252" s="22">
        <v>0</v>
      </c>
      <c r="AY252" s="22">
        <v>0</v>
      </c>
    </row>
    <row r="253" spans="1:51" x14ac:dyDescent="0.25">
      <c r="A253" s="22" t="s">
        <v>122</v>
      </c>
      <c r="B253" s="22" t="s">
        <v>517</v>
      </c>
      <c r="C253" s="22" t="s">
        <v>626</v>
      </c>
      <c r="D253" s="22" t="s">
        <v>627</v>
      </c>
      <c r="E253" s="22">
        <v>1</v>
      </c>
      <c r="F253" s="22">
        <v>27.5</v>
      </c>
      <c r="G253" s="22">
        <v>0</v>
      </c>
      <c r="H253" s="24">
        <v>4.4000000000000004</v>
      </c>
      <c r="I253" s="25" t="s">
        <v>1920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5" t="s">
        <v>1920</v>
      </c>
      <c r="Q253" s="24">
        <v>3</v>
      </c>
      <c r="R253" s="24">
        <v>0</v>
      </c>
      <c r="S253" s="24">
        <v>0</v>
      </c>
      <c r="T253" s="24">
        <v>0</v>
      </c>
      <c r="U253" s="24">
        <v>0</v>
      </c>
      <c r="V253" s="24">
        <v>3</v>
      </c>
      <c r="W253" s="24">
        <v>3</v>
      </c>
      <c r="X253" s="24">
        <v>0</v>
      </c>
      <c r="Y253" s="24">
        <v>0</v>
      </c>
      <c r="Z253" s="24">
        <v>0</v>
      </c>
      <c r="AA253" s="24">
        <v>0</v>
      </c>
      <c r="AB253" s="24">
        <v>3</v>
      </c>
      <c r="AC253" s="24">
        <v>0</v>
      </c>
      <c r="AD253" s="22">
        <v>0</v>
      </c>
      <c r="AE253" s="22">
        <v>87</v>
      </c>
      <c r="AF253" s="22">
        <v>5400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5"/>
      <c r="AP253" s="22">
        <v>6</v>
      </c>
      <c r="AQ253" s="22">
        <v>6</v>
      </c>
      <c r="AR253" s="22">
        <v>0</v>
      </c>
      <c r="AS253" s="22">
        <v>0</v>
      </c>
      <c r="AT253" s="22">
        <v>0</v>
      </c>
      <c r="AU253" s="22">
        <v>0</v>
      </c>
      <c r="AV253" s="22">
        <v>0</v>
      </c>
      <c r="AW253" s="22">
        <v>0</v>
      </c>
      <c r="AX253" s="22">
        <v>1</v>
      </c>
      <c r="AY253" s="22">
        <v>0</v>
      </c>
    </row>
    <row r="254" spans="1:51" x14ac:dyDescent="0.25">
      <c r="A254" s="22" t="s">
        <v>122</v>
      </c>
      <c r="B254" s="22" t="s">
        <v>517</v>
      </c>
      <c r="C254" s="22" t="s">
        <v>628</v>
      </c>
      <c r="D254" s="22" t="s">
        <v>629</v>
      </c>
      <c r="E254" s="22">
        <v>5</v>
      </c>
      <c r="F254" s="22">
        <v>394</v>
      </c>
      <c r="G254" s="22">
        <v>0</v>
      </c>
      <c r="H254" s="24">
        <v>13</v>
      </c>
      <c r="I254" s="25" t="s">
        <v>1920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5" t="s">
        <v>1920</v>
      </c>
      <c r="Q254" s="24">
        <v>1</v>
      </c>
      <c r="R254" s="24">
        <v>0</v>
      </c>
      <c r="S254" s="24">
        <v>0</v>
      </c>
      <c r="T254" s="24">
        <v>0</v>
      </c>
      <c r="U254" s="24">
        <v>0</v>
      </c>
      <c r="V254" s="24">
        <v>1</v>
      </c>
      <c r="W254" s="24">
        <v>10</v>
      </c>
      <c r="X254" s="24">
        <v>0</v>
      </c>
      <c r="Y254" s="24">
        <v>0</v>
      </c>
      <c r="Z254" s="24">
        <v>0</v>
      </c>
      <c r="AA254" s="24">
        <v>0</v>
      </c>
      <c r="AB254" s="24">
        <v>10</v>
      </c>
      <c r="AC254" s="24">
        <v>0</v>
      </c>
      <c r="AD254" s="22">
        <v>0</v>
      </c>
      <c r="AE254" s="22">
        <v>326</v>
      </c>
      <c r="AF254" s="22">
        <v>11160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5"/>
      <c r="AP254" s="22">
        <v>3</v>
      </c>
      <c r="AQ254" s="22">
        <v>2</v>
      </c>
      <c r="AR254" s="22">
        <v>5000</v>
      </c>
      <c r="AS254" s="22">
        <v>30000</v>
      </c>
      <c r="AT254" s="22">
        <v>0</v>
      </c>
      <c r="AU254" s="22">
        <v>0</v>
      </c>
      <c r="AV254" s="22">
        <v>35000</v>
      </c>
      <c r="AW254" s="22">
        <v>1</v>
      </c>
      <c r="AX254" s="22">
        <v>0</v>
      </c>
      <c r="AY254" s="22">
        <v>0</v>
      </c>
    </row>
    <row r="255" spans="1:51" x14ac:dyDescent="0.25">
      <c r="A255" s="22" t="s">
        <v>122</v>
      </c>
      <c r="B255" s="22" t="s">
        <v>517</v>
      </c>
      <c r="C255" s="22" t="s">
        <v>630</v>
      </c>
      <c r="D255" s="22" t="s">
        <v>631</v>
      </c>
      <c r="E255" s="22">
        <v>2</v>
      </c>
      <c r="F255" s="22">
        <v>50</v>
      </c>
      <c r="G255" s="22">
        <v>0</v>
      </c>
      <c r="H255" s="24">
        <v>5.8</v>
      </c>
      <c r="I255" s="25" t="s">
        <v>1920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5" t="s">
        <v>1920</v>
      </c>
      <c r="Q255" s="24">
        <v>4</v>
      </c>
      <c r="R255" s="24">
        <v>0</v>
      </c>
      <c r="S255" s="24">
        <v>0</v>
      </c>
      <c r="T255" s="24">
        <v>0</v>
      </c>
      <c r="U255" s="24">
        <v>0</v>
      </c>
      <c r="V255" s="24">
        <v>4</v>
      </c>
      <c r="W255" s="24">
        <v>4</v>
      </c>
      <c r="X255" s="24">
        <v>0</v>
      </c>
      <c r="Y255" s="24">
        <v>0</v>
      </c>
      <c r="Z255" s="24">
        <v>0</v>
      </c>
      <c r="AA255" s="24">
        <v>0</v>
      </c>
      <c r="AB255" s="24">
        <v>4</v>
      </c>
      <c r="AC255" s="24">
        <v>1</v>
      </c>
      <c r="AD255" s="22">
        <v>0</v>
      </c>
      <c r="AE255" s="22">
        <v>124</v>
      </c>
      <c r="AF255" s="22">
        <v>4746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5"/>
      <c r="AP255" s="22">
        <v>1</v>
      </c>
      <c r="AQ255" s="22">
        <v>1</v>
      </c>
      <c r="AR255" s="22">
        <v>30000</v>
      </c>
      <c r="AS255" s="22">
        <v>0</v>
      </c>
      <c r="AT255" s="22">
        <v>0</v>
      </c>
      <c r="AU255" s="22">
        <v>0</v>
      </c>
      <c r="AV255" s="22">
        <v>30000</v>
      </c>
      <c r="AW255" s="22">
        <v>0</v>
      </c>
      <c r="AX255" s="22">
        <v>0</v>
      </c>
      <c r="AY255" s="22">
        <v>0</v>
      </c>
    </row>
    <row r="256" spans="1:51" x14ac:dyDescent="0.25">
      <c r="A256" s="22" t="s">
        <v>122</v>
      </c>
      <c r="B256" s="22" t="s">
        <v>517</v>
      </c>
      <c r="C256" s="22" t="s">
        <v>632</v>
      </c>
      <c r="D256" s="22" t="s">
        <v>633</v>
      </c>
      <c r="E256" s="22">
        <v>3</v>
      </c>
      <c r="F256" s="22">
        <v>152.87</v>
      </c>
      <c r="G256" s="22">
        <v>0</v>
      </c>
      <c r="H256" s="24">
        <v>7.32</v>
      </c>
      <c r="I256" s="25" t="s">
        <v>1920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5" t="s">
        <v>1920</v>
      </c>
      <c r="Q256" s="24">
        <v>7.25</v>
      </c>
      <c r="R256" s="24">
        <v>0</v>
      </c>
      <c r="S256" s="24">
        <v>0</v>
      </c>
      <c r="T256" s="24">
        <v>0</v>
      </c>
      <c r="U256" s="24">
        <v>0</v>
      </c>
      <c r="V256" s="24">
        <v>7.25</v>
      </c>
      <c r="W256" s="24">
        <v>7.03</v>
      </c>
      <c r="X256" s="24">
        <v>0</v>
      </c>
      <c r="Y256" s="24">
        <v>0</v>
      </c>
      <c r="Z256" s="24">
        <v>0</v>
      </c>
      <c r="AA256" s="24">
        <v>0</v>
      </c>
      <c r="AB256" s="24">
        <v>7.03</v>
      </c>
      <c r="AC256" s="24">
        <v>1</v>
      </c>
      <c r="AD256" s="22">
        <v>0</v>
      </c>
      <c r="AE256" s="22">
        <v>242</v>
      </c>
      <c r="AF256" s="22">
        <v>500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5"/>
      <c r="AP256" s="22">
        <v>8</v>
      </c>
      <c r="AQ256" s="22">
        <v>8</v>
      </c>
      <c r="AR256" s="22">
        <v>638620</v>
      </c>
      <c r="AS256" s="22">
        <v>75500</v>
      </c>
      <c r="AT256" s="22">
        <v>0</v>
      </c>
      <c r="AU256" s="22">
        <v>12574500</v>
      </c>
      <c r="AV256" s="22">
        <v>13288620</v>
      </c>
      <c r="AW256" s="22">
        <v>0</v>
      </c>
      <c r="AX256" s="22">
        <v>0</v>
      </c>
      <c r="AY256" s="22">
        <v>0</v>
      </c>
    </row>
    <row r="257" spans="1:51" x14ac:dyDescent="0.25">
      <c r="A257" s="22" t="s">
        <v>122</v>
      </c>
      <c r="B257" s="22" t="s">
        <v>517</v>
      </c>
      <c r="C257" s="22" t="s">
        <v>634</v>
      </c>
      <c r="D257" s="22" t="s">
        <v>635</v>
      </c>
      <c r="E257" s="22">
        <v>5</v>
      </c>
      <c r="F257" s="22">
        <v>132</v>
      </c>
      <c r="G257" s="22">
        <v>0</v>
      </c>
      <c r="H257" s="24">
        <v>13.14</v>
      </c>
      <c r="I257" s="25" t="s">
        <v>1920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5" t="s">
        <v>1920</v>
      </c>
      <c r="Q257" s="24">
        <v>9.17</v>
      </c>
      <c r="R257" s="24">
        <v>0</v>
      </c>
      <c r="S257" s="24">
        <v>0</v>
      </c>
      <c r="T257" s="24">
        <v>0.42499999999999999</v>
      </c>
      <c r="U257" s="24">
        <v>0</v>
      </c>
      <c r="V257" s="24">
        <v>9.5950000000000006</v>
      </c>
      <c r="W257" s="24">
        <v>8.4</v>
      </c>
      <c r="X257" s="24">
        <v>0</v>
      </c>
      <c r="Y257" s="24">
        <v>0</v>
      </c>
      <c r="Z257" s="24">
        <v>0</v>
      </c>
      <c r="AA257" s="24">
        <v>0</v>
      </c>
      <c r="AB257" s="24">
        <v>8.4</v>
      </c>
      <c r="AC257" s="24">
        <v>3.12</v>
      </c>
      <c r="AD257" s="22">
        <v>0</v>
      </c>
      <c r="AE257" s="22">
        <v>356</v>
      </c>
      <c r="AF257" s="22">
        <v>9152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5" t="s">
        <v>2116</v>
      </c>
      <c r="AP257" s="22">
        <v>6</v>
      </c>
      <c r="AQ257" s="22">
        <v>6</v>
      </c>
      <c r="AR257" s="22">
        <v>52000</v>
      </c>
      <c r="AS257" s="22">
        <v>0</v>
      </c>
      <c r="AT257" s="22">
        <v>0</v>
      </c>
      <c r="AU257" s="22">
        <v>0</v>
      </c>
      <c r="AV257" s="22">
        <v>52000</v>
      </c>
      <c r="AW257" s="22">
        <v>0</v>
      </c>
      <c r="AX257" s="22">
        <v>0</v>
      </c>
      <c r="AY257" s="22">
        <v>0</v>
      </c>
    </row>
    <row r="258" spans="1:51" x14ac:dyDescent="0.25">
      <c r="A258" s="22" t="s">
        <v>122</v>
      </c>
      <c r="B258" s="22" t="s">
        <v>517</v>
      </c>
      <c r="C258" s="22" t="s">
        <v>636</v>
      </c>
      <c r="D258" s="22" t="s">
        <v>637</v>
      </c>
      <c r="E258" s="22">
        <v>4</v>
      </c>
      <c r="F258" s="22">
        <v>259</v>
      </c>
      <c r="G258" s="22">
        <v>0</v>
      </c>
      <c r="H258" s="24">
        <v>7.5</v>
      </c>
      <c r="I258" s="25" t="s">
        <v>1920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5" t="s">
        <v>1920</v>
      </c>
      <c r="Q258" s="24">
        <v>8.5</v>
      </c>
      <c r="R258" s="24">
        <v>0</v>
      </c>
      <c r="S258" s="24">
        <v>0</v>
      </c>
      <c r="T258" s="24">
        <v>0</v>
      </c>
      <c r="U258" s="24">
        <v>0</v>
      </c>
      <c r="V258" s="24">
        <v>8.5</v>
      </c>
      <c r="W258" s="24">
        <v>7.5</v>
      </c>
      <c r="X258" s="24">
        <v>0</v>
      </c>
      <c r="Y258" s="24">
        <v>0</v>
      </c>
      <c r="Z258" s="24">
        <v>0</v>
      </c>
      <c r="AA258" s="24">
        <v>0</v>
      </c>
      <c r="AB258" s="24">
        <v>7.5</v>
      </c>
      <c r="AC258" s="24">
        <v>2</v>
      </c>
      <c r="AD258" s="22">
        <v>0</v>
      </c>
      <c r="AE258" s="22">
        <v>358</v>
      </c>
      <c r="AF258" s="22">
        <v>11244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5" t="s">
        <v>2117</v>
      </c>
      <c r="AP258" s="22">
        <v>16</v>
      </c>
      <c r="AQ258" s="22">
        <v>16</v>
      </c>
      <c r="AR258" s="22">
        <v>170100</v>
      </c>
      <c r="AS258" s="22">
        <v>545000</v>
      </c>
      <c r="AT258" s="22">
        <v>0</v>
      </c>
      <c r="AU258" s="22">
        <v>27000</v>
      </c>
      <c r="AV258" s="22">
        <v>742100</v>
      </c>
      <c r="AW258" s="22">
        <v>0</v>
      </c>
      <c r="AX258" s="22">
        <v>3</v>
      </c>
      <c r="AY258" s="22">
        <v>0</v>
      </c>
    </row>
    <row r="259" spans="1:51" x14ac:dyDescent="0.25">
      <c r="A259" s="22" t="s">
        <v>122</v>
      </c>
      <c r="B259" s="22" t="s">
        <v>517</v>
      </c>
      <c r="C259" s="22" t="s">
        <v>638</v>
      </c>
      <c r="D259" s="22" t="s">
        <v>639</v>
      </c>
      <c r="E259" s="22">
        <v>1</v>
      </c>
      <c r="F259" s="22">
        <v>49.82</v>
      </c>
      <c r="G259" s="22">
        <v>0</v>
      </c>
      <c r="H259" s="24">
        <v>2.9</v>
      </c>
      <c r="I259" s="25" t="s">
        <v>1920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5" t="s">
        <v>1920</v>
      </c>
      <c r="Q259" s="24">
        <v>2.8</v>
      </c>
      <c r="R259" s="24">
        <v>0</v>
      </c>
      <c r="S259" s="24">
        <v>0</v>
      </c>
      <c r="T259" s="24">
        <v>0</v>
      </c>
      <c r="U259" s="24">
        <v>0</v>
      </c>
      <c r="V259" s="24">
        <v>2.8</v>
      </c>
      <c r="W259" s="24">
        <v>2.6</v>
      </c>
      <c r="X259" s="24">
        <v>0</v>
      </c>
      <c r="Y259" s="24">
        <v>0</v>
      </c>
      <c r="Z259" s="24">
        <v>0</v>
      </c>
      <c r="AA259" s="24">
        <v>0</v>
      </c>
      <c r="AB259" s="24">
        <v>2.6</v>
      </c>
      <c r="AC259" s="24">
        <v>0</v>
      </c>
      <c r="AD259" s="22">
        <v>0</v>
      </c>
      <c r="AE259" s="22">
        <v>91</v>
      </c>
      <c r="AF259" s="22">
        <v>4190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5" t="s">
        <v>2118</v>
      </c>
      <c r="AP259" s="22">
        <v>2</v>
      </c>
      <c r="AQ259" s="22">
        <v>2</v>
      </c>
      <c r="AR259" s="22">
        <v>253000</v>
      </c>
      <c r="AS259" s="22">
        <v>70000</v>
      </c>
      <c r="AT259" s="22">
        <v>0</v>
      </c>
      <c r="AU259" s="22">
        <v>0</v>
      </c>
      <c r="AV259" s="22">
        <v>323000</v>
      </c>
      <c r="AW259" s="22">
        <v>0</v>
      </c>
      <c r="AX259" s="22">
        <v>0</v>
      </c>
      <c r="AY259" s="22">
        <v>0</v>
      </c>
    </row>
    <row r="260" spans="1:51" x14ac:dyDescent="0.25">
      <c r="A260" s="22" t="s">
        <v>122</v>
      </c>
      <c r="B260" s="22" t="s">
        <v>517</v>
      </c>
      <c r="C260" s="22" t="s">
        <v>640</v>
      </c>
      <c r="D260" s="22" t="s">
        <v>641</v>
      </c>
      <c r="E260" s="22">
        <v>1</v>
      </c>
      <c r="F260" s="22">
        <v>97</v>
      </c>
      <c r="G260" s="22">
        <v>0</v>
      </c>
      <c r="H260" s="24">
        <v>2</v>
      </c>
      <c r="I260" s="25" t="s">
        <v>1920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5" t="s">
        <v>1920</v>
      </c>
      <c r="Q260" s="24">
        <v>6</v>
      </c>
      <c r="R260" s="24">
        <v>0</v>
      </c>
      <c r="S260" s="24">
        <v>0</v>
      </c>
      <c r="T260" s="24">
        <v>0</v>
      </c>
      <c r="U260" s="24">
        <v>0</v>
      </c>
      <c r="V260" s="24">
        <v>6</v>
      </c>
      <c r="W260" s="24">
        <v>6.7</v>
      </c>
      <c r="X260" s="24">
        <v>0</v>
      </c>
      <c r="Y260" s="24">
        <v>0</v>
      </c>
      <c r="Z260" s="24">
        <v>0</v>
      </c>
      <c r="AA260" s="24">
        <v>0</v>
      </c>
      <c r="AB260" s="24">
        <v>6.7</v>
      </c>
      <c r="AC260" s="24">
        <v>2.5</v>
      </c>
      <c r="AD260" s="22">
        <v>0</v>
      </c>
      <c r="AE260" s="22">
        <v>149</v>
      </c>
      <c r="AF260" s="22">
        <v>4968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5" t="s">
        <v>2119</v>
      </c>
      <c r="AP260" s="22">
        <v>9</v>
      </c>
      <c r="AQ260" s="22">
        <v>9</v>
      </c>
      <c r="AR260" s="22">
        <v>0</v>
      </c>
      <c r="AS260" s="22">
        <v>55000</v>
      </c>
      <c r="AT260" s="22">
        <v>0</v>
      </c>
      <c r="AU260" s="22">
        <v>0</v>
      </c>
      <c r="AV260" s="22">
        <v>55000</v>
      </c>
      <c r="AW260" s="22">
        <v>0</v>
      </c>
      <c r="AX260" s="22">
        <v>0</v>
      </c>
      <c r="AY260" s="22">
        <v>0</v>
      </c>
    </row>
    <row r="261" spans="1:51" x14ac:dyDescent="0.25">
      <c r="A261" s="22" t="s">
        <v>122</v>
      </c>
      <c r="B261" s="22" t="s">
        <v>517</v>
      </c>
      <c r="C261" s="22" t="s">
        <v>642</v>
      </c>
      <c r="D261" s="22" t="s">
        <v>643</v>
      </c>
      <c r="E261" s="22">
        <v>2</v>
      </c>
      <c r="F261" s="22">
        <v>179</v>
      </c>
      <c r="G261" s="22">
        <v>0</v>
      </c>
      <c r="H261" s="24">
        <v>9</v>
      </c>
      <c r="I261" s="25" t="s">
        <v>1920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5" t="s">
        <v>1920</v>
      </c>
      <c r="Q261" s="24">
        <v>6</v>
      </c>
      <c r="R261" s="24">
        <v>0</v>
      </c>
      <c r="S261" s="24">
        <v>0</v>
      </c>
      <c r="T261" s="24">
        <v>0</v>
      </c>
      <c r="U261" s="24">
        <v>0</v>
      </c>
      <c r="V261" s="24">
        <v>6</v>
      </c>
      <c r="W261" s="24">
        <v>6</v>
      </c>
      <c r="X261" s="24">
        <v>0</v>
      </c>
      <c r="Y261" s="24">
        <v>0</v>
      </c>
      <c r="Z261" s="24">
        <v>0</v>
      </c>
      <c r="AA261" s="24">
        <v>0</v>
      </c>
      <c r="AB261" s="24">
        <v>6</v>
      </c>
      <c r="AC261" s="24">
        <v>0</v>
      </c>
      <c r="AD261" s="22">
        <v>0</v>
      </c>
      <c r="AE261" s="22">
        <v>129</v>
      </c>
      <c r="AF261" s="22">
        <v>7039.8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5" t="s">
        <v>2120</v>
      </c>
      <c r="AP261" s="22">
        <v>0</v>
      </c>
      <c r="AQ261" s="22">
        <v>0</v>
      </c>
      <c r="AR261" s="22">
        <v>0</v>
      </c>
      <c r="AS261" s="22">
        <v>0</v>
      </c>
      <c r="AT261" s="22">
        <v>0</v>
      </c>
      <c r="AU261" s="22">
        <v>0</v>
      </c>
      <c r="AV261" s="22">
        <v>0</v>
      </c>
      <c r="AW261" s="22">
        <v>0</v>
      </c>
      <c r="AX261" s="22">
        <v>0</v>
      </c>
      <c r="AY261" s="22">
        <v>0</v>
      </c>
    </row>
    <row r="262" spans="1:51" x14ac:dyDescent="0.25">
      <c r="A262" s="22" t="s">
        <v>122</v>
      </c>
      <c r="B262" s="22" t="s">
        <v>517</v>
      </c>
      <c r="C262" s="22" t="s">
        <v>644</v>
      </c>
      <c r="D262" s="22" t="s">
        <v>645</v>
      </c>
      <c r="E262" s="22">
        <v>6</v>
      </c>
      <c r="F262" s="22">
        <v>156</v>
      </c>
      <c r="G262" s="22">
        <v>0</v>
      </c>
      <c r="H262" s="24">
        <v>18</v>
      </c>
      <c r="I262" s="25" t="s">
        <v>1920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5" t="s">
        <v>1920</v>
      </c>
      <c r="Q262" s="24">
        <v>10</v>
      </c>
      <c r="R262" s="24">
        <v>0</v>
      </c>
      <c r="S262" s="24">
        <v>0</v>
      </c>
      <c r="T262" s="24">
        <v>0</v>
      </c>
      <c r="U262" s="24">
        <v>0</v>
      </c>
      <c r="V262" s="24">
        <v>10</v>
      </c>
      <c r="W262" s="24">
        <v>12</v>
      </c>
      <c r="X262" s="24">
        <v>0</v>
      </c>
      <c r="Y262" s="24">
        <v>0</v>
      </c>
      <c r="Z262" s="24">
        <v>0</v>
      </c>
      <c r="AA262" s="24">
        <v>0</v>
      </c>
      <c r="AB262" s="24">
        <v>12</v>
      </c>
      <c r="AC262" s="24">
        <v>0</v>
      </c>
      <c r="AD262" s="22">
        <v>0</v>
      </c>
      <c r="AE262" s="22">
        <v>482</v>
      </c>
      <c r="AF262" s="22">
        <v>10812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5" t="s">
        <v>2121</v>
      </c>
      <c r="AP262" s="22">
        <v>6</v>
      </c>
      <c r="AQ262" s="22">
        <v>6</v>
      </c>
      <c r="AR262" s="22">
        <v>111300</v>
      </c>
      <c r="AS262" s="22">
        <v>450000</v>
      </c>
      <c r="AT262" s="22">
        <v>500000</v>
      </c>
      <c r="AU262" s="22">
        <v>0</v>
      </c>
      <c r="AV262" s="22">
        <v>1061300</v>
      </c>
      <c r="AW262" s="22">
        <v>0</v>
      </c>
      <c r="AX262" s="22">
        <v>0</v>
      </c>
      <c r="AY262" s="22">
        <v>0</v>
      </c>
    </row>
    <row r="263" spans="1:51" x14ac:dyDescent="0.25">
      <c r="A263" s="22" t="s">
        <v>122</v>
      </c>
      <c r="B263" s="22" t="s">
        <v>517</v>
      </c>
      <c r="C263" s="22" t="s">
        <v>646</v>
      </c>
      <c r="D263" s="22" t="s">
        <v>647</v>
      </c>
      <c r="E263" s="22">
        <v>5</v>
      </c>
      <c r="F263" s="22">
        <v>75.790000000000006</v>
      </c>
      <c r="G263" s="22">
        <v>0</v>
      </c>
      <c r="H263" s="24">
        <v>17.12</v>
      </c>
      <c r="I263" s="25" t="s">
        <v>1920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5" t="s">
        <v>1920</v>
      </c>
      <c r="Q263" s="24">
        <v>11.21</v>
      </c>
      <c r="R263" s="24">
        <v>0</v>
      </c>
      <c r="S263" s="24">
        <v>0</v>
      </c>
      <c r="T263" s="24">
        <v>0</v>
      </c>
      <c r="U263" s="24">
        <v>0</v>
      </c>
      <c r="V263" s="24">
        <v>11.21</v>
      </c>
      <c r="W263" s="24">
        <v>7.4</v>
      </c>
      <c r="X263" s="24">
        <v>0</v>
      </c>
      <c r="Y263" s="24">
        <v>0</v>
      </c>
      <c r="Z263" s="24">
        <v>0</v>
      </c>
      <c r="AA263" s="24">
        <v>0</v>
      </c>
      <c r="AB263" s="24">
        <v>7.4</v>
      </c>
      <c r="AC263" s="24">
        <v>1.419</v>
      </c>
      <c r="AD263" s="22">
        <v>0</v>
      </c>
      <c r="AE263" s="22">
        <v>255</v>
      </c>
      <c r="AF263" s="22">
        <v>7398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5" t="s">
        <v>2122</v>
      </c>
      <c r="AP263" s="22">
        <v>4</v>
      </c>
      <c r="AQ263" s="22">
        <v>4</v>
      </c>
      <c r="AR263" s="22">
        <v>300000</v>
      </c>
      <c r="AS263" s="22">
        <v>195000</v>
      </c>
      <c r="AT263" s="22">
        <v>0</v>
      </c>
      <c r="AU263" s="22">
        <v>0</v>
      </c>
      <c r="AV263" s="22">
        <v>495000</v>
      </c>
      <c r="AW263" s="22">
        <v>0</v>
      </c>
      <c r="AX263" s="22">
        <v>0</v>
      </c>
      <c r="AY263" s="22">
        <v>0</v>
      </c>
    </row>
    <row r="264" spans="1:51" x14ac:dyDescent="0.25">
      <c r="A264" s="22" t="s">
        <v>122</v>
      </c>
      <c r="B264" s="22" t="s">
        <v>517</v>
      </c>
      <c r="C264" s="22" t="s">
        <v>648</v>
      </c>
      <c r="D264" s="22" t="s">
        <v>649</v>
      </c>
      <c r="E264" s="22">
        <v>2</v>
      </c>
      <c r="F264" s="22">
        <v>65.150000000000006</v>
      </c>
      <c r="G264" s="22">
        <v>0</v>
      </c>
      <c r="H264" s="24">
        <v>4.2</v>
      </c>
      <c r="I264" s="25" t="s">
        <v>1920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5" t="s">
        <v>1920</v>
      </c>
      <c r="Q264" s="24">
        <v>3.2</v>
      </c>
      <c r="R264" s="24">
        <v>0</v>
      </c>
      <c r="S264" s="24">
        <v>0</v>
      </c>
      <c r="T264" s="24">
        <v>0</v>
      </c>
      <c r="U264" s="24">
        <v>0</v>
      </c>
      <c r="V264" s="24">
        <v>3.2</v>
      </c>
      <c r="W264" s="24">
        <v>3.2</v>
      </c>
      <c r="X264" s="24">
        <v>0</v>
      </c>
      <c r="Y264" s="24">
        <v>0</v>
      </c>
      <c r="Z264" s="24">
        <v>0</v>
      </c>
      <c r="AA264" s="24">
        <v>0</v>
      </c>
      <c r="AB264" s="24">
        <v>3.2</v>
      </c>
      <c r="AC264" s="24">
        <v>0</v>
      </c>
      <c r="AD264" s="22">
        <v>0</v>
      </c>
      <c r="AE264" s="22">
        <v>86</v>
      </c>
      <c r="AF264" s="22">
        <v>4856.26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5"/>
      <c r="AP264" s="22">
        <v>4</v>
      </c>
      <c r="AQ264" s="22">
        <v>4</v>
      </c>
      <c r="AR264" s="22">
        <v>0</v>
      </c>
      <c r="AS264" s="22">
        <v>0</v>
      </c>
      <c r="AT264" s="22">
        <v>0</v>
      </c>
      <c r="AU264" s="22">
        <v>0</v>
      </c>
      <c r="AV264" s="22">
        <v>0</v>
      </c>
      <c r="AW264" s="22">
        <v>0</v>
      </c>
      <c r="AX264" s="22">
        <v>0</v>
      </c>
      <c r="AY264" s="22">
        <v>0</v>
      </c>
    </row>
    <row r="265" spans="1:51" x14ac:dyDescent="0.25">
      <c r="A265" s="22" t="s">
        <v>122</v>
      </c>
      <c r="B265" s="22" t="s">
        <v>517</v>
      </c>
      <c r="C265" s="22" t="s">
        <v>650</v>
      </c>
      <c r="D265" s="22" t="s">
        <v>651</v>
      </c>
      <c r="E265" s="22">
        <v>2</v>
      </c>
      <c r="F265" s="22">
        <v>52.1</v>
      </c>
      <c r="G265" s="22">
        <v>0</v>
      </c>
      <c r="H265" s="24">
        <v>5.31</v>
      </c>
      <c r="I265" s="25" t="s">
        <v>1920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5" t="s">
        <v>1920</v>
      </c>
      <c r="Q265" s="24">
        <v>16.010000000000002</v>
      </c>
      <c r="R265" s="24">
        <v>0</v>
      </c>
      <c r="S265" s="24">
        <v>0</v>
      </c>
      <c r="T265" s="24">
        <v>0</v>
      </c>
      <c r="U265" s="24">
        <v>0</v>
      </c>
      <c r="V265" s="24">
        <v>16.010000000000002</v>
      </c>
      <c r="W265" s="24">
        <v>3.27</v>
      </c>
      <c r="X265" s="24">
        <v>0</v>
      </c>
      <c r="Y265" s="24">
        <v>0</v>
      </c>
      <c r="Z265" s="24">
        <v>0</v>
      </c>
      <c r="AA265" s="24">
        <v>0</v>
      </c>
      <c r="AB265" s="24">
        <v>3.27</v>
      </c>
      <c r="AC265" s="24">
        <v>0</v>
      </c>
      <c r="AD265" s="22">
        <v>0</v>
      </c>
      <c r="AE265" s="22">
        <v>137</v>
      </c>
      <c r="AF265" s="22">
        <v>5006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5" t="s">
        <v>2123</v>
      </c>
      <c r="AP265" s="22">
        <v>2</v>
      </c>
      <c r="AQ265" s="22">
        <v>2</v>
      </c>
      <c r="AR265" s="22">
        <v>24600</v>
      </c>
      <c r="AS265" s="22">
        <v>0</v>
      </c>
      <c r="AT265" s="22">
        <v>0</v>
      </c>
      <c r="AU265" s="22">
        <v>0</v>
      </c>
      <c r="AV265" s="22">
        <v>24600</v>
      </c>
      <c r="AW265" s="22">
        <v>0</v>
      </c>
      <c r="AX265" s="22">
        <v>0</v>
      </c>
      <c r="AY265" s="22">
        <v>0</v>
      </c>
    </row>
    <row r="266" spans="1:51" x14ac:dyDescent="0.25">
      <c r="A266" s="22" t="s">
        <v>122</v>
      </c>
      <c r="B266" s="22" t="s">
        <v>517</v>
      </c>
      <c r="C266" s="22" t="s">
        <v>652</v>
      </c>
      <c r="D266" s="22" t="s">
        <v>653</v>
      </c>
      <c r="E266" s="22">
        <v>1</v>
      </c>
      <c r="F266" s="22">
        <v>258.99</v>
      </c>
      <c r="G266" s="22">
        <v>0</v>
      </c>
      <c r="H266" s="24">
        <v>10.46</v>
      </c>
      <c r="I266" s="25" t="s">
        <v>1920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5" t="s">
        <v>1920</v>
      </c>
      <c r="Q266" s="24">
        <v>15</v>
      </c>
      <c r="R266" s="24">
        <v>0</v>
      </c>
      <c r="S266" s="24">
        <v>16</v>
      </c>
      <c r="T266" s="24">
        <v>54</v>
      </c>
      <c r="U266" s="24">
        <v>0</v>
      </c>
      <c r="V266" s="24">
        <v>85</v>
      </c>
      <c r="W266" s="24">
        <v>3.5</v>
      </c>
      <c r="X266" s="24">
        <v>0</v>
      </c>
      <c r="Y266" s="24">
        <v>0</v>
      </c>
      <c r="Z266" s="24">
        <v>0</v>
      </c>
      <c r="AA266" s="24">
        <v>0</v>
      </c>
      <c r="AB266" s="24">
        <v>3.5</v>
      </c>
      <c r="AC266" s="24">
        <v>0</v>
      </c>
      <c r="AD266" s="22">
        <v>0</v>
      </c>
      <c r="AE266" s="22">
        <v>89</v>
      </c>
      <c r="AF266" s="22">
        <v>4331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5" t="s">
        <v>2124</v>
      </c>
      <c r="AP266" s="22">
        <v>2</v>
      </c>
      <c r="AQ266" s="22">
        <v>2</v>
      </c>
      <c r="AR266" s="22">
        <v>20000</v>
      </c>
      <c r="AS266" s="22">
        <v>1200000</v>
      </c>
      <c r="AT266" s="22">
        <v>0</v>
      </c>
      <c r="AU266" s="22">
        <v>0</v>
      </c>
      <c r="AV266" s="22">
        <v>1220000</v>
      </c>
      <c r="AW266" s="22">
        <v>0</v>
      </c>
      <c r="AX266" s="22">
        <v>0</v>
      </c>
      <c r="AY266" s="22">
        <v>0</v>
      </c>
    </row>
    <row r="267" spans="1:51" x14ac:dyDescent="0.25">
      <c r="A267" s="22" t="s">
        <v>122</v>
      </c>
      <c r="B267" s="22" t="s">
        <v>517</v>
      </c>
      <c r="C267" s="22" t="s">
        <v>654</v>
      </c>
      <c r="D267" s="22" t="s">
        <v>655</v>
      </c>
      <c r="E267" s="22">
        <v>3</v>
      </c>
      <c r="F267" s="22">
        <v>235</v>
      </c>
      <c r="G267" s="22">
        <v>0</v>
      </c>
      <c r="H267" s="24">
        <v>8</v>
      </c>
      <c r="I267" s="25" t="s">
        <v>1920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5" t="s">
        <v>1920</v>
      </c>
      <c r="Q267" s="24">
        <v>6</v>
      </c>
      <c r="R267" s="24">
        <v>0</v>
      </c>
      <c r="S267" s="24">
        <v>0</v>
      </c>
      <c r="T267" s="24">
        <v>0</v>
      </c>
      <c r="U267" s="24">
        <v>0</v>
      </c>
      <c r="V267" s="24">
        <v>6</v>
      </c>
      <c r="W267" s="24">
        <v>5</v>
      </c>
      <c r="X267" s="24">
        <v>0</v>
      </c>
      <c r="Y267" s="24">
        <v>0</v>
      </c>
      <c r="Z267" s="24">
        <v>0</v>
      </c>
      <c r="AA267" s="24">
        <v>0</v>
      </c>
      <c r="AB267" s="24">
        <v>5</v>
      </c>
      <c r="AC267" s="24">
        <v>0</v>
      </c>
      <c r="AD267" s="22">
        <v>0</v>
      </c>
      <c r="AE267" s="22">
        <v>176</v>
      </c>
      <c r="AF267" s="22">
        <v>5400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5"/>
      <c r="AP267" s="22">
        <v>2</v>
      </c>
      <c r="AQ267" s="22">
        <v>2</v>
      </c>
      <c r="AR267" s="22">
        <v>20000</v>
      </c>
      <c r="AS267" s="22">
        <v>0</v>
      </c>
      <c r="AT267" s="22">
        <v>0</v>
      </c>
      <c r="AU267" s="22">
        <v>1000000</v>
      </c>
      <c r="AV267" s="22">
        <v>1020000</v>
      </c>
      <c r="AW267" s="22">
        <v>2</v>
      </c>
      <c r="AX267" s="22">
        <v>0</v>
      </c>
      <c r="AY267" s="22">
        <v>0</v>
      </c>
    </row>
    <row r="268" spans="1:51" x14ac:dyDescent="0.25">
      <c r="A268" s="22" t="s">
        <v>122</v>
      </c>
      <c r="B268" s="22" t="s">
        <v>517</v>
      </c>
      <c r="C268" s="22" t="s">
        <v>656</v>
      </c>
      <c r="D268" s="22" t="s">
        <v>657</v>
      </c>
      <c r="E268" s="22">
        <v>5</v>
      </c>
      <c r="F268" s="22">
        <v>278</v>
      </c>
      <c r="G268" s="22">
        <v>0</v>
      </c>
      <c r="H268" s="24">
        <v>8</v>
      </c>
      <c r="I268" s="25" t="s">
        <v>1920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5" t="s">
        <v>1920</v>
      </c>
      <c r="Q268" s="24">
        <v>6</v>
      </c>
      <c r="R268" s="24">
        <v>0</v>
      </c>
      <c r="S268" s="24">
        <v>0</v>
      </c>
      <c r="T268" s="24">
        <v>0</v>
      </c>
      <c r="U268" s="24">
        <v>0</v>
      </c>
      <c r="V268" s="24">
        <v>6</v>
      </c>
      <c r="W268" s="24">
        <v>8</v>
      </c>
      <c r="X268" s="24">
        <v>0</v>
      </c>
      <c r="Y268" s="24">
        <v>0</v>
      </c>
      <c r="Z268" s="24">
        <v>0</v>
      </c>
      <c r="AA268" s="24">
        <v>0</v>
      </c>
      <c r="AB268" s="24">
        <v>8</v>
      </c>
      <c r="AC268" s="24">
        <v>0</v>
      </c>
      <c r="AD268" s="22">
        <v>0</v>
      </c>
      <c r="AE268" s="22">
        <v>180</v>
      </c>
      <c r="AF268" s="22">
        <v>7826.87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5" t="s">
        <v>1935</v>
      </c>
      <c r="AP268" s="22">
        <v>2</v>
      </c>
      <c r="AQ268" s="22">
        <v>2</v>
      </c>
      <c r="AR268" s="22">
        <v>647730</v>
      </c>
      <c r="AS268" s="22">
        <v>0</v>
      </c>
      <c r="AT268" s="22">
        <v>0</v>
      </c>
      <c r="AU268" s="22">
        <v>0</v>
      </c>
      <c r="AV268" s="22">
        <v>647730</v>
      </c>
      <c r="AW268" s="22">
        <v>0</v>
      </c>
      <c r="AX268" s="22">
        <v>0</v>
      </c>
      <c r="AY268" s="22">
        <v>0</v>
      </c>
    </row>
    <row r="269" spans="1:51" x14ac:dyDescent="0.25">
      <c r="A269" s="22" t="s">
        <v>122</v>
      </c>
      <c r="B269" s="22" t="s">
        <v>517</v>
      </c>
      <c r="C269" s="22" t="s">
        <v>658</v>
      </c>
      <c r="D269" s="22" t="s">
        <v>659</v>
      </c>
      <c r="E269" s="22">
        <v>4</v>
      </c>
      <c r="F269" s="22">
        <v>207.43</v>
      </c>
      <c r="G269" s="22">
        <v>0</v>
      </c>
      <c r="H269" s="24">
        <v>14.56</v>
      </c>
      <c r="I269" s="25" t="s">
        <v>1920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5" t="s">
        <v>1920</v>
      </c>
      <c r="Q269" s="24">
        <v>11.05</v>
      </c>
      <c r="R269" s="24">
        <v>0</v>
      </c>
      <c r="S269" s="24">
        <v>0</v>
      </c>
      <c r="T269" s="24">
        <v>0</v>
      </c>
      <c r="U269" s="24">
        <v>0</v>
      </c>
      <c r="V269" s="24">
        <v>11.05</v>
      </c>
      <c r="W269" s="24">
        <v>11.42</v>
      </c>
      <c r="X269" s="24">
        <v>0</v>
      </c>
      <c r="Y269" s="24">
        <v>0</v>
      </c>
      <c r="Z269" s="24">
        <v>0</v>
      </c>
      <c r="AA269" s="24">
        <v>0</v>
      </c>
      <c r="AB269" s="24">
        <v>11.42</v>
      </c>
      <c r="AC269" s="24">
        <v>0.19</v>
      </c>
      <c r="AD269" s="22">
        <v>0</v>
      </c>
      <c r="AE269" s="22">
        <v>480</v>
      </c>
      <c r="AF269" s="22">
        <v>10209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5" t="s">
        <v>2125</v>
      </c>
      <c r="AP269" s="22">
        <v>21</v>
      </c>
      <c r="AQ269" s="22">
        <v>21</v>
      </c>
      <c r="AR269" s="22">
        <v>262601</v>
      </c>
      <c r="AS269" s="22">
        <v>0</v>
      </c>
      <c r="AT269" s="22">
        <v>545000</v>
      </c>
      <c r="AU269" s="22">
        <v>2857500</v>
      </c>
      <c r="AV269" s="22">
        <v>3665101</v>
      </c>
      <c r="AW269" s="22">
        <v>0</v>
      </c>
      <c r="AX269" s="22">
        <v>0</v>
      </c>
      <c r="AY269" s="22">
        <v>0</v>
      </c>
    </row>
    <row r="270" spans="1:51" x14ac:dyDescent="0.25">
      <c r="A270" s="22" t="s">
        <v>122</v>
      </c>
      <c r="B270" s="22" t="s">
        <v>517</v>
      </c>
      <c r="C270" s="22" t="s">
        <v>660</v>
      </c>
      <c r="D270" s="22" t="s">
        <v>661</v>
      </c>
      <c r="E270" s="22">
        <v>1</v>
      </c>
      <c r="F270" s="22">
        <v>58.5</v>
      </c>
      <c r="G270" s="22">
        <v>0</v>
      </c>
      <c r="H270" s="24">
        <v>5.55</v>
      </c>
      <c r="I270" s="25" t="s">
        <v>1920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5" t="s">
        <v>1920</v>
      </c>
      <c r="Q270" s="24">
        <v>2.98</v>
      </c>
      <c r="R270" s="24">
        <v>0</v>
      </c>
      <c r="S270" s="24">
        <v>0</v>
      </c>
      <c r="T270" s="24">
        <v>0</v>
      </c>
      <c r="U270" s="24">
        <v>0</v>
      </c>
      <c r="V270" s="24">
        <v>2.98</v>
      </c>
      <c r="W270" s="24">
        <v>4.34</v>
      </c>
      <c r="X270" s="24">
        <v>0</v>
      </c>
      <c r="Y270" s="24">
        <v>0</v>
      </c>
      <c r="Z270" s="24">
        <v>0</v>
      </c>
      <c r="AA270" s="24">
        <v>0</v>
      </c>
      <c r="AB270" s="24">
        <v>4.34</v>
      </c>
      <c r="AC270" s="24">
        <v>0</v>
      </c>
      <c r="AD270" s="22">
        <v>0</v>
      </c>
      <c r="AE270" s="22">
        <v>76</v>
      </c>
      <c r="AF270" s="22">
        <v>2920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5"/>
      <c r="AP270" s="22">
        <v>0</v>
      </c>
      <c r="AQ270" s="22">
        <v>0</v>
      </c>
      <c r="AR270" s="22">
        <v>0</v>
      </c>
      <c r="AS270" s="22">
        <v>0</v>
      </c>
      <c r="AT270" s="22">
        <v>0</v>
      </c>
      <c r="AU270" s="22">
        <v>0</v>
      </c>
      <c r="AV270" s="22">
        <v>0</v>
      </c>
      <c r="AW270" s="22">
        <v>0</v>
      </c>
      <c r="AX270" s="22">
        <v>0</v>
      </c>
      <c r="AY270" s="22">
        <v>0</v>
      </c>
    </row>
    <row r="271" spans="1:51" x14ac:dyDescent="0.25">
      <c r="A271" s="22" t="s">
        <v>122</v>
      </c>
      <c r="B271" s="22" t="s">
        <v>517</v>
      </c>
      <c r="C271" s="22" t="s">
        <v>662</v>
      </c>
      <c r="D271" s="22" t="s">
        <v>663</v>
      </c>
      <c r="E271" s="22">
        <v>3</v>
      </c>
      <c r="F271" s="22">
        <v>82</v>
      </c>
      <c r="G271" s="22">
        <v>0</v>
      </c>
      <c r="H271" s="24">
        <v>8</v>
      </c>
      <c r="I271" s="25" t="s">
        <v>1920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5" t="s">
        <v>1920</v>
      </c>
      <c r="Q271" s="24">
        <v>5</v>
      </c>
      <c r="R271" s="24">
        <v>0</v>
      </c>
      <c r="S271" s="24">
        <v>0</v>
      </c>
      <c r="T271" s="24">
        <v>0</v>
      </c>
      <c r="U271" s="24">
        <v>0</v>
      </c>
      <c r="V271" s="24">
        <v>5</v>
      </c>
      <c r="W271" s="24">
        <v>4</v>
      </c>
      <c r="X271" s="24">
        <v>0</v>
      </c>
      <c r="Y271" s="24">
        <v>0</v>
      </c>
      <c r="Z271" s="24">
        <v>0</v>
      </c>
      <c r="AA271" s="24">
        <v>0</v>
      </c>
      <c r="AB271" s="24">
        <v>4</v>
      </c>
      <c r="AC271" s="24">
        <v>0</v>
      </c>
      <c r="AD271" s="22">
        <v>0</v>
      </c>
      <c r="AE271" s="22">
        <v>191</v>
      </c>
      <c r="AF271" s="22">
        <v>5917.37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5"/>
      <c r="AP271" s="22">
        <v>1</v>
      </c>
      <c r="AQ271" s="22">
        <v>1</v>
      </c>
      <c r="AR271" s="22">
        <v>0</v>
      </c>
      <c r="AS271" s="22">
        <v>0</v>
      </c>
      <c r="AT271" s="22">
        <v>0</v>
      </c>
      <c r="AU271" s="22">
        <v>0</v>
      </c>
      <c r="AV271" s="22">
        <v>0</v>
      </c>
      <c r="AW271" s="22">
        <v>0</v>
      </c>
      <c r="AX271" s="22">
        <v>0</v>
      </c>
      <c r="AY271" s="22">
        <v>0</v>
      </c>
    </row>
    <row r="272" spans="1:51" x14ac:dyDescent="0.25">
      <c r="A272" s="22" t="s">
        <v>122</v>
      </c>
      <c r="B272" s="22" t="s">
        <v>517</v>
      </c>
      <c r="C272" s="22" t="s">
        <v>664</v>
      </c>
      <c r="D272" s="22" t="s">
        <v>665</v>
      </c>
      <c r="E272" s="22">
        <v>2</v>
      </c>
      <c r="F272" s="22">
        <v>50.78</v>
      </c>
      <c r="G272" s="22">
        <v>0</v>
      </c>
      <c r="H272" s="24">
        <v>7.7</v>
      </c>
      <c r="I272" s="25" t="s">
        <v>1920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5" t="s">
        <v>1920</v>
      </c>
      <c r="Q272" s="24">
        <v>6.05</v>
      </c>
      <c r="R272" s="24">
        <v>0</v>
      </c>
      <c r="S272" s="24">
        <v>0</v>
      </c>
      <c r="T272" s="24">
        <v>0</v>
      </c>
      <c r="U272" s="24">
        <v>0</v>
      </c>
      <c r="V272" s="24">
        <v>6.05</v>
      </c>
      <c r="W272" s="24">
        <v>6.54</v>
      </c>
      <c r="X272" s="24">
        <v>0</v>
      </c>
      <c r="Y272" s="24">
        <v>0</v>
      </c>
      <c r="Z272" s="24">
        <v>0</v>
      </c>
      <c r="AA272" s="24">
        <v>0</v>
      </c>
      <c r="AB272" s="24">
        <v>6.54</v>
      </c>
      <c r="AC272" s="24">
        <v>0</v>
      </c>
      <c r="AD272" s="22">
        <v>0</v>
      </c>
      <c r="AE272" s="22">
        <v>95</v>
      </c>
      <c r="AF272" s="22">
        <v>2944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5"/>
      <c r="AP272" s="22">
        <v>0</v>
      </c>
      <c r="AQ272" s="22">
        <v>0</v>
      </c>
      <c r="AR272" s="22">
        <v>0</v>
      </c>
      <c r="AS272" s="22">
        <v>0</v>
      </c>
      <c r="AT272" s="22">
        <v>0</v>
      </c>
      <c r="AU272" s="22">
        <v>0</v>
      </c>
      <c r="AV272" s="22">
        <v>0</v>
      </c>
      <c r="AW272" s="22">
        <v>0</v>
      </c>
      <c r="AX272" s="22">
        <v>0</v>
      </c>
      <c r="AY272" s="22">
        <v>0</v>
      </c>
    </row>
    <row r="273" spans="1:51" x14ac:dyDescent="0.25">
      <c r="A273" s="22" t="s">
        <v>122</v>
      </c>
      <c r="B273" s="22" t="s">
        <v>517</v>
      </c>
      <c r="C273" s="22" t="s">
        <v>666</v>
      </c>
      <c r="D273" s="22" t="s">
        <v>667</v>
      </c>
      <c r="E273" s="22">
        <v>1</v>
      </c>
      <c r="F273" s="22">
        <v>52</v>
      </c>
      <c r="G273" s="22">
        <v>0</v>
      </c>
      <c r="H273" s="24">
        <v>4.2</v>
      </c>
      <c r="I273" s="25" t="s">
        <v>1920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5" t="s">
        <v>1920</v>
      </c>
      <c r="Q273" s="24">
        <v>4.5199999999999996</v>
      </c>
      <c r="R273" s="24">
        <v>0</v>
      </c>
      <c r="S273" s="24">
        <v>0</v>
      </c>
      <c r="T273" s="24">
        <v>0</v>
      </c>
      <c r="U273" s="24">
        <v>0</v>
      </c>
      <c r="V273" s="24">
        <v>4.5199999999999996</v>
      </c>
      <c r="W273" s="24">
        <v>4.3600000000000003</v>
      </c>
      <c r="X273" s="24">
        <v>0</v>
      </c>
      <c r="Y273" s="24">
        <v>0</v>
      </c>
      <c r="Z273" s="24">
        <v>0</v>
      </c>
      <c r="AA273" s="24">
        <v>0</v>
      </c>
      <c r="AB273" s="24">
        <v>4.3600000000000003</v>
      </c>
      <c r="AC273" s="24">
        <v>0.82</v>
      </c>
      <c r="AD273" s="22">
        <v>0</v>
      </c>
      <c r="AE273" s="22">
        <v>178</v>
      </c>
      <c r="AF273" s="22">
        <v>6816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5"/>
      <c r="AP273" s="22">
        <v>15</v>
      </c>
      <c r="AQ273" s="22">
        <v>15</v>
      </c>
      <c r="AR273" s="22">
        <v>1462000</v>
      </c>
      <c r="AS273" s="22">
        <v>300000</v>
      </c>
      <c r="AT273" s="22">
        <v>0</v>
      </c>
      <c r="AU273" s="22">
        <v>180000</v>
      </c>
      <c r="AV273" s="22">
        <v>1942000</v>
      </c>
      <c r="AW273" s="22">
        <v>0</v>
      </c>
      <c r="AX273" s="22">
        <v>0</v>
      </c>
      <c r="AY273" s="22">
        <v>0</v>
      </c>
    </row>
    <row r="274" spans="1:51" x14ac:dyDescent="0.25">
      <c r="A274" s="22" t="s">
        <v>122</v>
      </c>
      <c r="B274" s="22" t="s">
        <v>517</v>
      </c>
      <c r="C274" s="22" t="s">
        <v>668</v>
      </c>
      <c r="D274" s="22" t="s">
        <v>669</v>
      </c>
      <c r="E274" s="22">
        <v>6</v>
      </c>
      <c r="F274" s="22">
        <v>142</v>
      </c>
      <c r="G274" s="22">
        <v>0</v>
      </c>
      <c r="H274" s="24">
        <v>17.399999999999999</v>
      </c>
      <c r="I274" s="25" t="s">
        <v>1920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5" t="s">
        <v>1920</v>
      </c>
      <c r="Q274" s="24">
        <v>17.399999999999999</v>
      </c>
      <c r="R274" s="24">
        <v>0</v>
      </c>
      <c r="S274" s="24">
        <v>0</v>
      </c>
      <c r="T274" s="24">
        <v>0</v>
      </c>
      <c r="U274" s="24">
        <v>0</v>
      </c>
      <c r="V274" s="24">
        <v>17.399999999999999</v>
      </c>
      <c r="W274" s="24">
        <v>11.4</v>
      </c>
      <c r="X274" s="24">
        <v>0</v>
      </c>
      <c r="Y274" s="24">
        <v>0</v>
      </c>
      <c r="Z274" s="24">
        <v>0</v>
      </c>
      <c r="AA274" s="24">
        <v>0</v>
      </c>
      <c r="AB274" s="24">
        <v>11.4</v>
      </c>
      <c r="AC274" s="24">
        <v>0.2</v>
      </c>
      <c r="AD274" s="22">
        <v>0</v>
      </c>
      <c r="AE274" s="22">
        <v>293</v>
      </c>
      <c r="AF274" s="22">
        <v>13992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5" t="s">
        <v>1988</v>
      </c>
      <c r="AP274" s="22">
        <v>8</v>
      </c>
      <c r="AQ274" s="22">
        <v>8</v>
      </c>
      <c r="AR274" s="22">
        <v>245000</v>
      </c>
      <c r="AS274" s="22">
        <v>565000</v>
      </c>
      <c r="AT274" s="22">
        <v>2850000</v>
      </c>
      <c r="AU274" s="22">
        <v>0</v>
      </c>
      <c r="AV274" s="22">
        <v>3660000</v>
      </c>
      <c r="AW274" s="22">
        <v>0</v>
      </c>
      <c r="AX274" s="22">
        <v>1</v>
      </c>
      <c r="AY274" s="22">
        <v>0</v>
      </c>
    </row>
    <row r="275" spans="1:51" x14ac:dyDescent="0.25">
      <c r="A275" s="22" t="s">
        <v>122</v>
      </c>
      <c r="B275" s="22" t="s">
        <v>517</v>
      </c>
      <c r="C275" s="22" t="s">
        <v>670</v>
      </c>
      <c r="D275" s="22" t="s">
        <v>671</v>
      </c>
      <c r="E275" s="22">
        <v>5</v>
      </c>
      <c r="F275" s="22">
        <v>358</v>
      </c>
      <c r="G275" s="22">
        <v>0</v>
      </c>
      <c r="H275" s="24">
        <v>16</v>
      </c>
      <c r="I275" s="25" t="s">
        <v>1920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5" t="s">
        <v>1920</v>
      </c>
      <c r="Q275" s="24">
        <v>5</v>
      </c>
      <c r="R275" s="24">
        <v>0</v>
      </c>
      <c r="S275" s="24">
        <v>0</v>
      </c>
      <c r="T275" s="24">
        <v>0</v>
      </c>
      <c r="U275" s="24">
        <v>0</v>
      </c>
      <c r="V275" s="24">
        <v>5</v>
      </c>
      <c r="W275" s="24">
        <v>5</v>
      </c>
      <c r="X275" s="24">
        <v>0</v>
      </c>
      <c r="Y275" s="24">
        <v>0</v>
      </c>
      <c r="Z275" s="24">
        <v>0</v>
      </c>
      <c r="AA275" s="24">
        <v>0</v>
      </c>
      <c r="AB275" s="24">
        <v>5</v>
      </c>
      <c r="AC275" s="24">
        <v>1</v>
      </c>
      <c r="AD275" s="22">
        <v>0</v>
      </c>
      <c r="AE275" s="22">
        <v>223</v>
      </c>
      <c r="AF275" s="22">
        <v>9300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5"/>
      <c r="AP275" s="22">
        <v>2</v>
      </c>
      <c r="AQ275" s="22">
        <v>2</v>
      </c>
      <c r="AR275" s="22">
        <v>20000</v>
      </c>
      <c r="AS275" s="22">
        <v>16400</v>
      </c>
      <c r="AT275" s="22">
        <v>0</v>
      </c>
      <c r="AU275" s="22">
        <v>0</v>
      </c>
      <c r="AV275" s="22">
        <v>36400</v>
      </c>
      <c r="AW275" s="22">
        <v>1</v>
      </c>
      <c r="AX275" s="22">
        <v>0</v>
      </c>
      <c r="AY275" s="22">
        <v>0</v>
      </c>
    </row>
    <row r="276" spans="1:51" x14ac:dyDescent="0.25">
      <c r="A276" s="22" t="s">
        <v>122</v>
      </c>
      <c r="B276" s="22" t="s">
        <v>517</v>
      </c>
      <c r="C276" s="22" t="s">
        <v>672</v>
      </c>
      <c r="D276" s="22" t="s">
        <v>673</v>
      </c>
      <c r="E276" s="22">
        <v>4</v>
      </c>
      <c r="F276" s="22">
        <v>271</v>
      </c>
      <c r="G276" s="22">
        <v>0</v>
      </c>
      <c r="H276" s="24">
        <v>10.55</v>
      </c>
      <c r="I276" s="25" t="s">
        <v>1920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5" t="s">
        <v>1920</v>
      </c>
      <c r="Q276" s="24">
        <v>0</v>
      </c>
      <c r="R276" s="24">
        <v>0</v>
      </c>
      <c r="S276" s="24">
        <v>0</v>
      </c>
      <c r="T276" s="24">
        <v>0</v>
      </c>
      <c r="U276" s="24">
        <v>0</v>
      </c>
      <c r="V276" s="24">
        <v>0</v>
      </c>
      <c r="W276" s="24">
        <v>0</v>
      </c>
      <c r="X276" s="24">
        <v>0</v>
      </c>
      <c r="Y276" s="24">
        <v>0</v>
      </c>
      <c r="Z276" s="24">
        <v>0</v>
      </c>
      <c r="AA276" s="24">
        <v>0</v>
      </c>
      <c r="AB276" s="24">
        <v>0</v>
      </c>
      <c r="AC276" s="24">
        <v>1</v>
      </c>
      <c r="AD276" s="22">
        <v>0</v>
      </c>
      <c r="AE276" s="22">
        <v>320</v>
      </c>
      <c r="AF276" s="22">
        <v>10294.07</v>
      </c>
      <c r="AG276" s="22">
        <v>1</v>
      </c>
      <c r="AH276" s="22">
        <v>0</v>
      </c>
      <c r="AI276" s="22">
        <v>1</v>
      </c>
      <c r="AJ276" s="22">
        <v>1</v>
      </c>
      <c r="AK276" s="22">
        <v>0</v>
      </c>
      <c r="AL276" s="22">
        <v>0</v>
      </c>
      <c r="AM276" s="22">
        <v>0</v>
      </c>
      <c r="AN276" s="22">
        <v>0</v>
      </c>
      <c r="AO276" s="25" t="s">
        <v>1937</v>
      </c>
      <c r="AP276" s="22">
        <v>13</v>
      </c>
      <c r="AQ276" s="22">
        <v>13</v>
      </c>
      <c r="AR276" s="22">
        <v>1730000</v>
      </c>
      <c r="AS276" s="22">
        <v>0</v>
      </c>
      <c r="AT276" s="22">
        <v>0</v>
      </c>
      <c r="AU276" s="22">
        <v>0</v>
      </c>
      <c r="AV276" s="22">
        <v>1730000</v>
      </c>
      <c r="AW276" s="22">
        <v>0</v>
      </c>
      <c r="AX276" s="22">
        <v>0</v>
      </c>
      <c r="AY276" s="22">
        <v>0</v>
      </c>
    </row>
    <row r="277" spans="1:51" x14ac:dyDescent="0.25">
      <c r="A277" s="22" t="s">
        <v>122</v>
      </c>
      <c r="B277" s="22" t="s">
        <v>517</v>
      </c>
      <c r="C277" s="22" t="s">
        <v>674</v>
      </c>
      <c r="D277" s="22" t="s">
        <v>675</v>
      </c>
      <c r="E277" s="22">
        <v>2</v>
      </c>
      <c r="F277" s="22">
        <v>184</v>
      </c>
      <c r="G277" s="22">
        <v>0</v>
      </c>
      <c r="H277" s="24">
        <v>6.62</v>
      </c>
      <c r="I277" s="25" t="s">
        <v>1920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5" t="s">
        <v>1920</v>
      </c>
      <c r="Q277" s="24">
        <v>5.6</v>
      </c>
      <c r="R277" s="24">
        <v>0</v>
      </c>
      <c r="S277" s="24">
        <v>0</v>
      </c>
      <c r="T277" s="24">
        <v>0</v>
      </c>
      <c r="U277" s="24">
        <v>0</v>
      </c>
      <c r="V277" s="24">
        <v>5.6</v>
      </c>
      <c r="W277" s="24">
        <v>5.91</v>
      </c>
      <c r="X277" s="24">
        <v>0</v>
      </c>
      <c r="Y277" s="24">
        <v>0</v>
      </c>
      <c r="Z277" s="24">
        <v>0</v>
      </c>
      <c r="AA277" s="24">
        <v>0</v>
      </c>
      <c r="AB277" s="24">
        <v>5.91</v>
      </c>
      <c r="AC277" s="24">
        <v>0</v>
      </c>
      <c r="AD277" s="22">
        <v>0</v>
      </c>
      <c r="AE277" s="22">
        <v>159</v>
      </c>
      <c r="AF277" s="22">
        <v>5834.29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5" t="s">
        <v>2126</v>
      </c>
      <c r="AP277" s="22">
        <v>6</v>
      </c>
      <c r="AQ277" s="22">
        <v>6</v>
      </c>
      <c r="AR277" s="22">
        <v>0</v>
      </c>
      <c r="AS277" s="22">
        <v>0</v>
      </c>
      <c r="AT277" s="22">
        <v>0</v>
      </c>
      <c r="AU277" s="22">
        <v>0</v>
      </c>
      <c r="AV277" s="22">
        <v>0</v>
      </c>
      <c r="AW277" s="22">
        <v>0</v>
      </c>
      <c r="AX277" s="22">
        <v>0</v>
      </c>
      <c r="AY277" s="22">
        <v>0</v>
      </c>
    </row>
    <row r="278" spans="1:51" x14ac:dyDescent="0.25">
      <c r="A278" s="22" t="s">
        <v>122</v>
      </c>
      <c r="B278" s="22" t="s">
        <v>517</v>
      </c>
      <c r="C278" s="22" t="s">
        <v>676</v>
      </c>
      <c r="D278" s="22" t="s">
        <v>677</v>
      </c>
      <c r="E278" s="22">
        <v>7</v>
      </c>
      <c r="F278" s="22">
        <v>271</v>
      </c>
      <c r="G278" s="22">
        <v>0</v>
      </c>
      <c r="H278" s="24">
        <v>21</v>
      </c>
      <c r="I278" s="25" t="s">
        <v>1920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5" t="s">
        <v>1920</v>
      </c>
      <c r="Q278" s="24">
        <v>13.95</v>
      </c>
      <c r="R278" s="24">
        <v>0</v>
      </c>
      <c r="S278" s="24">
        <v>0</v>
      </c>
      <c r="T278" s="24">
        <v>0</v>
      </c>
      <c r="U278" s="24">
        <v>0</v>
      </c>
      <c r="V278" s="24">
        <v>13.95</v>
      </c>
      <c r="W278" s="24">
        <v>10.15</v>
      </c>
      <c r="X278" s="24">
        <v>0</v>
      </c>
      <c r="Y278" s="24">
        <v>0</v>
      </c>
      <c r="Z278" s="24">
        <v>0</v>
      </c>
      <c r="AA278" s="24">
        <v>0</v>
      </c>
      <c r="AB278" s="24">
        <v>10.15</v>
      </c>
      <c r="AC278" s="24">
        <v>1.2</v>
      </c>
      <c r="AD278" s="22">
        <v>0</v>
      </c>
      <c r="AE278" s="22">
        <v>376</v>
      </c>
      <c r="AF278" s="22">
        <v>11986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5" t="s">
        <v>2127</v>
      </c>
      <c r="AP278" s="22">
        <v>19</v>
      </c>
      <c r="AQ278" s="22">
        <v>16</v>
      </c>
      <c r="AR278" s="22">
        <v>967000</v>
      </c>
      <c r="AS278" s="22">
        <v>1000</v>
      </c>
      <c r="AT278" s="22">
        <v>0</v>
      </c>
      <c r="AU278" s="22">
        <v>0</v>
      </c>
      <c r="AV278" s="22">
        <v>968000</v>
      </c>
      <c r="AW278" s="22">
        <v>1</v>
      </c>
      <c r="AX278" s="22">
        <v>0</v>
      </c>
      <c r="AY278" s="22">
        <v>1</v>
      </c>
    </row>
    <row r="279" spans="1:51" x14ac:dyDescent="0.25">
      <c r="A279" s="22" t="s">
        <v>122</v>
      </c>
      <c r="B279" s="22" t="s">
        <v>517</v>
      </c>
      <c r="C279" s="22" t="s">
        <v>678</v>
      </c>
      <c r="D279" s="22" t="s">
        <v>679</v>
      </c>
      <c r="E279" s="22">
        <v>1</v>
      </c>
      <c r="F279" s="22">
        <v>78.099999999999994</v>
      </c>
      <c r="G279" s="22">
        <v>0</v>
      </c>
      <c r="H279" s="24">
        <v>5.72</v>
      </c>
      <c r="I279" s="25" t="s">
        <v>1920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5" t="s">
        <v>1920</v>
      </c>
      <c r="Q279" s="24">
        <v>4.32</v>
      </c>
      <c r="R279" s="24">
        <v>0</v>
      </c>
      <c r="S279" s="24">
        <v>0</v>
      </c>
      <c r="T279" s="24">
        <v>0</v>
      </c>
      <c r="U279" s="24">
        <v>0</v>
      </c>
      <c r="V279" s="24">
        <v>4.32</v>
      </c>
      <c r="W279" s="24">
        <v>4.1900000000000004</v>
      </c>
      <c r="X279" s="24">
        <v>0</v>
      </c>
      <c r="Y279" s="24">
        <v>0</v>
      </c>
      <c r="Z279" s="24">
        <v>0</v>
      </c>
      <c r="AA279" s="24">
        <v>0</v>
      </c>
      <c r="AB279" s="24">
        <v>4.1900000000000004</v>
      </c>
      <c r="AC279" s="24">
        <v>0</v>
      </c>
      <c r="AD279" s="22">
        <v>0</v>
      </c>
      <c r="AE279" s="22">
        <v>133</v>
      </c>
      <c r="AF279" s="22">
        <v>6682.2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5"/>
      <c r="AP279" s="22">
        <v>3</v>
      </c>
      <c r="AQ279" s="22">
        <v>3</v>
      </c>
      <c r="AR279" s="22">
        <v>150600</v>
      </c>
      <c r="AS279" s="22">
        <v>0</v>
      </c>
      <c r="AT279" s="22">
        <v>0</v>
      </c>
      <c r="AU279" s="22">
        <v>0</v>
      </c>
      <c r="AV279" s="22">
        <v>150600</v>
      </c>
      <c r="AW279" s="22">
        <v>0</v>
      </c>
      <c r="AX279" s="22">
        <v>0</v>
      </c>
      <c r="AY279" s="22">
        <v>0</v>
      </c>
    </row>
    <row r="280" spans="1:51" x14ac:dyDescent="0.25">
      <c r="A280" s="22" t="s">
        <v>122</v>
      </c>
      <c r="B280" s="22" t="s">
        <v>517</v>
      </c>
      <c r="C280" s="22" t="s">
        <v>680</v>
      </c>
      <c r="D280" s="22" t="s">
        <v>681</v>
      </c>
      <c r="E280" s="22">
        <v>1</v>
      </c>
      <c r="F280" s="22">
        <v>72</v>
      </c>
      <c r="G280" s="22">
        <v>0</v>
      </c>
      <c r="H280" s="24">
        <v>9</v>
      </c>
      <c r="I280" s="25" t="s">
        <v>1920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5" t="s">
        <v>1920</v>
      </c>
      <c r="Q280" s="24">
        <v>4</v>
      </c>
      <c r="R280" s="24">
        <v>0</v>
      </c>
      <c r="S280" s="24">
        <v>0</v>
      </c>
      <c r="T280" s="24">
        <v>0.5</v>
      </c>
      <c r="U280" s="24">
        <v>0</v>
      </c>
      <c r="V280" s="24">
        <v>4.5</v>
      </c>
      <c r="W280" s="24">
        <v>4</v>
      </c>
      <c r="X280" s="24">
        <v>0</v>
      </c>
      <c r="Y280" s="24">
        <v>0</v>
      </c>
      <c r="Z280" s="24">
        <v>0</v>
      </c>
      <c r="AA280" s="24">
        <v>0</v>
      </c>
      <c r="AB280" s="24">
        <v>4</v>
      </c>
      <c r="AC280" s="24">
        <v>0</v>
      </c>
      <c r="AD280" s="22">
        <v>0</v>
      </c>
      <c r="AE280" s="22">
        <v>193</v>
      </c>
      <c r="AF280" s="22">
        <v>5117.22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5"/>
      <c r="AP280" s="22">
        <v>2</v>
      </c>
      <c r="AQ280" s="22">
        <v>2</v>
      </c>
      <c r="AR280" s="22">
        <v>52000</v>
      </c>
      <c r="AS280" s="22">
        <v>0</v>
      </c>
      <c r="AT280" s="22">
        <v>0</v>
      </c>
      <c r="AU280" s="22">
        <v>0</v>
      </c>
      <c r="AV280" s="22">
        <v>52000</v>
      </c>
      <c r="AW280" s="22">
        <v>0</v>
      </c>
      <c r="AX280" s="22">
        <v>1</v>
      </c>
      <c r="AY280" s="22">
        <v>0</v>
      </c>
    </row>
    <row r="281" spans="1:51" x14ac:dyDescent="0.25">
      <c r="A281" s="22" t="s">
        <v>122</v>
      </c>
      <c r="B281" s="22" t="s">
        <v>517</v>
      </c>
      <c r="C281" s="22" t="s">
        <v>682</v>
      </c>
      <c r="D281" s="22" t="s">
        <v>683</v>
      </c>
      <c r="E281" s="22">
        <v>3</v>
      </c>
      <c r="F281" s="22">
        <v>219.83</v>
      </c>
      <c r="G281" s="22">
        <v>0</v>
      </c>
      <c r="H281" s="24">
        <v>15</v>
      </c>
      <c r="I281" s="25" t="s">
        <v>1920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5" t="s">
        <v>1920</v>
      </c>
      <c r="Q281" s="24">
        <v>10</v>
      </c>
      <c r="R281" s="24">
        <v>0</v>
      </c>
      <c r="S281" s="24">
        <v>0</v>
      </c>
      <c r="T281" s="24">
        <v>0</v>
      </c>
      <c r="U281" s="24">
        <v>0</v>
      </c>
      <c r="V281" s="24">
        <v>10</v>
      </c>
      <c r="W281" s="24">
        <v>10</v>
      </c>
      <c r="X281" s="24">
        <v>0</v>
      </c>
      <c r="Y281" s="24">
        <v>0</v>
      </c>
      <c r="Z281" s="24">
        <v>0</v>
      </c>
      <c r="AA281" s="24">
        <v>0</v>
      </c>
      <c r="AB281" s="24">
        <v>10</v>
      </c>
      <c r="AC281" s="24">
        <v>0</v>
      </c>
      <c r="AD281" s="22">
        <v>0</v>
      </c>
      <c r="AE281" s="22">
        <v>324</v>
      </c>
      <c r="AF281" s="22">
        <v>4321.5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5" t="s">
        <v>2128</v>
      </c>
      <c r="AP281" s="22">
        <v>4</v>
      </c>
      <c r="AQ281" s="22">
        <v>4</v>
      </c>
      <c r="AR281" s="22">
        <v>165500</v>
      </c>
      <c r="AS281" s="22">
        <v>0</v>
      </c>
      <c r="AT281" s="22">
        <v>0</v>
      </c>
      <c r="AU281" s="22">
        <v>35000</v>
      </c>
      <c r="AV281" s="22">
        <v>200500</v>
      </c>
      <c r="AW281" s="22">
        <v>0</v>
      </c>
      <c r="AX281" s="22">
        <v>0</v>
      </c>
      <c r="AY281" s="22">
        <v>0</v>
      </c>
    </row>
    <row r="282" spans="1:51" x14ac:dyDescent="0.25">
      <c r="A282" s="22" t="s">
        <v>122</v>
      </c>
      <c r="B282" s="22" t="s">
        <v>517</v>
      </c>
      <c r="C282" s="22" t="s">
        <v>684</v>
      </c>
      <c r="D282" s="22" t="s">
        <v>685</v>
      </c>
      <c r="E282" s="22">
        <v>3</v>
      </c>
      <c r="F282" s="22">
        <v>700.39</v>
      </c>
      <c r="G282" s="22">
        <v>0</v>
      </c>
      <c r="H282" s="24">
        <v>12.84</v>
      </c>
      <c r="I282" s="25" t="s">
        <v>1920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5" t="s">
        <v>1920</v>
      </c>
      <c r="Q282" s="24">
        <v>6</v>
      </c>
      <c r="R282" s="24">
        <v>0</v>
      </c>
      <c r="S282" s="24">
        <v>0</v>
      </c>
      <c r="T282" s="24">
        <v>0</v>
      </c>
      <c r="U282" s="24">
        <v>0</v>
      </c>
      <c r="V282" s="24">
        <v>6</v>
      </c>
      <c r="W282" s="24">
        <v>6</v>
      </c>
      <c r="X282" s="24">
        <v>0</v>
      </c>
      <c r="Y282" s="24">
        <v>0</v>
      </c>
      <c r="Z282" s="24">
        <v>0</v>
      </c>
      <c r="AA282" s="24">
        <v>0</v>
      </c>
      <c r="AB282" s="24">
        <v>6</v>
      </c>
      <c r="AC282" s="24">
        <v>0</v>
      </c>
      <c r="AD282" s="22">
        <v>0</v>
      </c>
      <c r="AE282" s="22">
        <v>217</v>
      </c>
      <c r="AF282" s="22">
        <v>12500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5" t="s">
        <v>2129</v>
      </c>
      <c r="AP282" s="22">
        <v>17</v>
      </c>
      <c r="AQ282" s="22">
        <v>17</v>
      </c>
      <c r="AR282" s="22">
        <v>0</v>
      </c>
      <c r="AS282" s="22">
        <v>0</v>
      </c>
      <c r="AT282" s="22">
        <v>0</v>
      </c>
      <c r="AU282" s="22">
        <v>0</v>
      </c>
      <c r="AV282" s="22">
        <v>0</v>
      </c>
      <c r="AW282" s="22">
        <v>0</v>
      </c>
      <c r="AX282" s="22">
        <v>0</v>
      </c>
      <c r="AY282" s="22">
        <v>0</v>
      </c>
    </row>
    <row r="283" spans="1:51" x14ac:dyDescent="0.25">
      <c r="A283" s="22" t="s">
        <v>122</v>
      </c>
      <c r="B283" s="22" t="s">
        <v>517</v>
      </c>
      <c r="C283" s="22" t="s">
        <v>686</v>
      </c>
      <c r="D283" s="22" t="s">
        <v>687</v>
      </c>
      <c r="E283" s="22">
        <v>2</v>
      </c>
      <c r="F283" s="22">
        <v>34.11</v>
      </c>
      <c r="G283" s="22">
        <v>0</v>
      </c>
      <c r="H283" s="24">
        <v>5</v>
      </c>
      <c r="I283" s="25" t="s">
        <v>1920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5" t="s">
        <v>1920</v>
      </c>
      <c r="Q283" s="24">
        <v>4.3</v>
      </c>
      <c r="R283" s="24">
        <v>0</v>
      </c>
      <c r="S283" s="24">
        <v>0</v>
      </c>
      <c r="T283" s="24">
        <v>0</v>
      </c>
      <c r="U283" s="24">
        <v>0</v>
      </c>
      <c r="V283" s="24">
        <v>4.3</v>
      </c>
      <c r="W283" s="24">
        <v>3.2</v>
      </c>
      <c r="X283" s="24">
        <v>0</v>
      </c>
      <c r="Y283" s="24">
        <v>0</v>
      </c>
      <c r="Z283" s="24">
        <v>0</v>
      </c>
      <c r="AA283" s="24">
        <v>0</v>
      </c>
      <c r="AB283" s="24">
        <v>3.2</v>
      </c>
      <c r="AC283" s="24">
        <v>0</v>
      </c>
      <c r="AD283" s="22">
        <v>0</v>
      </c>
      <c r="AE283" s="22">
        <v>154</v>
      </c>
      <c r="AF283" s="22">
        <v>4498.3999999999996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5"/>
      <c r="AP283" s="22">
        <v>0</v>
      </c>
      <c r="AQ283" s="22">
        <v>0</v>
      </c>
      <c r="AR283" s="22">
        <v>0</v>
      </c>
      <c r="AS283" s="22">
        <v>0</v>
      </c>
      <c r="AT283" s="22">
        <v>0</v>
      </c>
      <c r="AU283" s="22">
        <v>0</v>
      </c>
      <c r="AV283" s="22">
        <v>0</v>
      </c>
      <c r="AW283" s="22">
        <v>0</v>
      </c>
      <c r="AX283" s="22">
        <v>0</v>
      </c>
      <c r="AY283" s="22">
        <v>0</v>
      </c>
    </row>
    <row r="284" spans="1:51" x14ac:dyDescent="0.25">
      <c r="A284" s="22" t="s">
        <v>122</v>
      </c>
      <c r="B284" s="22" t="s">
        <v>517</v>
      </c>
      <c r="C284" s="22" t="s">
        <v>688</v>
      </c>
      <c r="D284" s="22" t="s">
        <v>689</v>
      </c>
      <c r="E284" s="22">
        <v>6</v>
      </c>
      <c r="F284" s="22">
        <v>324</v>
      </c>
      <c r="G284" s="22">
        <v>0</v>
      </c>
      <c r="H284" s="24">
        <v>11</v>
      </c>
      <c r="I284" s="25" t="s">
        <v>1920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5" t="s">
        <v>1920</v>
      </c>
      <c r="Q284" s="24">
        <v>9</v>
      </c>
      <c r="R284" s="24">
        <v>0</v>
      </c>
      <c r="S284" s="24">
        <v>0</v>
      </c>
      <c r="T284" s="24">
        <v>0</v>
      </c>
      <c r="U284" s="24">
        <v>0</v>
      </c>
      <c r="V284" s="24">
        <v>9</v>
      </c>
      <c r="W284" s="24">
        <v>12</v>
      </c>
      <c r="X284" s="24">
        <v>0</v>
      </c>
      <c r="Y284" s="24">
        <v>0</v>
      </c>
      <c r="Z284" s="24">
        <v>1.2</v>
      </c>
      <c r="AA284" s="24">
        <v>0</v>
      </c>
      <c r="AB284" s="24">
        <v>13.2</v>
      </c>
      <c r="AC284" s="24">
        <v>2</v>
      </c>
      <c r="AD284" s="22">
        <v>0</v>
      </c>
      <c r="AE284" s="22">
        <v>294</v>
      </c>
      <c r="AF284" s="22">
        <v>9215.98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5" t="s">
        <v>2001</v>
      </c>
      <c r="AP284" s="22">
        <v>20</v>
      </c>
      <c r="AQ284" s="22">
        <v>20</v>
      </c>
      <c r="AR284" s="22">
        <v>475600</v>
      </c>
      <c r="AS284" s="22">
        <v>6000</v>
      </c>
      <c r="AT284" s="22">
        <v>0</v>
      </c>
      <c r="AU284" s="22">
        <v>0</v>
      </c>
      <c r="AV284" s="22">
        <v>481600</v>
      </c>
      <c r="AW284" s="22">
        <v>0</v>
      </c>
      <c r="AX284" s="22">
        <v>0</v>
      </c>
      <c r="AY284" s="22">
        <v>0</v>
      </c>
    </row>
    <row r="285" spans="1:51" x14ac:dyDescent="0.25">
      <c r="A285" s="22" t="s">
        <v>122</v>
      </c>
      <c r="B285" s="22" t="s">
        <v>517</v>
      </c>
      <c r="C285" s="22" t="s">
        <v>690</v>
      </c>
      <c r="D285" s="22" t="s">
        <v>691</v>
      </c>
      <c r="E285" s="22">
        <v>2</v>
      </c>
      <c r="F285" s="22">
        <v>75.680000000000007</v>
      </c>
      <c r="G285" s="22">
        <v>0</v>
      </c>
      <c r="H285" s="24">
        <v>6</v>
      </c>
      <c r="I285" s="25" t="s">
        <v>1920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5" t="s">
        <v>1920</v>
      </c>
      <c r="Q285" s="24">
        <v>2.79</v>
      </c>
      <c r="R285" s="24">
        <v>0</v>
      </c>
      <c r="S285" s="24">
        <v>0</v>
      </c>
      <c r="T285" s="24">
        <v>0</v>
      </c>
      <c r="U285" s="24">
        <v>0</v>
      </c>
      <c r="V285" s="24">
        <v>2.79</v>
      </c>
      <c r="W285" s="24">
        <v>2.78</v>
      </c>
      <c r="X285" s="24">
        <v>0</v>
      </c>
      <c r="Y285" s="24">
        <v>0</v>
      </c>
      <c r="Z285" s="24">
        <v>0</v>
      </c>
      <c r="AA285" s="24">
        <v>0</v>
      </c>
      <c r="AB285" s="24">
        <v>2.78</v>
      </c>
      <c r="AC285" s="24">
        <v>0</v>
      </c>
      <c r="AD285" s="22">
        <v>0</v>
      </c>
      <c r="AE285" s="22">
        <v>102</v>
      </c>
      <c r="AF285" s="22">
        <v>6450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5"/>
      <c r="AP285" s="22">
        <v>3</v>
      </c>
      <c r="AQ285" s="22">
        <v>3</v>
      </c>
      <c r="AR285" s="22">
        <v>46000</v>
      </c>
      <c r="AS285" s="22">
        <v>0</v>
      </c>
      <c r="AT285" s="22">
        <v>0</v>
      </c>
      <c r="AU285" s="22">
        <v>0</v>
      </c>
      <c r="AV285" s="22">
        <v>46000</v>
      </c>
      <c r="AW285" s="22">
        <v>0</v>
      </c>
      <c r="AX285" s="22">
        <v>0</v>
      </c>
      <c r="AY285" s="22">
        <v>0</v>
      </c>
    </row>
    <row r="286" spans="1:51" x14ac:dyDescent="0.25">
      <c r="A286" s="22" t="s">
        <v>122</v>
      </c>
      <c r="B286" s="22" t="s">
        <v>692</v>
      </c>
      <c r="C286" s="22" t="s">
        <v>693</v>
      </c>
      <c r="D286" s="22" t="s">
        <v>694</v>
      </c>
      <c r="E286" s="22">
        <v>1</v>
      </c>
      <c r="F286" s="22">
        <v>61</v>
      </c>
      <c r="G286" s="22">
        <v>0</v>
      </c>
      <c r="H286" s="24">
        <v>2.69</v>
      </c>
      <c r="I286" s="25" t="s">
        <v>1920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5" t="s">
        <v>1920</v>
      </c>
      <c r="Q286" s="24">
        <v>0</v>
      </c>
      <c r="R286" s="24">
        <v>0</v>
      </c>
      <c r="S286" s="24">
        <v>0</v>
      </c>
      <c r="T286" s="24">
        <v>2.6</v>
      </c>
      <c r="U286" s="24">
        <v>0</v>
      </c>
      <c r="V286" s="24">
        <v>2.6</v>
      </c>
      <c r="W286" s="24">
        <v>0</v>
      </c>
      <c r="X286" s="24">
        <v>0</v>
      </c>
      <c r="Y286" s="24">
        <v>0</v>
      </c>
      <c r="Z286" s="24">
        <v>0</v>
      </c>
      <c r="AA286" s="24">
        <v>0</v>
      </c>
      <c r="AB286" s="24">
        <v>0</v>
      </c>
      <c r="AC286" s="24">
        <v>0</v>
      </c>
      <c r="AD286" s="22">
        <v>109</v>
      </c>
      <c r="AE286" s="22">
        <v>6</v>
      </c>
      <c r="AF286" s="22">
        <v>2762.3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5"/>
      <c r="AP286" s="22">
        <v>6</v>
      </c>
      <c r="AQ286" s="22">
        <v>5</v>
      </c>
      <c r="AR286" s="22">
        <v>796000</v>
      </c>
      <c r="AS286" s="22">
        <v>0</v>
      </c>
      <c r="AT286" s="22">
        <v>0</v>
      </c>
      <c r="AU286" s="22">
        <v>0</v>
      </c>
      <c r="AV286" s="22">
        <v>796000</v>
      </c>
      <c r="AW286" s="22">
        <v>0</v>
      </c>
      <c r="AX286" s="22">
        <v>0</v>
      </c>
      <c r="AY286" s="22">
        <v>0</v>
      </c>
    </row>
    <row r="287" spans="1:51" x14ac:dyDescent="0.25">
      <c r="A287" s="22" t="s">
        <v>122</v>
      </c>
      <c r="B287" s="22" t="s">
        <v>692</v>
      </c>
      <c r="C287" s="22" t="s">
        <v>695</v>
      </c>
      <c r="D287" s="22" t="s">
        <v>696</v>
      </c>
      <c r="E287" s="22">
        <v>1</v>
      </c>
      <c r="F287" s="22">
        <v>2.02</v>
      </c>
      <c r="G287" s="22"/>
      <c r="H287" s="24">
        <v>2.5</v>
      </c>
      <c r="I287" s="25" t="s">
        <v>1920</v>
      </c>
      <c r="J287" s="22"/>
      <c r="K287" s="22"/>
      <c r="L287" s="22"/>
      <c r="M287" s="22"/>
      <c r="N287" s="22"/>
      <c r="O287" s="22"/>
      <c r="P287" s="25" t="s">
        <v>1920</v>
      </c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2">
        <v>37</v>
      </c>
      <c r="AE287" s="22">
        <v>5</v>
      </c>
      <c r="AF287" s="22">
        <v>2757</v>
      </c>
      <c r="AG287" s="22"/>
      <c r="AH287" s="22"/>
      <c r="AI287" s="22"/>
      <c r="AJ287" s="22"/>
      <c r="AK287" s="22"/>
      <c r="AL287" s="22"/>
      <c r="AM287" s="22"/>
      <c r="AN287" s="22"/>
      <c r="AO287" s="25"/>
      <c r="AP287" s="22">
        <v>1</v>
      </c>
      <c r="AQ287" s="22">
        <v>1</v>
      </c>
      <c r="AR287" s="22">
        <v>48000</v>
      </c>
      <c r="AS287" s="22"/>
      <c r="AT287" s="22"/>
      <c r="AU287" s="22"/>
      <c r="AV287" s="22">
        <v>48000</v>
      </c>
      <c r="AW287" s="22"/>
      <c r="AX287" s="22"/>
      <c r="AY287" s="22"/>
    </row>
    <row r="288" spans="1:51" x14ac:dyDescent="0.25">
      <c r="A288" s="22" t="s">
        <v>122</v>
      </c>
      <c r="B288" s="22" t="s">
        <v>692</v>
      </c>
      <c r="C288" s="22" t="s">
        <v>697</v>
      </c>
      <c r="D288" s="22" t="s">
        <v>698</v>
      </c>
      <c r="E288" s="22">
        <v>1</v>
      </c>
      <c r="F288" s="22">
        <v>22</v>
      </c>
      <c r="G288" s="22">
        <v>0</v>
      </c>
      <c r="H288" s="24">
        <v>2</v>
      </c>
      <c r="I288" s="25" t="s">
        <v>1920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5" t="s">
        <v>1920</v>
      </c>
      <c r="Q288" s="24">
        <v>0</v>
      </c>
      <c r="R288" s="24">
        <v>0</v>
      </c>
      <c r="S288" s="24">
        <v>0</v>
      </c>
      <c r="T288" s="24">
        <v>0</v>
      </c>
      <c r="U288" s="24">
        <v>0</v>
      </c>
      <c r="V288" s="24">
        <v>0</v>
      </c>
      <c r="W288" s="24">
        <v>0</v>
      </c>
      <c r="X288" s="24">
        <v>0</v>
      </c>
      <c r="Y288" s="24">
        <v>0</v>
      </c>
      <c r="Z288" s="24">
        <v>0</v>
      </c>
      <c r="AA288" s="24">
        <v>0</v>
      </c>
      <c r="AB288" s="24">
        <v>0</v>
      </c>
      <c r="AC288" s="24">
        <v>0</v>
      </c>
      <c r="AD288" s="22">
        <v>61</v>
      </c>
      <c r="AE288" s="22">
        <v>20</v>
      </c>
      <c r="AF288" s="22">
        <v>4000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5" t="s">
        <v>2130</v>
      </c>
      <c r="AP288" s="22">
        <v>3</v>
      </c>
      <c r="AQ288" s="22">
        <v>3</v>
      </c>
      <c r="AR288" s="22">
        <v>70000</v>
      </c>
      <c r="AS288" s="22">
        <v>0</v>
      </c>
      <c r="AT288" s="22">
        <v>0</v>
      </c>
      <c r="AU288" s="22">
        <v>0</v>
      </c>
      <c r="AV288" s="22">
        <v>70000</v>
      </c>
      <c r="AW288" s="22">
        <v>0</v>
      </c>
      <c r="AX288" s="22">
        <v>0</v>
      </c>
      <c r="AY288" s="22">
        <v>0</v>
      </c>
    </row>
    <row r="289" spans="1:51" x14ac:dyDescent="0.25">
      <c r="A289" s="22" t="s">
        <v>122</v>
      </c>
      <c r="B289" s="22" t="s">
        <v>692</v>
      </c>
      <c r="C289" s="22" t="s">
        <v>699</v>
      </c>
      <c r="D289" s="22" t="s">
        <v>700</v>
      </c>
      <c r="E289" s="22">
        <v>1.5</v>
      </c>
      <c r="F289" s="22">
        <v>93.54</v>
      </c>
      <c r="G289" s="22">
        <v>0</v>
      </c>
      <c r="H289" s="24">
        <v>7.78</v>
      </c>
      <c r="I289" s="25" t="s">
        <v>1920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5" t="s">
        <v>1920</v>
      </c>
      <c r="Q289" s="24">
        <v>0</v>
      </c>
      <c r="R289" s="24">
        <v>0</v>
      </c>
      <c r="S289" s="24">
        <v>0</v>
      </c>
      <c r="T289" s="24">
        <v>0</v>
      </c>
      <c r="U289" s="24">
        <v>0</v>
      </c>
      <c r="V289" s="24">
        <v>0</v>
      </c>
      <c r="W289" s="24">
        <v>7.78</v>
      </c>
      <c r="X289" s="24">
        <v>0</v>
      </c>
      <c r="Y289" s="24">
        <v>0</v>
      </c>
      <c r="Z289" s="24">
        <v>0</v>
      </c>
      <c r="AA289" s="24">
        <v>0</v>
      </c>
      <c r="AB289" s="24">
        <v>7.78</v>
      </c>
      <c r="AC289" s="24">
        <v>0</v>
      </c>
      <c r="AD289" s="22">
        <v>147</v>
      </c>
      <c r="AE289" s="22">
        <v>44</v>
      </c>
      <c r="AF289" s="22">
        <v>7875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5" t="s">
        <v>2131</v>
      </c>
      <c r="AP289" s="22">
        <v>12</v>
      </c>
      <c r="AQ289" s="22">
        <v>9</v>
      </c>
      <c r="AR289" s="22">
        <v>3500000</v>
      </c>
      <c r="AS289" s="22">
        <v>0</v>
      </c>
      <c r="AT289" s="22">
        <v>0</v>
      </c>
      <c r="AU289" s="22">
        <v>0</v>
      </c>
      <c r="AV289" s="22">
        <v>3500000</v>
      </c>
      <c r="AW289" s="22">
        <v>0</v>
      </c>
      <c r="AX289" s="22">
        <v>0</v>
      </c>
      <c r="AY289" s="22">
        <v>0</v>
      </c>
    </row>
    <row r="290" spans="1:51" x14ac:dyDescent="0.25">
      <c r="A290" s="22" t="s">
        <v>122</v>
      </c>
      <c r="B290" s="22" t="s">
        <v>692</v>
      </c>
      <c r="C290" s="22" t="s">
        <v>701</v>
      </c>
      <c r="D290" s="22" t="s">
        <v>702</v>
      </c>
      <c r="E290" s="22">
        <v>1</v>
      </c>
      <c r="F290" s="22">
        <v>83.2</v>
      </c>
      <c r="G290" s="22">
        <v>0</v>
      </c>
      <c r="H290" s="24">
        <v>7</v>
      </c>
      <c r="I290" s="25" t="s">
        <v>1920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5" t="s">
        <v>1920</v>
      </c>
      <c r="Q290" s="24">
        <v>0</v>
      </c>
      <c r="R290" s="24">
        <v>0</v>
      </c>
      <c r="S290" s="24">
        <v>0</v>
      </c>
      <c r="T290" s="24">
        <v>0</v>
      </c>
      <c r="U290" s="24">
        <v>0</v>
      </c>
      <c r="V290" s="24">
        <v>0</v>
      </c>
      <c r="W290" s="24">
        <v>0</v>
      </c>
      <c r="X290" s="24">
        <v>0</v>
      </c>
      <c r="Y290" s="24">
        <v>0</v>
      </c>
      <c r="Z290" s="24">
        <v>0</v>
      </c>
      <c r="AA290" s="24">
        <v>0</v>
      </c>
      <c r="AB290" s="24">
        <v>0</v>
      </c>
      <c r="AC290" s="24">
        <v>0</v>
      </c>
      <c r="AD290" s="22">
        <v>171</v>
      </c>
      <c r="AE290" s="22">
        <v>23</v>
      </c>
      <c r="AF290" s="22">
        <v>5349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5"/>
      <c r="AP290" s="22">
        <v>7</v>
      </c>
      <c r="AQ290" s="22">
        <v>7</v>
      </c>
      <c r="AR290" s="22">
        <v>450000</v>
      </c>
      <c r="AS290" s="22">
        <v>0</v>
      </c>
      <c r="AT290" s="22">
        <v>0</v>
      </c>
      <c r="AU290" s="22">
        <v>0</v>
      </c>
      <c r="AV290" s="22">
        <v>450000</v>
      </c>
      <c r="AW290" s="22">
        <v>0</v>
      </c>
      <c r="AX290" s="22">
        <v>0</v>
      </c>
      <c r="AY290" s="22">
        <v>0</v>
      </c>
    </row>
    <row r="291" spans="1:51" x14ac:dyDescent="0.25">
      <c r="A291" s="22" t="s">
        <v>122</v>
      </c>
      <c r="B291" s="22" t="s">
        <v>692</v>
      </c>
      <c r="C291" s="22" t="s">
        <v>703</v>
      </c>
      <c r="D291" s="22" t="s">
        <v>704</v>
      </c>
      <c r="E291" s="22">
        <v>1</v>
      </c>
      <c r="F291" s="22">
        <v>13.14</v>
      </c>
      <c r="G291" s="22">
        <v>0</v>
      </c>
      <c r="H291" s="24">
        <v>3.41</v>
      </c>
      <c r="I291" s="25" t="s">
        <v>1920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5" t="s">
        <v>1920</v>
      </c>
      <c r="Q291" s="24">
        <v>0</v>
      </c>
      <c r="R291" s="24">
        <v>0</v>
      </c>
      <c r="S291" s="24">
        <v>0</v>
      </c>
      <c r="T291" s="24">
        <v>0</v>
      </c>
      <c r="U291" s="24">
        <v>0</v>
      </c>
      <c r="V291" s="24">
        <v>0</v>
      </c>
      <c r="W291" s="24">
        <v>0</v>
      </c>
      <c r="X291" s="24">
        <v>0</v>
      </c>
      <c r="Y291" s="24">
        <v>0</v>
      </c>
      <c r="Z291" s="24">
        <v>0</v>
      </c>
      <c r="AA291" s="24">
        <v>0</v>
      </c>
      <c r="AB291" s="24">
        <v>0</v>
      </c>
      <c r="AC291" s="24">
        <v>0</v>
      </c>
      <c r="AD291" s="22">
        <v>66</v>
      </c>
      <c r="AE291" s="22">
        <v>27</v>
      </c>
      <c r="AF291" s="22">
        <v>2477.5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5"/>
      <c r="AP291" s="22">
        <v>2</v>
      </c>
      <c r="AQ291" s="22">
        <v>2</v>
      </c>
      <c r="AR291" s="22">
        <v>50000</v>
      </c>
      <c r="AS291" s="22">
        <v>0</v>
      </c>
      <c r="AT291" s="22">
        <v>0</v>
      </c>
      <c r="AU291" s="22">
        <v>0</v>
      </c>
      <c r="AV291" s="22">
        <v>50000</v>
      </c>
      <c r="AW291" s="22">
        <v>1</v>
      </c>
      <c r="AX291" s="22">
        <v>0</v>
      </c>
      <c r="AY291" s="22">
        <v>0</v>
      </c>
    </row>
    <row r="292" spans="1:51" x14ac:dyDescent="0.25">
      <c r="A292" s="22" t="s">
        <v>122</v>
      </c>
      <c r="B292" s="22" t="s">
        <v>692</v>
      </c>
      <c r="C292" s="22" t="s">
        <v>705</v>
      </c>
      <c r="D292" s="22" t="s">
        <v>706</v>
      </c>
      <c r="E292" s="22">
        <v>1</v>
      </c>
      <c r="F292" s="22">
        <v>18</v>
      </c>
      <c r="G292" s="22">
        <v>0</v>
      </c>
      <c r="H292" s="24">
        <v>2</v>
      </c>
      <c r="I292" s="25" t="s">
        <v>1920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5" t="s">
        <v>1920</v>
      </c>
      <c r="Q292" s="24">
        <v>0</v>
      </c>
      <c r="R292" s="24">
        <v>0</v>
      </c>
      <c r="S292" s="24">
        <v>0</v>
      </c>
      <c r="T292" s="24">
        <v>0</v>
      </c>
      <c r="U292" s="24">
        <v>0</v>
      </c>
      <c r="V292" s="24">
        <v>0</v>
      </c>
      <c r="W292" s="24">
        <v>0</v>
      </c>
      <c r="X292" s="24">
        <v>0</v>
      </c>
      <c r="Y292" s="24">
        <v>0</v>
      </c>
      <c r="Z292" s="24">
        <v>0</v>
      </c>
      <c r="AA292" s="24">
        <v>0</v>
      </c>
      <c r="AB292" s="24">
        <v>0</v>
      </c>
      <c r="AC292" s="24">
        <v>0</v>
      </c>
      <c r="AD292" s="22">
        <v>57</v>
      </c>
      <c r="AE292" s="22">
        <v>6</v>
      </c>
      <c r="AF292" s="22">
        <v>3100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5"/>
      <c r="AP292" s="22">
        <v>1</v>
      </c>
      <c r="AQ292" s="22">
        <v>1</v>
      </c>
      <c r="AR292" s="22">
        <v>188833</v>
      </c>
      <c r="AS292" s="22">
        <v>0</v>
      </c>
      <c r="AT292" s="22">
        <v>0</v>
      </c>
      <c r="AU292" s="22">
        <v>0</v>
      </c>
      <c r="AV292" s="22">
        <v>188833</v>
      </c>
      <c r="AW292" s="22">
        <v>0</v>
      </c>
      <c r="AX292" s="22">
        <v>0</v>
      </c>
      <c r="AY292" s="22">
        <v>0</v>
      </c>
    </row>
    <row r="293" spans="1:51" x14ac:dyDescent="0.25">
      <c r="A293" s="22" t="s">
        <v>122</v>
      </c>
      <c r="B293" s="22" t="s">
        <v>692</v>
      </c>
      <c r="C293" s="22" t="s">
        <v>707</v>
      </c>
      <c r="D293" s="22" t="s">
        <v>708</v>
      </c>
      <c r="E293" s="22">
        <v>1</v>
      </c>
      <c r="F293" s="22">
        <v>5</v>
      </c>
      <c r="G293" s="22">
        <v>0</v>
      </c>
      <c r="H293" s="24">
        <v>2</v>
      </c>
      <c r="I293" s="25" t="s">
        <v>1920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5" t="s">
        <v>1920</v>
      </c>
      <c r="Q293" s="24">
        <v>0</v>
      </c>
      <c r="R293" s="24">
        <v>0</v>
      </c>
      <c r="S293" s="24">
        <v>0</v>
      </c>
      <c r="T293" s="24">
        <v>0</v>
      </c>
      <c r="U293" s="24">
        <v>0</v>
      </c>
      <c r="V293" s="24">
        <v>0</v>
      </c>
      <c r="W293" s="24">
        <v>0</v>
      </c>
      <c r="X293" s="24">
        <v>0</v>
      </c>
      <c r="Y293" s="24">
        <v>0</v>
      </c>
      <c r="Z293" s="24">
        <v>0</v>
      </c>
      <c r="AA293" s="24">
        <v>0</v>
      </c>
      <c r="AB293" s="24">
        <v>0</v>
      </c>
      <c r="AC293" s="24">
        <v>0</v>
      </c>
      <c r="AD293" s="22">
        <v>19</v>
      </c>
      <c r="AE293" s="22">
        <v>9</v>
      </c>
      <c r="AF293" s="22">
        <v>2400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5"/>
      <c r="AP293" s="22">
        <v>14</v>
      </c>
      <c r="AQ293" s="22">
        <v>14</v>
      </c>
      <c r="AR293" s="22">
        <v>0</v>
      </c>
      <c r="AS293" s="22">
        <v>0</v>
      </c>
      <c r="AT293" s="22">
        <v>0</v>
      </c>
      <c r="AU293" s="22">
        <v>0</v>
      </c>
      <c r="AV293" s="22">
        <v>0</v>
      </c>
      <c r="AW293" s="22">
        <v>0</v>
      </c>
      <c r="AX293" s="22">
        <v>0</v>
      </c>
      <c r="AY293" s="22">
        <v>0</v>
      </c>
    </row>
    <row r="294" spans="1:51" x14ac:dyDescent="0.25">
      <c r="A294" s="22" t="s">
        <v>122</v>
      </c>
      <c r="B294" s="22" t="s">
        <v>692</v>
      </c>
      <c r="C294" s="22" t="s">
        <v>709</v>
      </c>
      <c r="D294" s="22" t="s">
        <v>710</v>
      </c>
      <c r="E294" s="22">
        <v>1</v>
      </c>
      <c r="F294" s="22">
        <v>28</v>
      </c>
      <c r="G294" s="22">
        <v>0</v>
      </c>
      <c r="H294" s="24">
        <v>2.63</v>
      </c>
      <c r="I294" s="25" t="s">
        <v>1920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5" t="s">
        <v>1920</v>
      </c>
      <c r="Q294" s="24">
        <v>0</v>
      </c>
      <c r="R294" s="24">
        <v>0</v>
      </c>
      <c r="S294" s="24">
        <v>0</v>
      </c>
      <c r="T294" s="24">
        <v>0</v>
      </c>
      <c r="U294" s="24">
        <v>0</v>
      </c>
      <c r="V294" s="24">
        <v>0</v>
      </c>
      <c r="W294" s="24">
        <v>2.8</v>
      </c>
      <c r="X294" s="24">
        <v>0</v>
      </c>
      <c r="Y294" s="24">
        <v>0</v>
      </c>
      <c r="Z294" s="24">
        <v>0</v>
      </c>
      <c r="AA294" s="24">
        <v>0</v>
      </c>
      <c r="AB294" s="24">
        <v>2.8</v>
      </c>
      <c r="AC294" s="24">
        <v>0</v>
      </c>
      <c r="AD294" s="22">
        <v>170</v>
      </c>
      <c r="AE294" s="22">
        <v>31</v>
      </c>
      <c r="AF294" s="22">
        <v>4329.21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5"/>
      <c r="AP294" s="22">
        <v>1</v>
      </c>
      <c r="AQ294" s="22">
        <v>1</v>
      </c>
      <c r="AR294" s="22">
        <v>7000</v>
      </c>
      <c r="AS294" s="22">
        <v>0</v>
      </c>
      <c r="AT294" s="22">
        <v>0</v>
      </c>
      <c r="AU294" s="22">
        <v>0</v>
      </c>
      <c r="AV294" s="22">
        <v>7000</v>
      </c>
      <c r="AW294" s="22">
        <v>0</v>
      </c>
      <c r="AX294" s="22">
        <v>0</v>
      </c>
      <c r="AY294" s="22">
        <v>0</v>
      </c>
    </row>
    <row r="295" spans="1:51" x14ac:dyDescent="0.25">
      <c r="A295" s="22" t="s">
        <v>122</v>
      </c>
      <c r="B295" s="22" t="s">
        <v>692</v>
      </c>
      <c r="C295" s="22" t="s">
        <v>711</v>
      </c>
      <c r="D295" s="22" t="s">
        <v>712</v>
      </c>
      <c r="E295" s="22">
        <v>1</v>
      </c>
      <c r="F295" s="22">
        <v>42.9</v>
      </c>
      <c r="G295" s="22">
        <v>0</v>
      </c>
      <c r="H295" s="24">
        <v>4.08</v>
      </c>
      <c r="I295" s="25" t="s">
        <v>1920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5" t="s">
        <v>1920</v>
      </c>
      <c r="Q295" s="24">
        <v>0</v>
      </c>
      <c r="R295" s="24">
        <v>0</v>
      </c>
      <c r="S295" s="24">
        <v>0</v>
      </c>
      <c r="T295" s="24">
        <v>0</v>
      </c>
      <c r="U295" s="24">
        <v>0</v>
      </c>
      <c r="V295" s="24">
        <v>0</v>
      </c>
      <c r="W295" s="24">
        <v>0</v>
      </c>
      <c r="X295" s="24">
        <v>0</v>
      </c>
      <c r="Y295" s="24">
        <v>0</v>
      </c>
      <c r="Z295" s="24">
        <v>0</v>
      </c>
      <c r="AA295" s="24">
        <v>0</v>
      </c>
      <c r="AB295" s="24">
        <v>0</v>
      </c>
      <c r="AC295" s="24">
        <v>0</v>
      </c>
      <c r="AD295" s="22">
        <v>89</v>
      </c>
      <c r="AE295" s="22">
        <v>27</v>
      </c>
      <c r="AF295" s="22">
        <v>4175.8599999999997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5"/>
      <c r="AP295" s="22">
        <v>3</v>
      </c>
      <c r="AQ295" s="22">
        <v>2</v>
      </c>
      <c r="AR295" s="22">
        <v>80000</v>
      </c>
      <c r="AS295" s="22">
        <v>0</v>
      </c>
      <c r="AT295" s="22">
        <v>0</v>
      </c>
      <c r="AU295" s="22">
        <v>0</v>
      </c>
      <c r="AV295" s="22">
        <v>80000</v>
      </c>
      <c r="AW295" s="22">
        <v>0</v>
      </c>
      <c r="AX295" s="22">
        <v>0</v>
      </c>
      <c r="AY295" s="22">
        <v>0</v>
      </c>
    </row>
    <row r="296" spans="1:51" x14ac:dyDescent="0.25">
      <c r="A296" s="22" t="s">
        <v>122</v>
      </c>
      <c r="B296" s="22" t="s">
        <v>692</v>
      </c>
      <c r="C296" s="22" t="s">
        <v>713</v>
      </c>
      <c r="D296" s="22" t="s">
        <v>714</v>
      </c>
      <c r="E296" s="22">
        <v>2</v>
      </c>
      <c r="F296" s="22">
        <v>210</v>
      </c>
      <c r="G296" s="22">
        <v>0</v>
      </c>
      <c r="H296" s="24">
        <v>7.5</v>
      </c>
      <c r="I296" s="25" t="s">
        <v>1920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5" t="s">
        <v>1920</v>
      </c>
      <c r="Q296" s="24">
        <v>0</v>
      </c>
      <c r="R296" s="24">
        <v>0</v>
      </c>
      <c r="S296" s="24">
        <v>0</v>
      </c>
      <c r="T296" s="24">
        <v>0</v>
      </c>
      <c r="U296" s="24">
        <v>0</v>
      </c>
      <c r="V296" s="24">
        <v>0</v>
      </c>
      <c r="W296" s="24">
        <v>0</v>
      </c>
      <c r="X296" s="24">
        <v>0</v>
      </c>
      <c r="Y296" s="24">
        <v>0</v>
      </c>
      <c r="Z296" s="24">
        <v>6.5</v>
      </c>
      <c r="AA296" s="24">
        <v>0</v>
      </c>
      <c r="AB296" s="24">
        <v>6.5</v>
      </c>
      <c r="AC296" s="24">
        <v>0</v>
      </c>
      <c r="AD296" s="22">
        <v>313</v>
      </c>
      <c r="AE296" s="22">
        <v>66</v>
      </c>
      <c r="AF296" s="22">
        <v>7387.7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5" t="s">
        <v>2132</v>
      </c>
      <c r="AP296" s="22">
        <v>8</v>
      </c>
      <c r="AQ296" s="22">
        <v>8</v>
      </c>
      <c r="AR296" s="22">
        <v>125600</v>
      </c>
      <c r="AS296" s="22">
        <v>0</v>
      </c>
      <c r="AT296" s="22">
        <v>0</v>
      </c>
      <c r="AU296" s="22">
        <v>0</v>
      </c>
      <c r="AV296" s="22">
        <v>125600</v>
      </c>
      <c r="AW296" s="22">
        <v>0</v>
      </c>
      <c r="AX296" s="22">
        <v>0</v>
      </c>
      <c r="AY296" s="22">
        <v>0</v>
      </c>
    </row>
    <row r="297" spans="1:51" x14ac:dyDescent="0.25">
      <c r="A297" s="22" t="s">
        <v>122</v>
      </c>
      <c r="B297" s="22" t="s">
        <v>692</v>
      </c>
      <c r="C297" s="22" t="s">
        <v>715</v>
      </c>
      <c r="D297" s="22" t="s">
        <v>716</v>
      </c>
      <c r="E297" s="22">
        <v>1</v>
      </c>
      <c r="F297" s="22">
        <v>47</v>
      </c>
      <c r="G297" s="22">
        <v>0</v>
      </c>
      <c r="H297" s="24">
        <v>4.8</v>
      </c>
      <c r="I297" s="25" t="s">
        <v>1920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5" t="s">
        <v>1920</v>
      </c>
      <c r="Q297" s="24">
        <v>0</v>
      </c>
      <c r="R297" s="24">
        <v>0</v>
      </c>
      <c r="S297" s="24">
        <v>0</v>
      </c>
      <c r="T297" s="24">
        <v>0</v>
      </c>
      <c r="U297" s="24">
        <v>0</v>
      </c>
      <c r="V297" s="24">
        <v>0</v>
      </c>
      <c r="W297" s="24">
        <v>3.8</v>
      </c>
      <c r="X297" s="24">
        <v>0</v>
      </c>
      <c r="Y297" s="24">
        <v>0</v>
      </c>
      <c r="Z297" s="24">
        <v>0</v>
      </c>
      <c r="AA297" s="24">
        <v>0</v>
      </c>
      <c r="AB297" s="24">
        <v>3.8</v>
      </c>
      <c r="AC297" s="24">
        <v>0</v>
      </c>
      <c r="AD297" s="22">
        <v>225</v>
      </c>
      <c r="AE297" s="22">
        <v>44</v>
      </c>
      <c r="AF297" s="22">
        <v>5282.45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5"/>
      <c r="AP297" s="22">
        <v>11</v>
      </c>
      <c r="AQ297" s="22">
        <v>9</v>
      </c>
      <c r="AR297" s="22">
        <v>412500</v>
      </c>
      <c r="AS297" s="22">
        <v>0</v>
      </c>
      <c r="AT297" s="22">
        <v>0</v>
      </c>
      <c r="AU297" s="22">
        <v>0</v>
      </c>
      <c r="AV297" s="22">
        <v>412500</v>
      </c>
      <c r="AW297" s="22">
        <v>0</v>
      </c>
      <c r="AX297" s="22">
        <v>0</v>
      </c>
      <c r="AY297" s="22">
        <v>0</v>
      </c>
    </row>
    <row r="298" spans="1:51" x14ac:dyDescent="0.25">
      <c r="A298" s="22" t="s">
        <v>122</v>
      </c>
      <c r="B298" s="22" t="s">
        <v>692</v>
      </c>
      <c r="C298" s="22" t="s">
        <v>717</v>
      </c>
      <c r="D298" s="22" t="s">
        <v>718</v>
      </c>
      <c r="E298" s="22">
        <v>2</v>
      </c>
      <c r="F298" s="22">
        <v>162.9</v>
      </c>
      <c r="G298" s="22">
        <v>0</v>
      </c>
      <c r="H298" s="24">
        <v>5.26</v>
      </c>
      <c r="I298" s="25" t="s">
        <v>1920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5" t="s">
        <v>1920</v>
      </c>
      <c r="Q298" s="24">
        <v>0</v>
      </c>
      <c r="R298" s="24">
        <v>0</v>
      </c>
      <c r="S298" s="24">
        <v>0</v>
      </c>
      <c r="T298" s="24">
        <v>0</v>
      </c>
      <c r="U298" s="24">
        <v>0</v>
      </c>
      <c r="V298" s="24">
        <v>0</v>
      </c>
      <c r="W298" s="24">
        <v>0</v>
      </c>
      <c r="X298" s="24">
        <v>0</v>
      </c>
      <c r="Y298" s="24">
        <v>0</v>
      </c>
      <c r="Z298" s="24">
        <v>0</v>
      </c>
      <c r="AA298" s="24">
        <v>0</v>
      </c>
      <c r="AB298" s="24">
        <v>0</v>
      </c>
      <c r="AC298" s="24">
        <v>0</v>
      </c>
      <c r="AD298" s="22">
        <v>249</v>
      </c>
      <c r="AE298" s="22">
        <v>74</v>
      </c>
      <c r="AF298" s="22">
        <v>8405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5"/>
      <c r="AP298" s="22">
        <v>9</v>
      </c>
      <c r="AQ298" s="22">
        <v>8</v>
      </c>
      <c r="AR298" s="22">
        <v>1394200</v>
      </c>
      <c r="AS298" s="22">
        <v>0</v>
      </c>
      <c r="AT298" s="22">
        <v>0</v>
      </c>
      <c r="AU298" s="22">
        <v>0</v>
      </c>
      <c r="AV298" s="22">
        <v>1394200</v>
      </c>
      <c r="AW298" s="22">
        <v>0</v>
      </c>
      <c r="AX298" s="22">
        <v>0</v>
      </c>
      <c r="AY298" s="22">
        <v>0</v>
      </c>
    </row>
    <row r="299" spans="1:51" x14ac:dyDescent="0.25">
      <c r="A299" s="22" t="s">
        <v>122</v>
      </c>
      <c r="B299" s="22" t="s">
        <v>692</v>
      </c>
      <c r="C299" s="22" t="s">
        <v>719</v>
      </c>
      <c r="D299" s="22" t="s">
        <v>720</v>
      </c>
      <c r="E299" s="22">
        <v>1</v>
      </c>
      <c r="F299" s="22">
        <v>11.82</v>
      </c>
      <c r="G299" s="22">
        <v>0</v>
      </c>
      <c r="H299" s="24">
        <v>1.56</v>
      </c>
      <c r="I299" s="25" t="s">
        <v>1920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5" t="s">
        <v>1920</v>
      </c>
      <c r="Q299" s="24">
        <v>0</v>
      </c>
      <c r="R299" s="24">
        <v>0</v>
      </c>
      <c r="S299" s="24">
        <v>0</v>
      </c>
      <c r="T299" s="24">
        <v>0</v>
      </c>
      <c r="U299" s="24">
        <v>0</v>
      </c>
      <c r="V299" s="24">
        <v>0</v>
      </c>
      <c r="W299" s="24">
        <v>0</v>
      </c>
      <c r="X299" s="24">
        <v>0</v>
      </c>
      <c r="Y299" s="24">
        <v>0</v>
      </c>
      <c r="Z299" s="24">
        <v>0</v>
      </c>
      <c r="AA299" s="24">
        <v>0</v>
      </c>
      <c r="AB299" s="24">
        <v>0</v>
      </c>
      <c r="AC299" s="24">
        <v>0</v>
      </c>
      <c r="AD299" s="22">
        <v>56</v>
      </c>
      <c r="AE299" s="22">
        <v>20</v>
      </c>
      <c r="AF299" s="22">
        <v>2913.75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5" t="s">
        <v>2133</v>
      </c>
      <c r="AP299" s="22">
        <v>4</v>
      </c>
      <c r="AQ299" s="22">
        <v>3</v>
      </c>
      <c r="AR299" s="22">
        <v>1100000</v>
      </c>
      <c r="AS299" s="22">
        <v>0</v>
      </c>
      <c r="AT299" s="22">
        <v>0</v>
      </c>
      <c r="AU299" s="22">
        <v>0</v>
      </c>
      <c r="AV299" s="22">
        <v>1100000</v>
      </c>
      <c r="AW299" s="22">
        <v>0</v>
      </c>
      <c r="AX299" s="22">
        <v>0</v>
      </c>
      <c r="AY299" s="22">
        <v>0</v>
      </c>
    </row>
    <row r="300" spans="1:51" x14ac:dyDescent="0.25">
      <c r="A300" s="22" t="s">
        <v>122</v>
      </c>
      <c r="B300" s="22" t="s">
        <v>692</v>
      </c>
      <c r="C300" s="22" t="s">
        <v>721</v>
      </c>
      <c r="D300" s="22" t="s">
        <v>722</v>
      </c>
      <c r="E300" s="22">
        <v>1</v>
      </c>
      <c r="F300" s="22">
        <v>98</v>
      </c>
      <c r="G300" s="22">
        <v>0</v>
      </c>
      <c r="H300" s="24">
        <v>6</v>
      </c>
      <c r="I300" s="25" t="s">
        <v>1920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5" t="s">
        <v>1920</v>
      </c>
      <c r="Q300" s="24">
        <v>0</v>
      </c>
      <c r="R300" s="24">
        <v>0</v>
      </c>
      <c r="S300" s="24">
        <v>0</v>
      </c>
      <c r="T300" s="24">
        <v>0</v>
      </c>
      <c r="U300" s="24">
        <v>0</v>
      </c>
      <c r="V300" s="24">
        <v>0</v>
      </c>
      <c r="W300" s="24">
        <v>0</v>
      </c>
      <c r="X300" s="24">
        <v>0</v>
      </c>
      <c r="Y300" s="24">
        <v>0</v>
      </c>
      <c r="Z300" s="24">
        <v>0</v>
      </c>
      <c r="AA300" s="24">
        <v>0</v>
      </c>
      <c r="AB300" s="24">
        <v>0</v>
      </c>
      <c r="AC300" s="24">
        <v>0</v>
      </c>
      <c r="AD300" s="22">
        <v>110</v>
      </c>
      <c r="AE300" s="22">
        <v>51</v>
      </c>
      <c r="AF300" s="22">
        <v>4680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5"/>
      <c r="AP300" s="22">
        <v>4</v>
      </c>
      <c r="AQ300" s="22">
        <v>4</v>
      </c>
      <c r="AR300" s="22">
        <v>10000</v>
      </c>
      <c r="AS300" s="22">
        <v>0</v>
      </c>
      <c r="AT300" s="22">
        <v>0</v>
      </c>
      <c r="AU300" s="22">
        <v>0</v>
      </c>
      <c r="AV300" s="22">
        <v>10000</v>
      </c>
      <c r="AW300" s="22">
        <v>0</v>
      </c>
      <c r="AX300" s="22">
        <v>0</v>
      </c>
      <c r="AY300" s="22">
        <v>0</v>
      </c>
    </row>
    <row r="301" spans="1:51" x14ac:dyDescent="0.25">
      <c r="A301" s="22" t="s">
        <v>122</v>
      </c>
      <c r="B301" s="22" t="s">
        <v>692</v>
      </c>
      <c r="C301" s="22" t="s">
        <v>723</v>
      </c>
      <c r="D301" s="22" t="s">
        <v>724</v>
      </c>
      <c r="E301" s="22">
        <v>1</v>
      </c>
      <c r="F301" s="22">
        <v>131</v>
      </c>
      <c r="G301" s="22">
        <v>0</v>
      </c>
      <c r="H301" s="24">
        <v>11</v>
      </c>
      <c r="I301" s="25" t="s">
        <v>1920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5" t="s">
        <v>1920</v>
      </c>
      <c r="Q301" s="24">
        <v>0</v>
      </c>
      <c r="R301" s="24">
        <v>0</v>
      </c>
      <c r="S301" s="24">
        <v>0</v>
      </c>
      <c r="T301" s="24">
        <v>0</v>
      </c>
      <c r="U301" s="24">
        <v>0</v>
      </c>
      <c r="V301" s="24">
        <v>0</v>
      </c>
      <c r="W301" s="24">
        <v>0</v>
      </c>
      <c r="X301" s="24">
        <v>0</v>
      </c>
      <c r="Y301" s="24">
        <v>0</v>
      </c>
      <c r="Z301" s="24">
        <v>0</v>
      </c>
      <c r="AA301" s="24">
        <v>0</v>
      </c>
      <c r="AB301" s="24">
        <v>0</v>
      </c>
      <c r="AC301" s="24">
        <v>0</v>
      </c>
      <c r="AD301" s="22">
        <v>287</v>
      </c>
      <c r="AE301" s="22">
        <v>81</v>
      </c>
      <c r="AF301" s="22">
        <v>7315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5"/>
      <c r="AP301" s="22">
        <v>7</v>
      </c>
      <c r="AQ301" s="22">
        <v>7</v>
      </c>
      <c r="AR301" s="22">
        <v>2886</v>
      </c>
      <c r="AS301" s="22">
        <v>0</v>
      </c>
      <c r="AT301" s="22">
        <v>0</v>
      </c>
      <c r="AU301" s="22">
        <v>0</v>
      </c>
      <c r="AV301" s="22">
        <v>2886</v>
      </c>
      <c r="AW301" s="22">
        <v>0</v>
      </c>
      <c r="AX301" s="22">
        <v>0</v>
      </c>
      <c r="AY301" s="22">
        <v>0</v>
      </c>
    </row>
    <row r="302" spans="1:51" x14ac:dyDescent="0.25">
      <c r="A302" s="22" t="s">
        <v>122</v>
      </c>
      <c r="B302" s="22" t="s">
        <v>692</v>
      </c>
      <c r="C302" s="22" t="s">
        <v>725</v>
      </c>
      <c r="D302" s="22" t="s">
        <v>726</v>
      </c>
      <c r="E302" s="22">
        <v>1</v>
      </c>
      <c r="F302" s="22">
        <v>38</v>
      </c>
      <c r="G302" s="22"/>
      <c r="H302" s="24">
        <v>3</v>
      </c>
      <c r="I302" s="25" t="s">
        <v>1920</v>
      </c>
      <c r="J302" s="22"/>
      <c r="K302" s="22"/>
      <c r="L302" s="22"/>
      <c r="M302" s="22"/>
      <c r="N302" s="22"/>
      <c r="O302" s="22"/>
      <c r="P302" s="25" t="s">
        <v>1920</v>
      </c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2">
        <v>105</v>
      </c>
      <c r="AE302" s="22">
        <v>78</v>
      </c>
      <c r="AF302" s="22">
        <v>3713.5</v>
      </c>
      <c r="AG302" s="22"/>
      <c r="AH302" s="22"/>
      <c r="AI302" s="22"/>
      <c r="AJ302" s="22"/>
      <c r="AK302" s="22"/>
      <c r="AL302" s="22"/>
      <c r="AM302" s="22"/>
      <c r="AN302" s="22"/>
      <c r="AO302" s="25"/>
      <c r="AP302" s="22">
        <v>1</v>
      </c>
      <c r="AQ302" s="22"/>
      <c r="AR302" s="22"/>
      <c r="AS302" s="22"/>
      <c r="AT302" s="22"/>
      <c r="AU302" s="22"/>
      <c r="AV302" s="22"/>
      <c r="AW302" s="22"/>
      <c r="AX302" s="22"/>
      <c r="AY302" s="22"/>
    </row>
    <row r="303" spans="1:51" x14ac:dyDescent="0.25">
      <c r="A303" s="22" t="s">
        <v>122</v>
      </c>
      <c r="B303" s="22" t="s">
        <v>692</v>
      </c>
      <c r="C303" s="22" t="s">
        <v>727</v>
      </c>
      <c r="D303" s="22" t="s">
        <v>728</v>
      </c>
      <c r="E303" s="22">
        <v>1</v>
      </c>
      <c r="F303" s="22">
        <v>38.24</v>
      </c>
      <c r="G303" s="22">
        <v>0</v>
      </c>
      <c r="H303" s="24">
        <v>1.34</v>
      </c>
      <c r="I303" s="25" t="s">
        <v>1920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5" t="s">
        <v>1920</v>
      </c>
      <c r="Q303" s="24">
        <v>0</v>
      </c>
      <c r="R303" s="24">
        <v>0</v>
      </c>
      <c r="S303" s="24">
        <v>0</v>
      </c>
      <c r="T303" s="24">
        <v>0</v>
      </c>
      <c r="U303" s="24">
        <v>0</v>
      </c>
      <c r="V303" s="24">
        <v>0</v>
      </c>
      <c r="W303" s="24">
        <v>0</v>
      </c>
      <c r="X303" s="24">
        <v>0</v>
      </c>
      <c r="Y303" s="24">
        <v>0</v>
      </c>
      <c r="Z303" s="24">
        <v>1.5</v>
      </c>
      <c r="AA303" s="24">
        <v>0</v>
      </c>
      <c r="AB303" s="24">
        <v>1.5</v>
      </c>
      <c r="AC303" s="24">
        <v>0</v>
      </c>
      <c r="AD303" s="22">
        <v>70</v>
      </c>
      <c r="AE303" s="22">
        <v>5</v>
      </c>
      <c r="AF303" s="22">
        <v>2759.7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5"/>
      <c r="AP303" s="22">
        <v>5</v>
      </c>
      <c r="AQ303" s="22">
        <v>5</v>
      </c>
      <c r="AR303" s="22">
        <v>1100000</v>
      </c>
      <c r="AS303" s="22">
        <v>0</v>
      </c>
      <c r="AT303" s="22">
        <v>0</v>
      </c>
      <c r="AU303" s="22">
        <v>0</v>
      </c>
      <c r="AV303" s="22">
        <v>1100000</v>
      </c>
      <c r="AW303" s="22">
        <v>0</v>
      </c>
      <c r="AX303" s="22">
        <v>0</v>
      </c>
      <c r="AY303" s="22">
        <v>0</v>
      </c>
    </row>
    <row r="304" spans="1:51" x14ac:dyDescent="0.25">
      <c r="A304" s="22" t="s">
        <v>122</v>
      </c>
      <c r="B304" s="22" t="s">
        <v>692</v>
      </c>
      <c r="C304" s="22" t="s">
        <v>729</v>
      </c>
      <c r="D304" s="22" t="s">
        <v>730</v>
      </c>
      <c r="E304" s="22">
        <v>1.5</v>
      </c>
      <c r="F304" s="22">
        <v>47.37</v>
      </c>
      <c r="G304" s="22">
        <v>0</v>
      </c>
      <c r="H304" s="24">
        <v>2.75</v>
      </c>
      <c r="I304" s="25" t="s">
        <v>1920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5" t="s">
        <v>1920</v>
      </c>
      <c r="Q304" s="24">
        <v>0</v>
      </c>
      <c r="R304" s="24">
        <v>0</v>
      </c>
      <c r="S304" s="24">
        <v>0</v>
      </c>
      <c r="T304" s="24">
        <v>0</v>
      </c>
      <c r="U304" s="24">
        <v>0</v>
      </c>
      <c r="V304" s="24">
        <v>0</v>
      </c>
      <c r="W304" s="24">
        <v>2.75</v>
      </c>
      <c r="X304" s="24">
        <v>0</v>
      </c>
      <c r="Y304" s="24">
        <v>0</v>
      </c>
      <c r="Z304" s="24">
        <v>0</v>
      </c>
      <c r="AA304" s="24">
        <v>0</v>
      </c>
      <c r="AB304" s="24">
        <v>2.75</v>
      </c>
      <c r="AC304" s="24">
        <v>0</v>
      </c>
      <c r="AD304" s="22">
        <v>136</v>
      </c>
      <c r="AE304" s="22">
        <v>86</v>
      </c>
      <c r="AF304" s="22">
        <v>6457.5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5" t="s">
        <v>2134</v>
      </c>
      <c r="AP304" s="22">
        <v>9</v>
      </c>
      <c r="AQ304" s="22">
        <v>9</v>
      </c>
      <c r="AR304" s="22">
        <v>1400000</v>
      </c>
      <c r="AS304" s="22">
        <v>0</v>
      </c>
      <c r="AT304" s="22">
        <v>0</v>
      </c>
      <c r="AU304" s="22">
        <v>0</v>
      </c>
      <c r="AV304" s="22">
        <v>1400000</v>
      </c>
      <c r="AW304" s="22">
        <v>0</v>
      </c>
      <c r="AX304" s="22">
        <v>0</v>
      </c>
      <c r="AY304" s="22">
        <v>0</v>
      </c>
    </row>
    <row r="305" spans="1:51" x14ac:dyDescent="0.25">
      <c r="A305" s="22" t="s">
        <v>122</v>
      </c>
      <c r="B305" s="22" t="s">
        <v>692</v>
      </c>
      <c r="C305" s="22" t="s">
        <v>731</v>
      </c>
      <c r="D305" s="22" t="s">
        <v>732</v>
      </c>
      <c r="E305" s="22">
        <v>1</v>
      </c>
      <c r="F305" s="22">
        <v>19</v>
      </c>
      <c r="G305" s="22">
        <v>0</v>
      </c>
      <c r="H305" s="24">
        <v>1.9</v>
      </c>
      <c r="I305" s="25" t="s">
        <v>1920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5" t="s">
        <v>1920</v>
      </c>
      <c r="Q305" s="24">
        <v>0</v>
      </c>
      <c r="R305" s="24">
        <v>0</v>
      </c>
      <c r="S305" s="24">
        <v>0</v>
      </c>
      <c r="T305" s="24">
        <v>0</v>
      </c>
      <c r="U305" s="24">
        <v>0</v>
      </c>
      <c r="V305" s="24">
        <v>0</v>
      </c>
      <c r="W305" s="24">
        <v>0</v>
      </c>
      <c r="X305" s="24">
        <v>0</v>
      </c>
      <c r="Y305" s="24">
        <v>0</v>
      </c>
      <c r="Z305" s="24">
        <v>0</v>
      </c>
      <c r="AA305" s="24">
        <v>0</v>
      </c>
      <c r="AB305" s="24">
        <v>0</v>
      </c>
      <c r="AC305" s="24">
        <v>0</v>
      </c>
      <c r="AD305" s="22">
        <v>47</v>
      </c>
      <c r="AE305" s="22">
        <v>12</v>
      </c>
      <c r="AF305" s="22">
        <v>2171.61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5"/>
      <c r="AP305" s="22">
        <v>2</v>
      </c>
      <c r="AQ305" s="22">
        <v>2</v>
      </c>
      <c r="AR305" s="22">
        <v>100000</v>
      </c>
      <c r="AS305" s="22">
        <v>0</v>
      </c>
      <c r="AT305" s="22">
        <v>0</v>
      </c>
      <c r="AU305" s="22">
        <v>0</v>
      </c>
      <c r="AV305" s="22">
        <v>100000</v>
      </c>
      <c r="AW305" s="22">
        <v>0</v>
      </c>
      <c r="AX305" s="22">
        <v>0</v>
      </c>
      <c r="AY305" s="22">
        <v>0</v>
      </c>
    </row>
    <row r="306" spans="1:51" x14ac:dyDescent="0.25">
      <c r="A306" s="22" t="s">
        <v>122</v>
      </c>
      <c r="B306" s="22" t="s">
        <v>692</v>
      </c>
      <c r="C306" s="22" t="s">
        <v>733</v>
      </c>
      <c r="D306" s="22" t="s">
        <v>734</v>
      </c>
      <c r="E306" s="22">
        <v>1</v>
      </c>
      <c r="F306" s="22">
        <v>31.9</v>
      </c>
      <c r="G306" s="22"/>
      <c r="H306" s="24">
        <v>2</v>
      </c>
      <c r="I306" s="25" t="s">
        <v>1920</v>
      </c>
      <c r="J306" s="22"/>
      <c r="K306" s="22"/>
      <c r="L306" s="22"/>
      <c r="M306" s="22"/>
      <c r="N306" s="22"/>
      <c r="O306" s="22"/>
      <c r="P306" s="25" t="s">
        <v>1920</v>
      </c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2">
        <v>44</v>
      </c>
      <c r="AE306" s="22">
        <v>13</v>
      </c>
      <c r="AF306" s="22">
        <v>3823</v>
      </c>
      <c r="AG306" s="22"/>
      <c r="AH306" s="22"/>
      <c r="AI306" s="22"/>
      <c r="AJ306" s="22"/>
      <c r="AK306" s="22"/>
      <c r="AL306" s="22"/>
      <c r="AM306" s="22"/>
      <c r="AN306" s="22"/>
      <c r="AO306" s="25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</row>
    <row r="307" spans="1:51" x14ac:dyDescent="0.25">
      <c r="A307" s="22" t="s">
        <v>122</v>
      </c>
      <c r="B307" s="22" t="s">
        <v>692</v>
      </c>
      <c r="C307" s="22" t="s">
        <v>735</v>
      </c>
      <c r="D307" s="22" t="s">
        <v>736</v>
      </c>
      <c r="E307" s="22">
        <v>1</v>
      </c>
      <c r="F307" s="22">
        <v>26.6</v>
      </c>
      <c r="G307" s="22">
        <v>0</v>
      </c>
      <c r="H307" s="24">
        <v>3</v>
      </c>
      <c r="I307" s="25" t="s">
        <v>1920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5" t="s">
        <v>1920</v>
      </c>
      <c r="Q307" s="24">
        <v>0</v>
      </c>
      <c r="R307" s="24">
        <v>0</v>
      </c>
      <c r="S307" s="24">
        <v>0</v>
      </c>
      <c r="T307" s="24">
        <v>0</v>
      </c>
      <c r="U307" s="24">
        <v>0</v>
      </c>
      <c r="V307" s="24">
        <v>0</v>
      </c>
      <c r="W307" s="24">
        <v>0</v>
      </c>
      <c r="X307" s="24">
        <v>0</v>
      </c>
      <c r="Y307" s="24">
        <v>0</v>
      </c>
      <c r="Z307" s="24">
        <v>0</v>
      </c>
      <c r="AA307" s="24">
        <v>0</v>
      </c>
      <c r="AB307" s="24">
        <v>0</v>
      </c>
      <c r="AC307" s="24">
        <v>0</v>
      </c>
      <c r="AD307" s="22">
        <v>64</v>
      </c>
      <c r="AE307" s="22">
        <v>13</v>
      </c>
      <c r="AF307" s="22">
        <v>2764.78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5"/>
      <c r="AP307" s="22">
        <v>0</v>
      </c>
      <c r="AQ307" s="22">
        <v>0</v>
      </c>
      <c r="AR307" s="22">
        <v>0</v>
      </c>
      <c r="AS307" s="22">
        <v>0</v>
      </c>
      <c r="AT307" s="22">
        <v>0</v>
      </c>
      <c r="AU307" s="22">
        <v>0</v>
      </c>
      <c r="AV307" s="22">
        <v>0</v>
      </c>
      <c r="AW307" s="22">
        <v>0</v>
      </c>
      <c r="AX307" s="22">
        <v>0</v>
      </c>
      <c r="AY307" s="22">
        <v>0</v>
      </c>
    </row>
    <row r="308" spans="1:51" x14ac:dyDescent="0.25">
      <c r="A308" s="22" t="s">
        <v>122</v>
      </c>
      <c r="B308" s="22" t="s">
        <v>692</v>
      </c>
      <c r="C308" s="22" t="s">
        <v>737</v>
      </c>
      <c r="D308" s="22" t="s">
        <v>738</v>
      </c>
      <c r="E308" s="22">
        <v>2</v>
      </c>
      <c r="F308" s="22">
        <v>37</v>
      </c>
      <c r="G308" s="22">
        <v>0</v>
      </c>
      <c r="H308" s="24">
        <v>6.5</v>
      </c>
      <c r="I308" s="25" t="s">
        <v>1920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5" t="s">
        <v>1920</v>
      </c>
      <c r="Q308" s="24">
        <v>0</v>
      </c>
      <c r="R308" s="24">
        <v>0</v>
      </c>
      <c r="S308" s="24">
        <v>0</v>
      </c>
      <c r="T308" s="24">
        <v>0</v>
      </c>
      <c r="U308" s="24">
        <v>0</v>
      </c>
      <c r="V308" s="24">
        <v>0</v>
      </c>
      <c r="W308" s="24">
        <v>4.0999999999999996</v>
      </c>
      <c r="X308" s="24">
        <v>0</v>
      </c>
      <c r="Y308" s="24">
        <v>0</v>
      </c>
      <c r="Z308" s="24">
        <v>0</v>
      </c>
      <c r="AA308" s="24">
        <v>0</v>
      </c>
      <c r="AB308" s="24">
        <v>4.0999999999999996</v>
      </c>
      <c r="AC308" s="24">
        <v>0</v>
      </c>
      <c r="AD308" s="22">
        <v>279</v>
      </c>
      <c r="AE308" s="22">
        <v>49</v>
      </c>
      <c r="AF308" s="22">
        <v>5642.05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5"/>
      <c r="AP308" s="22">
        <v>14</v>
      </c>
      <c r="AQ308" s="22">
        <v>13</v>
      </c>
      <c r="AR308" s="22">
        <v>519000</v>
      </c>
      <c r="AS308" s="22">
        <v>0</v>
      </c>
      <c r="AT308" s="22">
        <v>0</v>
      </c>
      <c r="AU308" s="22">
        <v>0</v>
      </c>
      <c r="AV308" s="22">
        <v>519000</v>
      </c>
      <c r="AW308" s="22">
        <v>0</v>
      </c>
      <c r="AX308" s="22">
        <v>0</v>
      </c>
      <c r="AY308" s="22">
        <v>0</v>
      </c>
    </row>
    <row r="309" spans="1:51" x14ac:dyDescent="0.25">
      <c r="A309" s="22" t="s">
        <v>122</v>
      </c>
      <c r="B309" s="22" t="s">
        <v>692</v>
      </c>
      <c r="C309" s="22" t="s">
        <v>739</v>
      </c>
      <c r="D309" s="22" t="s">
        <v>740</v>
      </c>
      <c r="E309" s="22">
        <v>1</v>
      </c>
      <c r="F309" s="22">
        <v>38</v>
      </c>
      <c r="G309" s="22"/>
      <c r="H309" s="24">
        <v>6</v>
      </c>
      <c r="I309" s="25" t="s">
        <v>1920</v>
      </c>
      <c r="J309" s="22"/>
      <c r="K309" s="22"/>
      <c r="L309" s="22"/>
      <c r="M309" s="22"/>
      <c r="N309" s="22"/>
      <c r="O309" s="22"/>
      <c r="P309" s="25" t="s">
        <v>1920</v>
      </c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2">
        <v>167</v>
      </c>
      <c r="AE309" s="22">
        <v>42</v>
      </c>
      <c r="AF309" s="22">
        <v>5931.5</v>
      </c>
      <c r="AG309" s="22"/>
      <c r="AH309" s="22"/>
      <c r="AI309" s="22"/>
      <c r="AJ309" s="22"/>
      <c r="AK309" s="22"/>
      <c r="AL309" s="22"/>
      <c r="AM309" s="22"/>
      <c r="AN309" s="22"/>
      <c r="AO309" s="25"/>
      <c r="AP309" s="22">
        <v>7</v>
      </c>
      <c r="AQ309" s="22"/>
      <c r="AR309" s="22"/>
      <c r="AS309" s="22"/>
      <c r="AT309" s="22"/>
      <c r="AU309" s="22"/>
      <c r="AV309" s="22"/>
      <c r="AW309" s="22"/>
      <c r="AX309" s="22"/>
      <c r="AY309" s="22"/>
    </row>
    <row r="310" spans="1:51" x14ac:dyDescent="0.25">
      <c r="A310" s="22" t="s">
        <v>122</v>
      </c>
      <c r="B310" s="22" t="s">
        <v>692</v>
      </c>
      <c r="C310" s="22" t="s">
        <v>741</v>
      </c>
      <c r="D310" s="22" t="s">
        <v>742</v>
      </c>
      <c r="E310" s="22">
        <v>1</v>
      </c>
      <c r="F310" s="22">
        <v>34</v>
      </c>
      <c r="G310" s="22">
        <v>0</v>
      </c>
      <c r="H310" s="24">
        <v>4</v>
      </c>
      <c r="I310" s="25" t="s">
        <v>1920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5" t="s">
        <v>1920</v>
      </c>
      <c r="Q310" s="24">
        <v>0</v>
      </c>
      <c r="R310" s="24">
        <v>0</v>
      </c>
      <c r="S310" s="24">
        <v>0</v>
      </c>
      <c r="T310" s="24">
        <v>0</v>
      </c>
      <c r="U310" s="24">
        <v>0</v>
      </c>
      <c r="V310" s="24">
        <v>0</v>
      </c>
      <c r="W310" s="24">
        <v>0</v>
      </c>
      <c r="X310" s="24">
        <v>0</v>
      </c>
      <c r="Y310" s="24">
        <v>0</v>
      </c>
      <c r="Z310" s="24">
        <v>0</v>
      </c>
      <c r="AA310" s="24">
        <v>0</v>
      </c>
      <c r="AB310" s="24">
        <v>0</v>
      </c>
      <c r="AC310" s="24">
        <v>0</v>
      </c>
      <c r="AD310" s="22">
        <v>147</v>
      </c>
      <c r="AE310" s="22">
        <v>52</v>
      </c>
      <c r="AF310" s="22">
        <v>5133.5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5" t="s">
        <v>2135</v>
      </c>
      <c r="AP310" s="22">
        <v>7</v>
      </c>
      <c r="AQ310" s="22">
        <v>7</v>
      </c>
      <c r="AR310" s="22">
        <v>246000</v>
      </c>
      <c r="AS310" s="22">
        <v>0</v>
      </c>
      <c r="AT310" s="22">
        <v>0</v>
      </c>
      <c r="AU310" s="22">
        <v>0</v>
      </c>
      <c r="AV310" s="22">
        <v>246000</v>
      </c>
      <c r="AW310" s="22">
        <v>0</v>
      </c>
      <c r="AX310" s="22">
        <v>0</v>
      </c>
      <c r="AY310" s="22">
        <v>0</v>
      </c>
    </row>
    <row r="311" spans="1:51" x14ac:dyDescent="0.25">
      <c r="A311" s="22" t="s">
        <v>122</v>
      </c>
      <c r="B311" s="22" t="s">
        <v>692</v>
      </c>
      <c r="C311" s="22" t="s">
        <v>743</v>
      </c>
      <c r="D311" s="22" t="s">
        <v>744</v>
      </c>
      <c r="E311" s="22">
        <v>1.5</v>
      </c>
      <c r="F311" s="22">
        <v>55.7</v>
      </c>
      <c r="G311" s="22">
        <v>0</v>
      </c>
      <c r="H311" s="24">
        <v>4.1900000000000004</v>
      </c>
      <c r="I311" s="25" t="s">
        <v>1920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5" t="s">
        <v>1920</v>
      </c>
      <c r="Q311" s="24">
        <v>0</v>
      </c>
      <c r="R311" s="24">
        <v>0</v>
      </c>
      <c r="S311" s="24">
        <v>0</v>
      </c>
      <c r="T311" s="24">
        <v>0</v>
      </c>
      <c r="U311" s="24">
        <v>0</v>
      </c>
      <c r="V311" s="24">
        <v>0</v>
      </c>
      <c r="W311" s="24">
        <v>4.1900000000000004</v>
      </c>
      <c r="X311" s="24">
        <v>0</v>
      </c>
      <c r="Y311" s="24">
        <v>0</v>
      </c>
      <c r="Z311" s="24">
        <v>0</v>
      </c>
      <c r="AA311" s="24">
        <v>0</v>
      </c>
      <c r="AB311" s="24">
        <v>4.1900000000000004</v>
      </c>
      <c r="AC311" s="24">
        <v>0</v>
      </c>
      <c r="AD311" s="22">
        <v>211</v>
      </c>
      <c r="AE311" s="22">
        <v>112</v>
      </c>
      <c r="AF311" s="22">
        <v>7008.75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5" t="s">
        <v>2136</v>
      </c>
      <c r="AP311" s="22">
        <v>17</v>
      </c>
      <c r="AQ311" s="22">
        <v>12</v>
      </c>
      <c r="AR311" s="22">
        <v>3200000</v>
      </c>
      <c r="AS311" s="22">
        <v>0</v>
      </c>
      <c r="AT311" s="22">
        <v>0</v>
      </c>
      <c r="AU311" s="22">
        <v>0</v>
      </c>
      <c r="AV311" s="22">
        <v>3200000</v>
      </c>
      <c r="AW311" s="22">
        <v>0</v>
      </c>
      <c r="AX311" s="22">
        <v>0</v>
      </c>
      <c r="AY311" s="22">
        <v>0</v>
      </c>
    </row>
    <row r="312" spans="1:51" x14ac:dyDescent="0.25">
      <c r="A312" s="22" t="s">
        <v>122</v>
      </c>
      <c r="B312" s="22" t="s">
        <v>692</v>
      </c>
      <c r="C312" s="22" t="s">
        <v>745</v>
      </c>
      <c r="D312" s="22" t="s">
        <v>746</v>
      </c>
      <c r="E312" s="22">
        <v>1</v>
      </c>
      <c r="F312" s="22">
        <v>18</v>
      </c>
      <c r="G312" s="22">
        <v>0</v>
      </c>
      <c r="H312" s="24">
        <v>2</v>
      </c>
      <c r="I312" s="25" t="s">
        <v>1920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5" t="s">
        <v>1920</v>
      </c>
      <c r="Q312" s="24">
        <v>0</v>
      </c>
      <c r="R312" s="24">
        <v>0</v>
      </c>
      <c r="S312" s="24">
        <v>0</v>
      </c>
      <c r="T312" s="24">
        <v>0</v>
      </c>
      <c r="U312" s="24">
        <v>0</v>
      </c>
      <c r="V312" s="24">
        <v>0</v>
      </c>
      <c r="W312" s="24">
        <v>2.1</v>
      </c>
      <c r="X312" s="24">
        <v>0</v>
      </c>
      <c r="Y312" s="24">
        <v>0</v>
      </c>
      <c r="Z312" s="24">
        <v>0</v>
      </c>
      <c r="AA312" s="24">
        <v>0</v>
      </c>
      <c r="AB312" s="24">
        <v>2.1</v>
      </c>
      <c r="AC312" s="24">
        <v>0</v>
      </c>
      <c r="AD312" s="22">
        <v>98</v>
      </c>
      <c r="AE312" s="22">
        <v>16</v>
      </c>
      <c r="AF312" s="22">
        <v>2865.9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5"/>
      <c r="AP312" s="22">
        <v>15</v>
      </c>
      <c r="AQ312" s="22">
        <v>15</v>
      </c>
      <c r="AR312" s="22">
        <v>1149500</v>
      </c>
      <c r="AS312" s="22">
        <v>0</v>
      </c>
      <c r="AT312" s="22">
        <v>0</v>
      </c>
      <c r="AU312" s="22">
        <v>0</v>
      </c>
      <c r="AV312" s="22">
        <v>1149500</v>
      </c>
      <c r="AW312" s="22">
        <v>0</v>
      </c>
      <c r="AX312" s="22">
        <v>0</v>
      </c>
      <c r="AY312" s="22">
        <v>0</v>
      </c>
    </row>
    <row r="313" spans="1:51" x14ac:dyDescent="0.25">
      <c r="A313" s="22" t="s">
        <v>122</v>
      </c>
      <c r="B313" s="22" t="s">
        <v>692</v>
      </c>
      <c r="C313" s="22" t="s">
        <v>747</v>
      </c>
      <c r="D313" s="22" t="s">
        <v>748</v>
      </c>
      <c r="E313" s="22">
        <v>1</v>
      </c>
      <c r="F313" s="22">
        <v>100</v>
      </c>
      <c r="G313" s="22">
        <v>0</v>
      </c>
      <c r="H313" s="24">
        <v>7</v>
      </c>
      <c r="I313" s="25" t="s">
        <v>1920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5" t="s">
        <v>1920</v>
      </c>
      <c r="Q313" s="24">
        <v>0</v>
      </c>
      <c r="R313" s="24">
        <v>0</v>
      </c>
      <c r="S313" s="24">
        <v>0</v>
      </c>
      <c r="T313" s="24">
        <v>0</v>
      </c>
      <c r="U313" s="24">
        <v>0</v>
      </c>
      <c r="V313" s="24">
        <v>0</v>
      </c>
      <c r="W313" s="24">
        <v>0</v>
      </c>
      <c r="X313" s="24">
        <v>0</v>
      </c>
      <c r="Y313" s="24">
        <v>0</v>
      </c>
      <c r="Z313" s="24">
        <v>0</v>
      </c>
      <c r="AA313" s="24">
        <v>0</v>
      </c>
      <c r="AB313" s="24">
        <v>0</v>
      </c>
      <c r="AC313" s="24">
        <v>0</v>
      </c>
      <c r="AD313" s="22">
        <v>213</v>
      </c>
      <c r="AE313" s="22">
        <v>68</v>
      </c>
      <c r="AF313" s="22">
        <v>9120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5"/>
      <c r="AP313" s="22">
        <v>10</v>
      </c>
      <c r="AQ313" s="22">
        <v>10</v>
      </c>
      <c r="AR313" s="22">
        <v>780335</v>
      </c>
      <c r="AS313" s="22">
        <v>0</v>
      </c>
      <c r="AT313" s="22">
        <v>0</v>
      </c>
      <c r="AU313" s="22">
        <v>0</v>
      </c>
      <c r="AV313" s="22">
        <v>780335</v>
      </c>
      <c r="AW313" s="22">
        <v>0</v>
      </c>
      <c r="AX313" s="22">
        <v>0</v>
      </c>
      <c r="AY313" s="22">
        <v>0</v>
      </c>
    </row>
    <row r="314" spans="1:51" x14ac:dyDescent="0.25">
      <c r="A314" s="22" t="s">
        <v>122</v>
      </c>
      <c r="B314" s="22" t="s">
        <v>692</v>
      </c>
      <c r="C314" s="22" t="s">
        <v>749</v>
      </c>
      <c r="D314" s="22" t="s">
        <v>750</v>
      </c>
      <c r="E314" s="22">
        <v>1</v>
      </c>
      <c r="F314" s="22">
        <v>32.270000000000003</v>
      </c>
      <c r="G314" s="22">
        <v>0</v>
      </c>
      <c r="H314" s="24">
        <v>5</v>
      </c>
      <c r="I314" s="25" t="s">
        <v>1920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5" t="s">
        <v>1920</v>
      </c>
      <c r="Q314" s="24">
        <v>0</v>
      </c>
      <c r="R314" s="24">
        <v>0</v>
      </c>
      <c r="S314" s="24">
        <v>0</v>
      </c>
      <c r="T314" s="24">
        <v>0</v>
      </c>
      <c r="U314" s="24">
        <v>0</v>
      </c>
      <c r="V314" s="24">
        <v>0</v>
      </c>
      <c r="W314" s="24">
        <v>0</v>
      </c>
      <c r="X314" s="24">
        <v>0</v>
      </c>
      <c r="Y314" s="24">
        <v>0</v>
      </c>
      <c r="Z314" s="24">
        <v>0</v>
      </c>
      <c r="AA314" s="24">
        <v>0</v>
      </c>
      <c r="AB314" s="24">
        <v>0</v>
      </c>
      <c r="AC314" s="24">
        <v>0</v>
      </c>
      <c r="AD314" s="22">
        <v>141</v>
      </c>
      <c r="AE314" s="22">
        <v>52</v>
      </c>
      <c r="AF314" s="22">
        <v>50502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5" t="s">
        <v>2137</v>
      </c>
      <c r="AP314" s="22">
        <v>1</v>
      </c>
      <c r="AQ314" s="22">
        <v>1</v>
      </c>
      <c r="AR314" s="22">
        <v>12000</v>
      </c>
      <c r="AS314" s="22">
        <v>0</v>
      </c>
      <c r="AT314" s="22">
        <v>0</v>
      </c>
      <c r="AU314" s="22">
        <v>0</v>
      </c>
      <c r="AV314" s="22">
        <v>12000</v>
      </c>
      <c r="AW314" s="22">
        <v>0</v>
      </c>
      <c r="AX314" s="22">
        <v>0</v>
      </c>
      <c r="AY314" s="22">
        <v>0</v>
      </c>
    </row>
    <row r="315" spans="1:51" x14ac:dyDescent="0.25">
      <c r="A315" s="22" t="s">
        <v>122</v>
      </c>
      <c r="B315" s="22" t="s">
        <v>692</v>
      </c>
      <c r="C315" s="22" t="s">
        <v>751</v>
      </c>
      <c r="D315" s="22" t="s">
        <v>752</v>
      </c>
      <c r="E315" s="22">
        <v>1</v>
      </c>
      <c r="F315" s="22">
        <v>11</v>
      </c>
      <c r="G315" s="22">
        <v>0</v>
      </c>
      <c r="H315" s="24">
        <v>1.6</v>
      </c>
      <c r="I315" s="25" t="s">
        <v>1920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5" t="s">
        <v>1920</v>
      </c>
      <c r="Q315" s="24">
        <v>0</v>
      </c>
      <c r="R315" s="24">
        <v>0</v>
      </c>
      <c r="S315" s="24">
        <v>0</v>
      </c>
      <c r="T315" s="24">
        <v>0</v>
      </c>
      <c r="U315" s="24">
        <v>0</v>
      </c>
      <c r="V315" s="24">
        <v>0</v>
      </c>
      <c r="W315" s="24">
        <v>0</v>
      </c>
      <c r="X315" s="24">
        <v>0</v>
      </c>
      <c r="Y315" s="24">
        <v>0</v>
      </c>
      <c r="Z315" s="24">
        <v>0</v>
      </c>
      <c r="AA315" s="24">
        <v>0</v>
      </c>
      <c r="AB315" s="24">
        <v>0</v>
      </c>
      <c r="AC315" s="24">
        <v>0</v>
      </c>
      <c r="AD315" s="22">
        <v>34</v>
      </c>
      <c r="AE315" s="22">
        <v>4</v>
      </c>
      <c r="AF315" s="22">
        <v>2400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5" t="s">
        <v>2138</v>
      </c>
      <c r="AP315" s="22">
        <v>2</v>
      </c>
      <c r="AQ315" s="22">
        <v>2</v>
      </c>
      <c r="AR315" s="22">
        <v>100</v>
      </c>
      <c r="AS315" s="22">
        <v>0</v>
      </c>
      <c r="AT315" s="22">
        <v>0</v>
      </c>
      <c r="AU315" s="22">
        <v>0</v>
      </c>
      <c r="AV315" s="22">
        <v>100</v>
      </c>
      <c r="AW315" s="22">
        <v>0</v>
      </c>
      <c r="AX315" s="22">
        <v>0</v>
      </c>
      <c r="AY315" s="22">
        <v>0</v>
      </c>
    </row>
    <row r="316" spans="1:51" x14ac:dyDescent="0.25">
      <c r="A316" s="22" t="s">
        <v>122</v>
      </c>
      <c r="B316" s="22" t="s">
        <v>692</v>
      </c>
      <c r="C316" s="22" t="s">
        <v>753</v>
      </c>
      <c r="D316" s="22" t="s">
        <v>754</v>
      </c>
      <c r="E316" s="22">
        <v>1</v>
      </c>
      <c r="F316" s="22">
        <v>57</v>
      </c>
      <c r="G316" s="22">
        <v>0</v>
      </c>
      <c r="H316" s="24">
        <v>4.55</v>
      </c>
      <c r="I316" s="25" t="s">
        <v>1920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5" t="s">
        <v>1920</v>
      </c>
      <c r="Q316" s="24">
        <v>0</v>
      </c>
      <c r="R316" s="24">
        <v>0</v>
      </c>
      <c r="S316" s="24">
        <v>0</v>
      </c>
      <c r="T316" s="24">
        <v>0</v>
      </c>
      <c r="U316" s="24">
        <v>0</v>
      </c>
      <c r="V316" s="24">
        <v>0</v>
      </c>
      <c r="W316" s="24">
        <v>4.3</v>
      </c>
      <c r="X316" s="24">
        <v>0</v>
      </c>
      <c r="Y316" s="24">
        <v>0</v>
      </c>
      <c r="Z316" s="24">
        <v>0</v>
      </c>
      <c r="AA316" s="24">
        <v>0</v>
      </c>
      <c r="AB316" s="24">
        <v>4.3</v>
      </c>
      <c r="AC316" s="24">
        <v>0</v>
      </c>
      <c r="AD316" s="22">
        <v>210</v>
      </c>
      <c r="AE316" s="22">
        <v>37</v>
      </c>
      <c r="AF316" s="22">
        <v>4679.6499999999996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5"/>
      <c r="AP316" s="22">
        <v>5</v>
      </c>
      <c r="AQ316" s="22">
        <v>5</v>
      </c>
      <c r="AR316" s="22">
        <v>287117</v>
      </c>
      <c r="AS316" s="22">
        <v>0</v>
      </c>
      <c r="AT316" s="22">
        <v>0</v>
      </c>
      <c r="AU316" s="22">
        <v>0</v>
      </c>
      <c r="AV316" s="22">
        <v>287117</v>
      </c>
      <c r="AW316" s="22">
        <v>0</v>
      </c>
      <c r="AX316" s="22">
        <v>0</v>
      </c>
      <c r="AY316" s="22">
        <v>0</v>
      </c>
    </row>
    <row r="317" spans="1:51" x14ac:dyDescent="0.25">
      <c r="A317" s="22" t="s">
        <v>122</v>
      </c>
      <c r="B317" s="22" t="s">
        <v>692</v>
      </c>
      <c r="C317" s="22" t="s">
        <v>755</v>
      </c>
      <c r="D317" s="22" t="s">
        <v>756</v>
      </c>
      <c r="E317" s="22">
        <v>1</v>
      </c>
      <c r="F317" s="22">
        <v>101.6</v>
      </c>
      <c r="G317" s="22">
        <v>0</v>
      </c>
      <c r="H317" s="24">
        <v>9.6999999999999993</v>
      </c>
      <c r="I317" s="25" t="s">
        <v>1920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5" t="s">
        <v>1920</v>
      </c>
      <c r="Q317" s="24">
        <v>0</v>
      </c>
      <c r="R317" s="24">
        <v>0</v>
      </c>
      <c r="S317" s="24">
        <v>0</v>
      </c>
      <c r="T317" s="24">
        <v>0</v>
      </c>
      <c r="U317" s="24">
        <v>0</v>
      </c>
      <c r="V317" s="24">
        <v>0</v>
      </c>
      <c r="W317" s="24">
        <v>0</v>
      </c>
      <c r="X317" s="24">
        <v>0</v>
      </c>
      <c r="Y317" s="24">
        <v>0</v>
      </c>
      <c r="Z317" s="24">
        <v>0</v>
      </c>
      <c r="AA317" s="24">
        <v>0</v>
      </c>
      <c r="AB317" s="24">
        <v>0</v>
      </c>
      <c r="AC317" s="24">
        <v>0</v>
      </c>
      <c r="AD317" s="22">
        <v>158</v>
      </c>
      <c r="AE317" s="22">
        <v>29</v>
      </c>
      <c r="AF317" s="22">
        <v>7851.9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5"/>
      <c r="AP317" s="22">
        <v>4</v>
      </c>
      <c r="AQ317" s="22">
        <v>4</v>
      </c>
      <c r="AR317" s="22">
        <v>500000</v>
      </c>
      <c r="AS317" s="22">
        <v>500000</v>
      </c>
      <c r="AT317" s="22">
        <v>0</v>
      </c>
      <c r="AU317" s="22">
        <v>0</v>
      </c>
      <c r="AV317" s="22">
        <v>1000000</v>
      </c>
      <c r="AW317" s="22">
        <v>0</v>
      </c>
      <c r="AX317" s="22">
        <v>0</v>
      </c>
      <c r="AY317" s="22">
        <v>0</v>
      </c>
    </row>
    <row r="318" spans="1:51" x14ac:dyDescent="0.25">
      <c r="A318" s="22" t="s">
        <v>122</v>
      </c>
      <c r="B318" s="22" t="s">
        <v>692</v>
      </c>
      <c r="C318" s="22" t="s">
        <v>757</v>
      </c>
      <c r="D318" s="22" t="s">
        <v>758</v>
      </c>
      <c r="E318" s="22">
        <v>1</v>
      </c>
      <c r="F318" s="22">
        <v>69</v>
      </c>
      <c r="G318" s="22">
        <v>0</v>
      </c>
      <c r="H318" s="24">
        <v>4.2</v>
      </c>
      <c r="I318" s="25" t="s">
        <v>1920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5" t="s">
        <v>1920</v>
      </c>
      <c r="Q318" s="24">
        <v>0</v>
      </c>
      <c r="R318" s="24">
        <v>0</v>
      </c>
      <c r="S318" s="24">
        <v>0</v>
      </c>
      <c r="T318" s="24">
        <v>0</v>
      </c>
      <c r="U318" s="24">
        <v>0</v>
      </c>
      <c r="V318" s="24">
        <v>0</v>
      </c>
      <c r="W318" s="24">
        <v>0</v>
      </c>
      <c r="X318" s="24">
        <v>0</v>
      </c>
      <c r="Y318" s="24">
        <v>0</v>
      </c>
      <c r="Z318" s="24">
        <v>0</v>
      </c>
      <c r="AA318" s="24">
        <v>0</v>
      </c>
      <c r="AB318" s="24">
        <v>0</v>
      </c>
      <c r="AC318" s="24">
        <v>0</v>
      </c>
      <c r="AD318" s="22">
        <v>160</v>
      </c>
      <c r="AE318" s="22">
        <v>64</v>
      </c>
      <c r="AF318" s="22">
        <v>6784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5" t="s">
        <v>2139</v>
      </c>
      <c r="AP318" s="22">
        <v>6</v>
      </c>
      <c r="AQ318" s="22">
        <v>6</v>
      </c>
      <c r="AR318" s="22">
        <v>350</v>
      </c>
      <c r="AS318" s="22">
        <v>0</v>
      </c>
      <c r="AT318" s="22">
        <v>0</v>
      </c>
      <c r="AU318" s="22">
        <v>0</v>
      </c>
      <c r="AV318" s="22">
        <v>350</v>
      </c>
      <c r="AW318" s="22">
        <v>0</v>
      </c>
      <c r="AX318" s="22">
        <v>0</v>
      </c>
      <c r="AY318" s="22">
        <v>0</v>
      </c>
    </row>
    <row r="319" spans="1:51" x14ac:dyDescent="0.25">
      <c r="A319" s="22" t="s">
        <v>122</v>
      </c>
      <c r="B319" s="22" t="s">
        <v>692</v>
      </c>
      <c r="C319" s="22" t="s">
        <v>759</v>
      </c>
      <c r="D319" s="22" t="s">
        <v>760</v>
      </c>
      <c r="E319" s="22">
        <v>1</v>
      </c>
      <c r="F319" s="22">
        <v>231.18</v>
      </c>
      <c r="G319" s="22">
        <v>0</v>
      </c>
      <c r="H319" s="24">
        <v>9</v>
      </c>
      <c r="I319" s="25" t="s">
        <v>1920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5" t="s">
        <v>1920</v>
      </c>
      <c r="Q319" s="24">
        <v>0</v>
      </c>
      <c r="R319" s="24">
        <v>0</v>
      </c>
      <c r="S319" s="24">
        <v>0</v>
      </c>
      <c r="T319" s="24">
        <v>0</v>
      </c>
      <c r="U319" s="24">
        <v>0</v>
      </c>
      <c r="V319" s="24">
        <v>0</v>
      </c>
      <c r="W319" s="24">
        <v>0</v>
      </c>
      <c r="X319" s="24">
        <v>0</v>
      </c>
      <c r="Y319" s="24">
        <v>0</v>
      </c>
      <c r="Z319" s="24">
        <v>0</v>
      </c>
      <c r="AA319" s="24">
        <v>0</v>
      </c>
      <c r="AB319" s="24">
        <v>0</v>
      </c>
      <c r="AC319" s="24">
        <v>0</v>
      </c>
      <c r="AD319" s="22">
        <v>280</v>
      </c>
      <c r="AE319" s="22">
        <v>123</v>
      </c>
      <c r="AF319" s="22">
        <v>8500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5" t="s">
        <v>2140</v>
      </c>
      <c r="AP319" s="22">
        <v>8</v>
      </c>
      <c r="AQ319" s="22">
        <v>8</v>
      </c>
      <c r="AR319" s="22">
        <v>1000</v>
      </c>
      <c r="AS319" s="22">
        <v>0</v>
      </c>
      <c r="AT319" s="22">
        <v>0</v>
      </c>
      <c r="AU319" s="22">
        <v>0</v>
      </c>
      <c r="AV319" s="22">
        <v>1000</v>
      </c>
      <c r="AW319" s="22">
        <v>0</v>
      </c>
      <c r="AX319" s="22">
        <v>0</v>
      </c>
      <c r="AY319" s="22">
        <v>0</v>
      </c>
    </row>
    <row r="320" spans="1:51" x14ac:dyDescent="0.25">
      <c r="A320" s="22" t="s">
        <v>122</v>
      </c>
      <c r="B320" s="22" t="s">
        <v>692</v>
      </c>
      <c r="C320" s="22" t="s">
        <v>761</v>
      </c>
      <c r="D320" s="22" t="s">
        <v>762</v>
      </c>
      <c r="E320" s="22">
        <v>5</v>
      </c>
      <c r="F320" s="22">
        <v>108.42</v>
      </c>
      <c r="G320" s="22"/>
      <c r="H320" s="24">
        <v>6.02</v>
      </c>
      <c r="I320" s="25" t="s">
        <v>1920</v>
      </c>
      <c r="J320" s="22"/>
      <c r="K320" s="22"/>
      <c r="L320" s="22"/>
      <c r="M320" s="22"/>
      <c r="N320" s="22"/>
      <c r="O320" s="22"/>
      <c r="P320" s="25" t="s">
        <v>1920</v>
      </c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2">
        <v>435</v>
      </c>
      <c r="AE320" s="22">
        <v>49</v>
      </c>
      <c r="AF320" s="22">
        <v>8091.78</v>
      </c>
      <c r="AG320" s="22"/>
      <c r="AH320" s="22"/>
      <c r="AI320" s="22"/>
      <c r="AJ320" s="22"/>
      <c r="AK320" s="22"/>
      <c r="AL320" s="22"/>
      <c r="AM320" s="22"/>
      <c r="AN320" s="22"/>
      <c r="AO320" s="25"/>
      <c r="AP320" s="22">
        <v>7</v>
      </c>
      <c r="AQ320" s="22">
        <v>7</v>
      </c>
      <c r="AR320" s="22">
        <v>2525000</v>
      </c>
      <c r="AS320" s="22"/>
      <c r="AT320" s="22"/>
      <c r="AU320" s="22"/>
      <c r="AV320" s="22">
        <v>2525000</v>
      </c>
      <c r="AW320" s="22"/>
      <c r="AX320" s="22"/>
      <c r="AY320" s="22"/>
    </row>
    <row r="321" spans="1:51" x14ac:dyDescent="0.25">
      <c r="A321" s="22" t="s">
        <v>122</v>
      </c>
      <c r="B321" s="22" t="s">
        <v>692</v>
      </c>
      <c r="C321" s="22" t="s">
        <v>763</v>
      </c>
      <c r="D321" s="22" t="s">
        <v>764</v>
      </c>
      <c r="E321" s="22">
        <v>1</v>
      </c>
      <c r="F321" s="22">
        <v>40</v>
      </c>
      <c r="G321" s="22">
        <v>0</v>
      </c>
      <c r="H321" s="24">
        <v>2</v>
      </c>
      <c r="I321" s="25" t="s">
        <v>1920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5" t="s">
        <v>1920</v>
      </c>
      <c r="Q321" s="24">
        <v>0</v>
      </c>
      <c r="R321" s="24">
        <v>0</v>
      </c>
      <c r="S321" s="24">
        <v>0</v>
      </c>
      <c r="T321" s="24">
        <v>0</v>
      </c>
      <c r="U321" s="24">
        <v>0</v>
      </c>
      <c r="V321" s="24">
        <v>0</v>
      </c>
      <c r="W321" s="24">
        <v>0</v>
      </c>
      <c r="X321" s="24">
        <v>0</v>
      </c>
      <c r="Y321" s="24">
        <v>0</v>
      </c>
      <c r="Z321" s="24">
        <v>2</v>
      </c>
      <c r="AA321" s="24">
        <v>0</v>
      </c>
      <c r="AB321" s="24">
        <v>2</v>
      </c>
      <c r="AC321" s="24">
        <v>0</v>
      </c>
      <c r="AD321" s="22">
        <v>102</v>
      </c>
      <c r="AE321" s="22">
        <v>31</v>
      </c>
      <c r="AF321" s="22">
        <v>2174.84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5"/>
      <c r="AP321" s="22">
        <v>4</v>
      </c>
      <c r="AQ321" s="22">
        <v>4</v>
      </c>
      <c r="AR321" s="22">
        <v>1604000</v>
      </c>
      <c r="AS321" s="22">
        <v>0</v>
      </c>
      <c r="AT321" s="22">
        <v>0</v>
      </c>
      <c r="AU321" s="22">
        <v>0</v>
      </c>
      <c r="AV321" s="22">
        <v>1604000</v>
      </c>
      <c r="AW321" s="22">
        <v>0</v>
      </c>
      <c r="AX321" s="22">
        <v>0</v>
      </c>
      <c r="AY321" s="22">
        <v>0</v>
      </c>
    </row>
    <row r="322" spans="1:51" x14ac:dyDescent="0.25">
      <c r="A322" s="22" t="s">
        <v>122</v>
      </c>
      <c r="B322" s="22" t="s">
        <v>692</v>
      </c>
      <c r="C322" s="22" t="s">
        <v>765</v>
      </c>
      <c r="D322" s="22" t="s">
        <v>766</v>
      </c>
      <c r="E322" s="22">
        <v>2</v>
      </c>
      <c r="F322" s="22">
        <v>240</v>
      </c>
      <c r="G322" s="22">
        <v>0</v>
      </c>
      <c r="H322" s="24">
        <v>9</v>
      </c>
      <c r="I322" s="25" t="s">
        <v>1920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5" t="s">
        <v>1920</v>
      </c>
      <c r="Q322" s="24">
        <v>0</v>
      </c>
      <c r="R322" s="24">
        <v>0</v>
      </c>
      <c r="S322" s="24">
        <v>0</v>
      </c>
      <c r="T322" s="24">
        <v>0</v>
      </c>
      <c r="U322" s="24">
        <v>0</v>
      </c>
      <c r="V322" s="24">
        <v>0</v>
      </c>
      <c r="W322" s="24">
        <v>0</v>
      </c>
      <c r="X322" s="24">
        <v>0</v>
      </c>
      <c r="Y322" s="24">
        <v>0</v>
      </c>
      <c r="Z322" s="24">
        <v>0</v>
      </c>
      <c r="AA322" s="24">
        <v>0</v>
      </c>
      <c r="AB322" s="24">
        <v>0</v>
      </c>
      <c r="AC322" s="24">
        <v>0</v>
      </c>
      <c r="AD322" s="22">
        <v>236</v>
      </c>
      <c r="AE322" s="22">
        <v>87</v>
      </c>
      <c r="AF322" s="22">
        <v>6610.21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5" t="s">
        <v>2141</v>
      </c>
      <c r="AP322" s="22">
        <v>5</v>
      </c>
      <c r="AQ322" s="22">
        <v>5</v>
      </c>
      <c r="AR322" s="22">
        <v>450</v>
      </c>
      <c r="AS322" s="22">
        <v>0</v>
      </c>
      <c r="AT322" s="22">
        <v>0</v>
      </c>
      <c r="AU322" s="22">
        <v>0</v>
      </c>
      <c r="AV322" s="22">
        <v>450</v>
      </c>
      <c r="AW322" s="22">
        <v>3</v>
      </c>
      <c r="AX322" s="22">
        <v>0</v>
      </c>
      <c r="AY322" s="22">
        <v>0</v>
      </c>
    </row>
    <row r="323" spans="1:51" x14ac:dyDescent="0.25">
      <c r="A323" s="22" t="s">
        <v>122</v>
      </c>
      <c r="B323" s="22" t="s">
        <v>692</v>
      </c>
      <c r="C323" s="22" t="s">
        <v>767</v>
      </c>
      <c r="D323" s="22" t="s">
        <v>768</v>
      </c>
      <c r="E323" s="22">
        <v>1</v>
      </c>
      <c r="F323" s="22">
        <v>55</v>
      </c>
      <c r="G323" s="22">
        <v>0</v>
      </c>
      <c r="H323" s="24">
        <v>3.2</v>
      </c>
      <c r="I323" s="25" t="s">
        <v>1920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5" t="s">
        <v>1920</v>
      </c>
      <c r="Q323" s="24">
        <v>0</v>
      </c>
      <c r="R323" s="24">
        <v>0</v>
      </c>
      <c r="S323" s="24">
        <v>0</v>
      </c>
      <c r="T323" s="24">
        <v>0</v>
      </c>
      <c r="U323" s="24">
        <v>0</v>
      </c>
      <c r="V323" s="24">
        <v>0</v>
      </c>
      <c r="W323" s="24">
        <v>0</v>
      </c>
      <c r="X323" s="24">
        <v>0</v>
      </c>
      <c r="Y323" s="24">
        <v>0</v>
      </c>
      <c r="Z323" s="24">
        <v>0</v>
      </c>
      <c r="AA323" s="24">
        <v>0</v>
      </c>
      <c r="AB323" s="24">
        <v>0</v>
      </c>
      <c r="AC323" s="24">
        <v>0</v>
      </c>
      <c r="AD323" s="22">
        <v>82</v>
      </c>
      <c r="AE323" s="22">
        <v>18</v>
      </c>
      <c r="AF323" s="22">
        <v>1408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5"/>
      <c r="AP323" s="22">
        <v>1</v>
      </c>
      <c r="AQ323" s="22">
        <v>1</v>
      </c>
      <c r="AR323" s="22">
        <v>8000</v>
      </c>
      <c r="AS323" s="22">
        <v>0</v>
      </c>
      <c r="AT323" s="22">
        <v>0</v>
      </c>
      <c r="AU323" s="22">
        <v>0</v>
      </c>
      <c r="AV323" s="22">
        <v>8000</v>
      </c>
      <c r="AW323" s="22">
        <v>0</v>
      </c>
      <c r="AX323" s="22">
        <v>0</v>
      </c>
      <c r="AY323" s="22">
        <v>0</v>
      </c>
    </row>
    <row r="324" spans="1:51" x14ac:dyDescent="0.25">
      <c r="A324" s="22" t="s">
        <v>122</v>
      </c>
      <c r="B324" s="22" t="s">
        <v>692</v>
      </c>
      <c r="C324" s="22" t="s">
        <v>769</v>
      </c>
      <c r="D324" s="22" t="s">
        <v>770</v>
      </c>
      <c r="E324" s="22">
        <v>1</v>
      </c>
      <c r="F324" s="22">
        <v>29</v>
      </c>
      <c r="G324" s="22">
        <v>0</v>
      </c>
      <c r="H324" s="24">
        <v>4</v>
      </c>
      <c r="I324" s="25" t="s">
        <v>1920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5" t="s">
        <v>1920</v>
      </c>
      <c r="Q324" s="24">
        <v>0</v>
      </c>
      <c r="R324" s="24">
        <v>0</v>
      </c>
      <c r="S324" s="24">
        <v>0</v>
      </c>
      <c r="T324" s="24">
        <v>0</v>
      </c>
      <c r="U324" s="24">
        <v>0</v>
      </c>
      <c r="V324" s="24">
        <v>0</v>
      </c>
      <c r="W324" s="24">
        <v>0</v>
      </c>
      <c r="X324" s="24">
        <v>0</v>
      </c>
      <c r="Y324" s="24">
        <v>0</v>
      </c>
      <c r="Z324" s="24">
        <v>0</v>
      </c>
      <c r="AA324" s="24">
        <v>0</v>
      </c>
      <c r="AB324" s="24">
        <v>0</v>
      </c>
      <c r="AC324" s="24">
        <v>0</v>
      </c>
      <c r="AD324" s="22">
        <v>96</v>
      </c>
      <c r="AE324" s="22">
        <v>50</v>
      </c>
      <c r="AF324" s="22">
        <v>4880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5"/>
      <c r="AP324" s="22">
        <v>8</v>
      </c>
      <c r="AQ324" s="22">
        <v>8</v>
      </c>
      <c r="AR324" s="22">
        <v>800</v>
      </c>
      <c r="AS324" s="22">
        <v>0</v>
      </c>
      <c r="AT324" s="22">
        <v>0</v>
      </c>
      <c r="AU324" s="22">
        <v>0</v>
      </c>
      <c r="AV324" s="22">
        <v>800</v>
      </c>
      <c r="AW324" s="22">
        <v>0</v>
      </c>
      <c r="AX324" s="22">
        <v>0</v>
      </c>
      <c r="AY324" s="22">
        <v>0</v>
      </c>
    </row>
    <row r="325" spans="1:51" x14ac:dyDescent="0.25">
      <c r="A325" s="22" t="s">
        <v>122</v>
      </c>
      <c r="B325" s="22" t="s">
        <v>692</v>
      </c>
      <c r="C325" s="22" t="s">
        <v>771</v>
      </c>
      <c r="D325" s="22" t="s">
        <v>772</v>
      </c>
      <c r="E325" s="22">
        <v>1.5</v>
      </c>
      <c r="F325" s="22">
        <v>51.5</v>
      </c>
      <c r="G325" s="22">
        <v>0</v>
      </c>
      <c r="H325" s="24">
        <v>5.29</v>
      </c>
      <c r="I325" s="25" t="s">
        <v>1920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5" t="s">
        <v>1920</v>
      </c>
      <c r="Q325" s="24">
        <v>0</v>
      </c>
      <c r="R325" s="24">
        <v>0</v>
      </c>
      <c r="S325" s="24">
        <v>0</v>
      </c>
      <c r="T325" s="24">
        <v>0</v>
      </c>
      <c r="U325" s="24">
        <v>23</v>
      </c>
      <c r="V325" s="24">
        <v>23</v>
      </c>
      <c r="W325" s="24">
        <v>0</v>
      </c>
      <c r="X325" s="24">
        <v>0</v>
      </c>
      <c r="Y325" s="24">
        <v>0</v>
      </c>
      <c r="Z325" s="24">
        <v>0</v>
      </c>
      <c r="AA325" s="24">
        <v>0</v>
      </c>
      <c r="AB325" s="24">
        <v>0</v>
      </c>
      <c r="AC325" s="24">
        <v>0</v>
      </c>
      <c r="AD325" s="22">
        <v>240</v>
      </c>
      <c r="AE325" s="22">
        <v>41</v>
      </c>
      <c r="AF325" s="22">
        <v>7218.75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5" t="s">
        <v>2142</v>
      </c>
      <c r="AP325" s="22">
        <v>13</v>
      </c>
      <c r="AQ325" s="22">
        <v>12</v>
      </c>
      <c r="AR325" s="22">
        <v>1500000</v>
      </c>
      <c r="AS325" s="22">
        <v>0</v>
      </c>
      <c r="AT325" s="22">
        <v>0</v>
      </c>
      <c r="AU325" s="22">
        <v>0</v>
      </c>
      <c r="AV325" s="22">
        <v>1500000</v>
      </c>
      <c r="AW325" s="22">
        <v>0</v>
      </c>
      <c r="AX325" s="22">
        <v>0</v>
      </c>
      <c r="AY325" s="22">
        <v>0</v>
      </c>
    </row>
    <row r="326" spans="1:51" x14ac:dyDescent="0.25">
      <c r="A326" s="22" t="s">
        <v>122</v>
      </c>
      <c r="B326" s="22" t="s">
        <v>692</v>
      </c>
      <c r="C326" s="22" t="s">
        <v>773</v>
      </c>
      <c r="D326" s="22" t="s">
        <v>774</v>
      </c>
      <c r="E326" s="22">
        <v>1</v>
      </c>
      <c r="F326" s="22">
        <v>28</v>
      </c>
      <c r="G326" s="22">
        <v>0</v>
      </c>
      <c r="H326" s="24">
        <v>5</v>
      </c>
      <c r="I326" s="25" t="s">
        <v>1920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5" t="s">
        <v>1920</v>
      </c>
      <c r="Q326" s="24">
        <v>0</v>
      </c>
      <c r="R326" s="24">
        <v>0</v>
      </c>
      <c r="S326" s="24">
        <v>0</v>
      </c>
      <c r="T326" s="24">
        <v>0</v>
      </c>
      <c r="U326" s="24">
        <v>0</v>
      </c>
      <c r="V326" s="24">
        <v>0</v>
      </c>
      <c r="W326" s="24">
        <v>0</v>
      </c>
      <c r="X326" s="24">
        <v>0</v>
      </c>
      <c r="Y326" s="24">
        <v>0</v>
      </c>
      <c r="Z326" s="24">
        <v>0</v>
      </c>
      <c r="AA326" s="24">
        <v>0</v>
      </c>
      <c r="AB326" s="24">
        <v>0</v>
      </c>
      <c r="AC326" s="24">
        <v>0</v>
      </c>
      <c r="AD326" s="22">
        <v>127</v>
      </c>
      <c r="AE326" s="22">
        <v>35</v>
      </c>
      <c r="AF326" s="22">
        <v>2520.9299999999998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5"/>
      <c r="AP326" s="22">
        <v>13</v>
      </c>
      <c r="AQ326" s="22">
        <v>13</v>
      </c>
      <c r="AR326" s="22">
        <v>438900</v>
      </c>
      <c r="AS326" s="22">
        <v>0</v>
      </c>
      <c r="AT326" s="22">
        <v>0</v>
      </c>
      <c r="AU326" s="22">
        <v>0</v>
      </c>
      <c r="AV326" s="22">
        <v>438900</v>
      </c>
      <c r="AW326" s="22">
        <v>0</v>
      </c>
      <c r="AX326" s="22">
        <v>0</v>
      </c>
      <c r="AY326" s="22">
        <v>0</v>
      </c>
    </row>
    <row r="327" spans="1:51" x14ac:dyDescent="0.25">
      <c r="A327" s="22" t="s">
        <v>122</v>
      </c>
      <c r="B327" s="22" t="s">
        <v>692</v>
      </c>
      <c r="C327" s="22" t="s">
        <v>775</v>
      </c>
      <c r="D327" s="22" t="s">
        <v>776</v>
      </c>
      <c r="E327" s="22">
        <v>1</v>
      </c>
      <c r="F327" s="22">
        <v>166</v>
      </c>
      <c r="G327" s="22">
        <v>0</v>
      </c>
      <c r="H327" s="24">
        <v>7</v>
      </c>
      <c r="I327" s="25" t="s">
        <v>1920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5" t="s">
        <v>1920</v>
      </c>
      <c r="Q327" s="24">
        <v>0</v>
      </c>
      <c r="R327" s="24">
        <v>0</v>
      </c>
      <c r="S327" s="24">
        <v>0</v>
      </c>
      <c r="T327" s="24">
        <v>0</v>
      </c>
      <c r="U327" s="24">
        <v>0</v>
      </c>
      <c r="V327" s="24">
        <v>0</v>
      </c>
      <c r="W327" s="24">
        <v>0</v>
      </c>
      <c r="X327" s="24">
        <v>0</v>
      </c>
      <c r="Y327" s="24">
        <v>0</v>
      </c>
      <c r="Z327" s="24">
        <v>0</v>
      </c>
      <c r="AA327" s="24">
        <v>0</v>
      </c>
      <c r="AB327" s="24">
        <v>0</v>
      </c>
      <c r="AC327" s="24">
        <v>0</v>
      </c>
      <c r="AD327" s="22">
        <v>144</v>
      </c>
      <c r="AE327" s="22">
        <v>66</v>
      </c>
      <c r="AF327" s="22">
        <v>5228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5" t="s">
        <v>2143</v>
      </c>
      <c r="AP327" s="22">
        <v>3</v>
      </c>
      <c r="AQ327" s="22">
        <v>3</v>
      </c>
      <c r="AR327" s="22">
        <v>782.25</v>
      </c>
      <c r="AS327" s="22">
        <v>0</v>
      </c>
      <c r="AT327" s="22">
        <v>0</v>
      </c>
      <c r="AU327" s="22">
        <v>0</v>
      </c>
      <c r="AV327" s="22">
        <v>782.25</v>
      </c>
      <c r="AW327" s="22">
        <v>0</v>
      </c>
      <c r="AX327" s="22">
        <v>0</v>
      </c>
      <c r="AY327" s="22">
        <v>0</v>
      </c>
    </row>
    <row r="328" spans="1:51" x14ac:dyDescent="0.25">
      <c r="A328" s="22" t="s">
        <v>122</v>
      </c>
      <c r="B328" s="22" t="s">
        <v>692</v>
      </c>
      <c r="C328" s="22" t="s">
        <v>777</v>
      </c>
      <c r="D328" s="22" t="s">
        <v>778</v>
      </c>
      <c r="E328" s="22">
        <v>1</v>
      </c>
      <c r="F328" s="22">
        <v>19</v>
      </c>
      <c r="G328" s="22">
        <v>0</v>
      </c>
      <c r="H328" s="24">
        <v>4</v>
      </c>
      <c r="I328" s="25" t="s">
        <v>1920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5" t="s">
        <v>1920</v>
      </c>
      <c r="Q328" s="24">
        <v>0</v>
      </c>
      <c r="R328" s="24">
        <v>0</v>
      </c>
      <c r="S328" s="24">
        <v>0</v>
      </c>
      <c r="T328" s="24">
        <v>0</v>
      </c>
      <c r="U328" s="24">
        <v>0</v>
      </c>
      <c r="V328" s="24">
        <v>0</v>
      </c>
      <c r="W328" s="24">
        <v>0</v>
      </c>
      <c r="X328" s="24">
        <v>0</v>
      </c>
      <c r="Y328" s="24">
        <v>0</v>
      </c>
      <c r="Z328" s="24">
        <v>0</v>
      </c>
      <c r="AA328" s="24">
        <v>0</v>
      </c>
      <c r="AB328" s="24">
        <v>0</v>
      </c>
      <c r="AC328" s="24">
        <v>0</v>
      </c>
      <c r="AD328" s="22">
        <v>111</v>
      </c>
      <c r="AE328" s="22">
        <v>26</v>
      </c>
      <c r="AF328" s="22">
        <v>4200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5"/>
      <c r="AP328" s="22">
        <v>3</v>
      </c>
      <c r="AQ328" s="22">
        <v>3</v>
      </c>
      <c r="AR328" s="22">
        <v>700</v>
      </c>
      <c r="AS328" s="22">
        <v>0</v>
      </c>
      <c r="AT328" s="22">
        <v>0</v>
      </c>
      <c r="AU328" s="22">
        <v>0</v>
      </c>
      <c r="AV328" s="22">
        <v>700</v>
      </c>
      <c r="AW328" s="22">
        <v>0</v>
      </c>
      <c r="AX328" s="22">
        <v>0</v>
      </c>
      <c r="AY328" s="22">
        <v>0</v>
      </c>
    </row>
    <row r="329" spans="1:51" x14ac:dyDescent="0.25">
      <c r="A329" s="22" t="s">
        <v>122</v>
      </c>
      <c r="B329" s="22" t="s">
        <v>692</v>
      </c>
      <c r="C329" s="22" t="s">
        <v>779</v>
      </c>
      <c r="D329" s="22" t="s">
        <v>780</v>
      </c>
      <c r="E329" s="22">
        <v>1</v>
      </c>
      <c r="F329" s="22">
        <v>98</v>
      </c>
      <c r="G329" s="22">
        <v>0</v>
      </c>
      <c r="H329" s="24">
        <v>5</v>
      </c>
      <c r="I329" s="25" t="s">
        <v>1920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5" t="s">
        <v>1920</v>
      </c>
      <c r="Q329" s="24">
        <v>0</v>
      </c>
      <c r="R329" s="24">
        <v>0</v>
      </c>
      <c r="S329" s="24">
        <v>0</v>
      </c>
      <c r="T329" s="24">
        <v>0</v>
      </c>
      <c r="U329" s="24">
        <v>0</v>
      </c>
      <c r="V329" s="24">
        <v>0</v>
      </c>
      <c r="W329" s="24">
        <v>0</v>
      </c>
      <c r="X329" s="24">
        <v>0</v>
      </c>
      <c r="Y329" s="24">
        <v>0</v>
      </c>
      <c r="Z329" s="24">
        <v>4</v>
      </c>
      <c r="AA329" s="24">
        <v>0</v>
      </c>
      <c r="AB329" s="24">
        <v>4</v>
      </c>
      <c r="AC329" s="24">
        <v>0</v>
      </c>
      <c r="AD329" s="22">
        <v>364</v>
      </c>
      <c r="AE329" s="22">
        <v>153</v>
      </c>
      <c r="AF329" s="22">
        <v>8500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5" t="s">
        <v>2144</v>
      </c>
      <c r="AP329" s="22">
        <v>4</v>
      </c>
      <c r="AQ329" s="22">
        <v>4</v>
      </c>
      <c r="AR329" s="22">
        <v>500</v>
      </c>
      <c r="AS329" s="22">
        <v>0</v>
      </c>
      <c r="AT329" s="22">
        <v>0</v>
      </c>
      <c r="AU329" s="22">
        <v>0</v>
      </c>
      <c r="AV329" s="22">
        <v>500</v>
      </c>
      <c r="AW329" s="22">
        <v>0</v>
      </c>
      <c r="AX329" s="22">
        <v>0</v>
      </c>
      <c r="AY329" s="22">
        <v>0</v>
      </c>
    </row>
    <row r="330" spans="1:51" x14ac:dyDescent="0.25">
      <c r="A330" s="22" t="s">
        <v>122</v>
      </c>
      <c r="B330" s="22" t="s">
        <v>692</v>
      </c>
      <c r="C330" s="22" t="s">
        <v>781</v>
      </c>
      <c r="D330" s="22" t="s">
        <v>782</v>
      </c>
      <c r="E330" s="22">
        <v>1</v>
      </c>
      <c r="F330" s="22">
        <v>22</v>
      </c>
      <c r="G330" s="22">
        <v>0</v>
      </c>
      <c r="H330" s="24">
        <v>3</v>
      </c>
      <c r="I330" s="25" t="s">
        <v>1920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5" t="s">
        <v>1920</v>
      </c>
      <c r="Q330" s="24">
        <v>0</v>
      </c>
      <c r="R330" s="24">
        <v>0</v>
      </c>
      <c r="S330" s="24">
        <v>0</v>
      </c>
      <c r="T330" s="24">
        <v>0</v>
      </c>
      <c r="U330" s="24">
        <v>0</v>
      </c>
      <c r="V330" s="24">
        <v>0</v>
      </c>
      <c r="W330" s="24">
        <v>0</v>
      </c>
      <c r="X330" s="24">
        <v>0</v>
      </c>
      <c r="Y330" s="24">
        <v>0</v>
      </c>
      <c r="Z330" s="24">
        <v>3</v>
      </c>
      <c r="AA330" s="24">
        <v>0</v>
      </c>
      <c r="AB330" s="24">
        <v>3</v>
      </c>
      <c r="AC330" s="24">
        <v>0</v>
      </c>
      <c r="AD330" s="22">
        <v>178</v>
      </c>
      <c r="AE330" s="22">
        <v>71</v>
      </c>
      <c r="AF330" s="22">
        <v>8000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5" t="s">
        <v>2145</v>
      </c>
      <c r="AP330" s="22">
        <v>3</v>
      </c>
      <c r="AQ330" s="22">
        <v>3</v>
      </c>
      <c r="AR330" s="22">
        <v>35000</v>
      </c>
      <c r="AS330" s="22">
        <v>0</v>
      </c>
      <c r="AT330" s="22">
        <v>0</v>
      </c>
      <c r="AU330" s="22">
        <v>0</v>
      </c>
      <c r="AV330" s="22">
        <v>35000</v>
      </c>
      <c r="AW330" s="22">
        <v>0</v>
      </c>
      <c r="AX330" s="22">
        <v>0</v>
      </c>
      <c r="AY330" s="22">
        <v>0</v>
      </c>
    </row>
    <row r="331" spans="1:51" x14ac:dyDescent="0.25">
      <c r="A331" s="22" t="s">
        <v>122</v>
      </c>
      <c r="B331" s="22" t="s">
        <v>692</v>
      </c>
      <c r="C331" s="22" t="s">
        <v>783</v>
      </c>
      <c r="D331" s="22" t="s">
        <v>784</v>
      </c>
      <c r="E331" s="22">
        <v>1</v>
      </c>
      <c r="F331" s="22">
        <v>54.2</v>
      </c>
      <c r="G331" s="22">
        <v>0</v>
      </c>
      <c r="H331" s="24">
        <v>4.3</v>
      </c>
      <c r="I331" s="25" t="s">
        <v>1920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5" t="s">
        <v>1920</v>
      </c>
      <c r="Q331" s="24">
        <v>0</v>
      </c>
      <c r="R331" s="24">
        <v>0</v>
      </c>
      <c r="S331" s="24">
        <v>0</v>
      </c>
      <c r="T331" s="24">
        <v>0</v>
      </c>
      <c r="U331" s="24">
        <v>0</v>
      </c>
      <c r="V331" s="24">
        <v>0</v>
      </c>
      <c r="W331" s="24">
        <v>0</v>
      </c>
      <c r="X331" s="24">
        <v>0</v>
      </c>
      <c r="Y331" s="24">
        <v>0</v>
      </c>
      <c r="Z331" s="24">
        <v>0</v>
      </c>
      <c r="AA331" s="24">
        <v>0</v>
      </c>
      <c r="AB331" s="24">
        <v>0</v>
      </c>
      <c r="AC331" s="24">
        <v>0</v>
      </c>
      <c r="AD331" s="22">
        <v>68</v>
      </c>
      <c r="AE331" s="22">
        <v>30</v>
      </c>
      <c r="AF331" s="22">
        <v>2999.78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5"/>
      <c r="AP331" s="22">
        <v>1</v>
      </c>
      <c r="AQ331" s="22">
        <v>1</v>
      </c>
      <c r="AR331" s="22">
        <v>535000</v>
      </c>
      <c r="AS331" s="22">
        <v>0</v>
      </c>
      <c r="AT331" s="22">
        <v>0</v>
      </c>
      <c r="AU331" s="22">
        <v>0</v>
      </c>
      <c r="AV331" s="22">
        <v>535000</v>
      </c>
      <c r="AW331" s="22">
        <v>0</v>
      </c>
      <c r="AX331" s="22">
        <v>0</v>
      </c>
      <c r="AY331" s="22">
        <v>0</v>
      </c>
    </row>
    <row r="332" spans="1:51" x14ac:dyDescent="0.25">
      <c r="A332" s="22" t="s">
        <v>122</v>
      </c>
      <c r="B332" s="22" t="s">
        <v>692</v>
      </c>
      <c r="C332" s="22" t="s">
        <v>785</v>
      </c>
      <c r="D332" s="22" t="s">
        <v>786</v>
      </c>
      <c r="E332" s="22">
        <v>1</v>
      </c>
      <c r="F332" s="22">
        <v>45</v>
      </c>
      <c r="G332" s="22">
        <v>0</v>
      </c>
      <c r="H332" s="24">
        <v>9</v>
      </c>
      <c r="I332" s="25" t="s">
        <v>1920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5" t="s">
        <v>1920</v>
      </c>
      <c r="Q332" s="24">
        <v>0</v>
      </c>
      <c r="R332" s="24">
        <v>0</v>
      </c>
      <c r="S332" s="24">
        <v>0</v>
      </c>
      <c r="T332" s="24">
        <v>0</v>
      </c>
      <c r="U332" s="24">
        <v>0</v>
      </c>
      <c r="V332" s="24">
        <v>0</v>
      </c>
      <c r="W332" s="24">
        <v>0</v>
      </c>
      <c r="X332" s="24">
        <v>0</v>
      </c>
      <c r="Y332" s="24">
        <v>0</v>
      </c>
      <c r="Z332" s="24">
        <v>0</v>
      </c>
      <c r="AA332" s="24">
        <v>0</v>
      </c>
      <c r="AB332" s="24">
        <v>0</v>
      </c>
      <c r="AC332" s="24">
        <v>0</v>
      </c>
      <c r="AD332" s="22">
        <v>85</v>
      </c>
      <c r="AE332" s="22">
        <v>19</v>
      </c>
      <c r="AF332" s="22">
        <v>3613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5"/>
      <c r="AP332" s="22">
        <v>3</v>
      </c>
      <c r="AQ332" s="22">
        <v>3</v>
      </c>
      <c r="AR332" s="22">
        <v>525000</v>
      </c>
      <c r="AS332" s="22">
        <v>0</v>
      </c>
      <c r="AT332" s="22">
        <v>0</v>
      </c>
      <c r="AU332" s="22">
        <v>0</v>
      </c>
      <c r="AV332" s="22">
        <v>525000</v>
      </c>
      <c r="AW332" s="22">
        <v>0</v>
      </c>
      <c r="AX332" s="22">
        <v>0</v>
      </c>
      <c r="AY332" s="22">
        <v>0</v>
      </c>
    </row>
    <row r="333" spans="1:51" x14ac:dyDescent="0.25">
      <c r="A333" s="22" t="s">
        <v>122</v>
      </c>
      <c r="B333" s="22" t="s">
        <v>692</v>
      </c>
      <c r="C333" s="22" t="s">
        <v>787</v>
      </c>
      <c r="D333" s="22" t="s">
        <v>788</v>
      </c>
      <c r="E333" s="22">
        <v>1</v>
      </c>
      <c r="F333" s="22">
        <v>101.8</v>
      </c>
      <c r="G333" s="22">
        <v>0</v>
      </c>
      <c r="H333" s="24">
        <v>4.8</v>
      </c>
      <c r="I333" s="25" t="s">
        <v>1920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5" t="s">
        <v>1920</v>
      </c>
      <c r="Q333" s="24">
        <v>0</v>
      </c>
      <c r="R333" s="24">
        <v>0</v>
      </c>
      <c r="S333" s="24">
        <v>0</v>
      </c>
      <c r="T333" s="24">
        <v>0</v>
      </c>
      <c r="U333" s="24">
        <v>0</v>
      </c>
      <c r="V333" s="24">
        <v>0</v>
      </c>
      <c r="W333" s="24">
        <v>0</v>
      </c>
      <c r="X333" s="24">
        <v>0</v>
      </c>
      <c r="Y333" s="24">
        <v>0</v>
      </c>
      <c r="Z333" s="24">
        <v>0</v>
      </c>
      <c r="AA333" s="24">
        <v>0</v>
      </c>
      <c r="AB333" s="24">
        <v>0</v>
      </c>
      <c r="AC333" s="24">
        <v>0</v>
      </c>
      <c r="AD333" s="22">
        <v>239</v>
      </c>
      <c r="AE333" s="22">
        <v>56</v>
      </c>
      <c r="AF333" s="22">
        <v>8820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5"/>
      <c r="AP333" s="22">
        <v>8</v>
      </c>
      <c r="AQ333" s="22">
        <v>8</v>
      </c>
      <c r="AR333" s="22">
        <v>1610</v>
      </c>
      <c r="AS333" s="22">
        <v>0</v>
      </c>
      <c r="AT333" s="22">
        <v>0</v>
      </c>
      <c r="AU333" s="22">
        <v>0</v>
      </c>
      <c r="AV333" s="22">
        <v>1610</v>
      </c>
      <c r="AW333" s="22">
        <v>0</v>
      </c>
      <c r="AX333" s="22">
        <v>0</v>
      </c>
      <c r="AY333" s="22">
        <v>0</v>
      </c>
    </row>
    <row r="334" spans="1:51" x14ac:dyDescent="0.25">
      <c r="A334" s="22" t="s">
        <v>122</v>
      </c>
      <c r="B334" s="22" t="s">
        <v>692</v>
      </c>
      <c r="C334" s="22" t="s">
        <v>789</v>
      </c>
      <c r="D334" s="22" t="s">
        <v>790</v>
      </c>
      <c r="E334" s="22">
        <v>1</v>
      </c>
      <c r="F334" s="22">
        <v>154</v>
      </c>
      <c r="G334" s="22">
        <v>0</v>
      </c>
      <c r="H334" s="24">
        <v>9</v>
      </c>
      <c r="I334" s="25" t="s">
        <v>1920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5" t="s">
        <v>1920</v>
      </c>
      <c r="Q334" s="24">
        <v>0</v>
      </c>
      <c r="R334" s="24">
        <v>0</v>
      </c>
      <c r="S334" s="24">
        <v>0</v>
      </c>
      <c r="T334" s="24">
        <v>0</v>
      </c>
      <c r="U334" s="24">
        <v>0</v>
      </c>
      <c r="V334" s="24">
        <v>0</v>
      </c>
      <c r="W334" s="24">
        <v>0</v>
      </c>
      <c r="X334" s="24">
        <v>0</v>
      </c>
      <c r="Y334" s="24">
        <v>0</v>
      </c>
      <c r="Z334" s="24">
        <v>0</v>
      </c>
      <c r="AA334" s="24">
        <v>0</v>
      </c>
      <c r="AB334" s="24">
        <v>0</v>
      </c>
      <c r="AC334" s="24">
        <v>0</v>
      </c>
      <c r="AD334" s="22">
        <v>179</v>
      </c>
      <c r="AE334" s="22">
        <v>60</v>
      </c>
      <c r="AF334" s="22">
        <v>6103.65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5"/>
      <c r="AP334" s="22">
        <v>0</v>
      </c>
      <c r="AQ334" s="22">
        <v>0</v>
      </c>
      <c r="AR334" s="22">
        <v>0</v>
      </c>
      <c r="AS334" s="22">
        <v>0</v>
      </c>
      <c r="AT334" s="22">
        <v>0</v>
      </c>
      <c r="AU334" s="22">
        <v>0</v>
      </c>
      <c r="AV334" s="22">
        <v>0</v>
      </c>
      <c r="AW334" s="22">
        <v>0</v>
      </c>
      <c r="AX334" s="22">
        <v>0</v>
      </c>
      <c r="AY334" s="22">
        <v>0</v>
      </c>
    </row>
    <row r="335" spans="1:51" x14ac:dyDescent="0.25">
      <c r="A335" s="22" t="s">
        <v>122</v>
      </c>
      <c r="B335" s="22" t="s">
        <v>692</v>
      </c>
      <c r="C335" s="22" t="s">
        <v>791</v>
      </c>
      <c r="D335" s="22" t="s">
        <v>792</v>
      </c>
      <c r="E335" s="22">
        <v>1</v>
      </c>
      <c r="F335" s="22">
        <v>81</v>
      </c>
      <c r="G335" s="22">
        <v>0</v>
      </c>
      <c r="H335" s="24">
        <v>6</v>
      </c>
      <c r="I335" s="25" t="s">
        <v>1920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5" t="s">
        <v>1920</v>
      </c>
      <c r="Q335" s="24">
        <v>0</v>
      </c>
      <c r="R335" s="24">
        <v>0</v>
      </c>
      <c r="S335" s="24">
        <v>0</v>
      </c>
      <c r="T335" s="24">
        <v>0</v>
      </c>
      <c r="U335" s="24">
        <v>0</v>
      </c>
      <c r="V335" s="24">
        <v>0</v>
      </c>
      <c r="W335" s="24">
        <v>0</v>
      </c>
      <c r="X335" s="24">
        <v>0</v>
      </c>
      <c r="Y335" s="24">
        <v>0</v>
      </c>
      <c r="Z335" s="24">
        <v>0</v>
      </c>
      <c r="AA335" s="24">
        <v>0</v>
      </c>
      <c r="AB335" s="24">
        <v>0</v>
      </c>
      <c r="AC335" s="24">
        <v>0</v>
      </c>
      <c r="AD335" s="22">
        <v>315</v>
      </c>
      <c r="AE335" s="22">
        <v>44</v>
      </c>
      <c r="AF335" s="22">
        <v>10969.5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5" t="s">
        <v>2146</v>
      </c>
      <c r="AP335" s="22">
        <v>8</v>
      </c>
      <c r="AQ335" s="22">
        <v>8</v>
      </c>
      <c r="AR335" s="22">
        <v>852800</v>
      </c>
      <c r="AS335" s="22">
        <v>0</v>
      </c>
      <c r="AT335" s="22">
        <v>0</v>
      </c>
      <c r="AU335" s="22">
        <v>0</v>
      </c>
      <c r="AV335" s="22">
        <v>852800</v>
      </c>
      <c r="AW335" s="22">
        <v>0</v>
      </c>
      <c r="AX335" s="22">
        <v>0</v>
      </c>
      <c r="AY335" s="22">
        <v>0</v>
      </c>
    </row>
    <row r="336" spans="1:51" x14ac:dyDescent="0.25">
      <c r="A336" s="22" t="s">
        <v>122</v>
      </c>
      <c r="B336" s="22" t="s">
        <v>692</v>
      </c>
      <c r="C336" s="22" t="s">
        <v>793</v>
      </c>
      <c r="D336" s="22" t="s">
        <v>794</v>
      </c>
      <c r="E336" s="22">
        <v>1</v>
      </c>
      <c r="F336" s="22">
        <v>25</v>
      </c>
      <c r="G336" s="22">
        <v>0</v>
      </c>
      <c r="H336" s="24">
        <v>2.73</v>
      </c>
      <c r="I336" s="25" t="s">
        <v>1920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5" t="s">
        <v>1920</v>
      </c>
      <c r="Q336" s="24">
        <v>0</v>
      </c>
      <c r="R336" s="24">
        <v>0</v>
      </c>
      <c r="S336" s="24">
        <v>0</v>
      </c>
      <c r="T336" s="24">
        <v>0</v>
      </c>
      <c r="U336" s="24">
        <v>0</v>
      </c>
      <c r="V336" s="24">
        <v>0</v>
      </c>
      <c r="W336" s="24">
        <v>0</v>
      </c>
      <c r="X336" s="24">
        <v>0</v>
      </c>
      <c r="Y336" s="24">
        <v>0</v>
      </c>
      <c r="Z336" s="24">
        <v>0</v>
      </c>
      <c r="AA336" s="24">
        <v>0</v>
      </c>
      <c r="AB336" s="24">
        <v>0</v>
      </c>
      <c r="AC336" s="24">
        <v>0</v>
      </c>
      <c r="AD336" s="22">
        <v>148</v>
      </c>
      <c r="AE336" s="22">
        <v>57</v>
      </c>
      <c r="AF336" s="22">
        <v>6086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5"/>
      <c r="AP336" s="22">
        <v>9</v>
      </c>
      <c r="AQ336" s="22">
        <v>9</v>
      </c>
      <c r="AR336" s="22">
        <v>1000</v>
      </c>
      <c r="AS336" s="22">
        <v>0</v>
      </c>
      <c r="AT336" s="22">
        <v>0</v>
      </c>
      <c r="AU336" s="22">
        <v>0</v>
      </c>
      <c r="AV336" s="22">
        <v>1000</v>
      </c>
      <c r="AW336" s="22">
        <v>0</v>
      </c>
      <c r="AX336" s="22">
        <v>0</v>
      </c>
      <c r="AY336" s="22">
        <v>0</v>
      </c>
    </row>
    <row r="337" spans="1:51" x14ac:dyDescent="0.25">
      <c r="A337" s="22" t="s">
        <v>122</v>
      </c>
      <c r="B337" s="22" t="s">
        <v>795</v>
      </c>
      <c r="C337" s="22" t="s">
        <v>796</v>
      </c>
      <c r="D337" s="22" t="s">
        <v>797</v>
      </c>
      <c r="E337" s="22">
        <v>0</v>
      </c>
      <c r="F337" s="22">
        <v>48909</v>
      </c>
      <c r="G337" s="22">
        <v>0</v>
      </c>
      <c r="H337" s="24">
        <v>0</v>
      </c>
      <c r="I337" s="25" t="s">
        <v>1920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5" t="s">
        <v>1920</v>
      </c>
      <c r="Q337" s="24">
        <v>0</v>
      </c>
      <c r="R337" s="24">
        <v>0</v>
      </c>
      <c r="S337" s="24">
        <v>0</v>
      </c>
      <c r="T337" s="24">
        <v>0</v>
      </c>
      <c r="U337" s="24">
        <v>0</v>
      </c>
      <c r="V337" s="24">
        <v>0</v>
      </c>
      <c r="W337" s="24">
        <v>0</v>
      </c>
      <c r="X337" s="24">
        <v>0</v>
      </c>
      <c r="Y337" s="24">
        <v>0</v>
      </c>
      <c r="Z337" s="24">
        <v>0</v>
      </c>
      <c r="AA337" s="24">
        <v>0</v>
      </c>
      <c r="AB337" s="24">
        <v>0</v>
      </c>
      <c r="AC337" s="24">
        <v>0</v>
      </c>
      <c r="AD337" s="22">
        <v>0</v>
      </c>
      <c r="AE337" s="22">
        <v>167</v>
      </c>
      <c r="AF337" s="22">
        <v>10500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5" t="s">
        <v>2147</v>
      </c>
      <c r="AP337" s="22">
        <v>0</v>
      </c>
      <c r="AQ337" s="22">
        <v>0</v>
      </c>
      <c r="AR337" s="22">
        <v>0</v>
      </c>
      <c r="AS337" s="22">
        <v>0</v>
      </c>
      <c r="AT337" s="22">
        <v>0</v>
      </c>
      <c r="AU337" s="22">
        <v>0</v>
      </c>
      <c r="AV337" s="22">
        <v>0</v>
      </c>
      <c r="AW337" s="22">
        <v>0</v>
      </c>
      <c r="AX337" s="22">
        <v>0</v>
      </c>
      <c r="AY337" s="22">
        <v>0</v>
      </c>
    </row>
    <row r="338" spans="1:51" x14ac:dyDescent="0.25">
      <c r="A338" s="22" t="s">
        <v>122</v>
      </c>
      <c r="B338" s="22" t="s">
        <v>795</v>
      </c>
      <c r="C338" s="22" t="s">
        <v>798</v>
      </c>
      <c r="D338" s="22" t="s">
        <v>799</v>
      </c>
      <c r="E338" s="22">
        <v>1</v>
      </c>
      <c r="F338" s="22">
        <v>686778</v>
      </c>
      <c r="G338" s="22">
        <v>1</v>
      </c>
      <c r="H338" s="24">
        <v>0</v>
      </c>
      <c r="I338" s="25" t="s">
        <v>1920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5" t="s">
        <v>1920</v>
      </c>
      <c r="Q338" s="24">
        <v>0</v>
      </c>
      <c r="R338" s="24">
        <v>0</v>
      </c>
      <c r="S338" s="24">
        <v>0</v>
      </c>
      <c r="T338" s="24">
        <v>0</v>
      </c>
      <c r="U338" s="24">
        <v>0</v>
      </c>
      <c r="V338" s="24">
        <v>0</v>
      </c>
      <c r="W338" s="24">
        <v>0</v>
      </c>
      <c r="X338" s="24">
        <v>0</v>
      </c>
      <c r="Y338" s="24">
        <v>0</v>
      </c>
      <c r="Z338" s="24">
        <v>0</v>
      </c>
      <c r="AA338" s="24">
        <v>0</v>
      </c>
      <c r="AB338" s="24">
        <v>0</v>
      </c>
      <c r="AC338" s="24">
        <v>0</v>
      </c>
      <c r="AD338" s="22">
        <v>0</v>
      </c>
      <c r="AE338" s="22">
        <v>209</v>
      </c>
      <c r="AF338" s="22">
        <v>30000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5"/>
      <c r="AP338" s="22">
        <v>0</v>
      </c>
      <c r="AQ338" s="22">
        <v>0</v>
      </c>
      <c r="AR338" s="22">
        <v>0</v>
      </c>
      <c r="AS338" s="22">
        <v>0</v>
      </c>
      <c r="AT338" s="22">
        <v>0</v>
      </c>
      <c r="AU338" s="22">
        <v>0</v>
      </c>
      <c r="AV338" s="22">
        <v>0</v>
      </c>
      <c r="AW338" s="22">
        <v>0</v>
      </c>
      <c r="AX338" s="22">
        <v>0</v>
      </c>
      <c r="AY338" s="22">
        <v>0</v>
      </c>
    </row>
    <row r="339" spans="1:51" x14ac:dyDescent="0.25">
      <c r="A339" s="22" t="s">
        <v>122</v>
      </c>
      <c r="B339" s="22" t="s">
        <v>795</v>
      </c>
      <c r="C339" s="22" t="s">
        <v>800</v>
      </c>
      <c r="D339" s="22" t="s">
        <v>801</v>
      </c>
      <c r="E339" s="22">
        <v>1</v>
      </c>
      <c r="F339" s="22">
        <v>1090500</v>
      </c>
      <c r="G339" s="22">
        <v>0</v>
      </c>
      <c r="H339" s="24">
        <v>0</v>
      </c>
      <c r="I339" s="25" t="s">
        <v>1920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5" t="s">
        <v>1920</v>
      </c>
      <c r="Q339" s="24">
        <v>0</v>
      </c>
      <c r="R339" s="24">
        <v>0</v>
      </c>
      <c r="S339" s="24">
        <v>0</v>
      </c>
      <c r="T339" s="24">
        <v>0</v>
      </c>
      <c r="U339" s="24">
        <v>0</v>
      </c>
      <c r="V339" s="24">
        <v>0</v>
      </c>
      <c r="W339" s="24">
        <v>0</v>
      </c>
      <c r="X339" s="24">
        <v>0</v>
      </c>
      <c r="Y339" s="24">
        <v>0</v>
      </c>
      <c r="Z339" s="24">
        <v>0</v>
      </c>
      <c r="AA339" s="24">
        <v>0</v>
      </c>
      <c r="AB339" s="24">
        <v>0</v>
      </c>
      <c r="AC339" s="24">
        <v>0</v>
      </c>
      <c r="AD339" s="22">
        <v>0</v>
      </c>
      <c r="AE339" s="22">
        <v>34</v>
      </c>
      <c r="AF339" s="22">
        <v>10800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5"/>
      <c r="AP339" s="22">
        <v>0</v>
      </c>
      <c r="AQ339" s="22">
        <v>0</v>
      </c>
      <c r="AR339" s="22">
        <v>0</v>
      </c>
      <c r="AS339" s="22">
        <v>0</v>
      </c>
      <c r="AT339" s="22">
        <v>0</v>
      </c>
      <c r="AU339" s="22">
        <v>0</v>
      </c>
      <c r="AV339" s="22">
        <v>0</v>
      </c>
      <c r="AW339" s="22">
        <v>0</v>
      </c>
      <c r="AX339" s="22">
        <v>0</v>
      </c>
      <c r="AY339" s="22">
        <v>0</v>
      </c>
    </row>
    <row r="340" spans="1:51" x14ac:dyDescent="0.25">
      <c r="A340" s="22" t="s">
        <v>122</v>
      </c>
      <c r="B340" s="22" t="s">
        <v>795</v>
      </c>
      <c r="C340" s="22" t="s">
        <v>802</v>
      </c>
      <c r="D340" s="22" t="s">
        <v>803</v>
      </c>
      <c r="E340" s="22">
        <v>1</v>
      </c>
      <c r="F340" s="22">
        <v>19230</v>
      </c>
      <c r="G340" s="22">
        <v>0</v>
      </c>
      <c r="H340" s="24">
        <v>0</v>
      </c>
      <c r="I340" s="25" t="s">
        <v>1920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5" t="s">
        <v>1920</v>
      </c>
      <c r="Q340" s="24">
        <v>0</v>
      </c>
      <c r="R340" s="24">
        <v>0</v>
      </c>
      <c r="S340" s="24">
        <v>0</v>
      </c>
      <c r="T340" s="24">
        <v>0</v>
      </c>
      <c r="U340" s="24">
        <v>0</v>
      </c>
      <c r="V340" s="24">
        <v>0</v>
      </c>
      <c r="W340" s="24">
        <v>0</v>
      </c>
      <c r="X340" s="24">
        <v>0</v>
      </c>
      <c r="Y340" s="24">
        <v>0</v>
      </c>
      <c r="Z340" s="24">
        <v>0</v>
      </c>
      <c r="AA340" s="24">
        <v>0</v>
      </c>
      <c r="AB340" s="24">
        <v>0</v>
      </c>
      <c r="AC340" s="24">
        <v>0</v>
      </c>
      <c r="AD340" s="22">
        <v>0</v>
      </c>
      <c r="AE340" s="22">
        <v>10</v>
      </c>
      <c r="AF340" s="22">
        <v>8060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5"/>
      <c r="AP340" s="22">
        <v>0</v>
      </c>
      <c r="AQ340" s="22">
        <v>0</v>
      </c>
      <c r="AR340" s="22">
        <v>0</v>
      </c>
      <c r="AS340" s="22">
        <v>0</v>
      </c>
      <c r="AT340" s="22">
        <v>0</v>
      </c>
      <c r="AU340" s="22">
        <v>0</v>
      </c>
      <c r="AV340" s="22">
        <v>0</v>
      </c>
      <c r="AW340" s="22">
        <v>0</v>
      </c>
      <c r="AX340" s="22">
        <v>0</v>
      </c>
      <c r="AY340" s="22">
        <v>0</v>
      </c>
    </row>
    <row r="341" spans="1:51" x14ac:dyDescent="0.25">
      <c r="A341" s="22" t="s">
        <v>122</v>
      </c>
      <c r="B341" s="22" t="s">
        <v>795</v>
      </c>
      <c r="C341" s="22" t="s">
        <v>804</v>
      </c>
      <c r="D341" s="22" t="s">
        <v>805</v>
      </c>
      <c r="E341" s="22">
        <v>1</v>
      </c>
      <c r="F341" s="22">
        <v>3603000</v>
      </c>
      <c r="G341" s="22">
        <v>0</v>
      </c>
      <c r="H341" s="24">
        <v>0</v>
      </c>
      <c r="I341" s="25" t="s">
        <v>1920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5" t="s">
        <v>1920</v>
      </c>
      <c r="Q341" s="24">
        <v>0</v>
      </c>
      <c r="R341" s="24">
        <v>0</v>
      </c>
      <c r="S341" s="24">
        <v>0</v>
      </c>
      <c r="T341" s="24">
        <v>0</v>
      </c>
      <c r="U341" s="24">
        <v>0</v>
      </c>
      <c r="V341" s="24">
        <v>0</v>
      </c>
      <c r="W341" s="24">
        <v>0</v>
      </c>
      <c r="X341" s="24">
        <v>0</v>
      </c>
      <c r="Y341" s="24">
        <v>0</v>
      </c>
      <c r="Z341" s="24">
        <v>0</v>
      </c>
      <c r="AA341" s="24">
        <v>0</v>
      </c>
      <c r="AB341" s="24">
        <v>0</v>
      </c>
      <c r="AC341" s="24">
        <v>0</v>
      </c>
      <c r="AD341" s="22">
        <v>0</v>
      </c>
      <c r="AE341" s="22">
        <v>48</v>
      </c>
      <c r="AF341" s="22">
        <v>10600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5"/>
      <c r="AP341" s="22">
        <v>0</v>
      </c>
      <c r="AQ341" s="22">
        <v>0</v>
      </c>
      <c r="AR341" s="22">
        <v>0</v>
      </c>
      <c r="AS341" s="22">
        <v>0</v>
      </c>
      <c r="AT341" s="22">
        <v>0</v>
      </c>
      <c r="AU341" s="22">
        <v>0</v>
      </c>
      <c r="AV341" s="22">
        <v>0</v>
      </c>
      <c r="AW341" s="22">
        <v>0</v>
      </c>
      <c r="AX341" s="22">
        <v>0</v>
      </c>
      <c r="AY341" s="22">
        <v>0</v>
      </c>
    </row>
    <row r="342" spans="1:51" x14ac:dyDescent="0.25">
      <c r="A342" s="22" t="s">
        <v>122</v>
      </c>
      <c r="B342" s="22" t="s">
        <v>795</v>
      </c>
      <c r="C342" s="22" t="s">
        <v>806</v>
      </c>
      <c r="D342" s="22" t="s">
        <v>807</v>
      </c>
      <c r="E342" s="22">
        <v>1</v>
      </c>
      <c r="F342" s="22">
        <v>460437</v>
      </c>
      <c r="G342" s="22">
        <v>0</v>
      </c>
      <c r="H342" s="24">
        <v>0</v>
      </c>
      <c r="I342" s="25" t="s">
        <v>1920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5" t="s">
        <v>1920</v>
      </c>
      <c r="Q342" s="24">
        <v>0</v>
      </c>
      <c r="R342" s="24">
        <v>0</v>
      </c>
      <c r="S342" s="24">
        <v>0</v>
      </c>
      <c r="T342" s="24">
        <v>0</v>
      </c>
      <c r="U342" s="24">
        <v>0</v>
      </c>
      <c r="V342" s="24">
        <v>0</v>
      </c>
      <c r="W342" s="24">
        <v>0</v>
      </c>
      <c r="X342" s="24">
        <v>0</v>
      </c>
      <c r="Y342" s="24">
        <v>0</v>
      </c>
      <c r="Z342" s="24">
        <v>0</v>
      </c>
      <c r="AA342" s="24">
        <v>0</v>
      </c>
      <c r="AB342" s="24">
        <v>0</v>
      </c>
      <c r="AC342" s="24">
        <v>0</v>
      </c>
      <c r="AD342" s="22">
        <v>0</v>
      </c>
      <c r="AE342" s="22">
        <v>0</v>
      </c>
      <c r="AF342" s="22">
        <v>1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5"/>
      <c r="AP342" s="22">
        <v>0</v>
      </c>
      <c r="AQ342" s="22">
        <v>0</v>
      </c>
      <c r="AR342" s="22">
        <v>0</v>
      </c>
      <c r="AS342" s="22">
        <v>0</v>
      </c>
      <c r="AT342" s="22">
        <v>0</v>
      </c>
      <c r="AU342" s="22">
        <v>0</v>
      </c>
      <c r="AV342" s="22">
        <v>0</v>
      </c>
      <c r="AW342" s="22">
        <v>0</v>
      </c>
      <c r="AX342" s="22">
        <v>0</v>
      </c>
      <c r="AY342" s="22">
        <v>0</v>
      </c>
    </row>
    <row r="343" spans="1:51" x14ac:dyDescent="0.25">
      <c r="A343" s="22" t="s">
        <v>122</v>
      </c>
      <c r="B343" s="22" t="s">
        <v>795</v>
      </c>
      <c r="C343" s="22" t="s">
        <v>808</v>
      </c>
      <c r="D343" s="22" t="s">
        <v>809</v>
      </c>
      <c r="E343" s="22">
        <v>1</v>
      </c>
      <c r="F343" s="22">
        <v>577970</v>
      </c>
      <c r="G343" s="22">
        <v>0</v>
      </c>
      <c r="H343" s="24">
        <v>1</v>
      </c>
      <c r="I343" s="25" t="s">
        <v>1920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5" t="s">
        <v>1920</v>
      </c>
      <c r="Q343" s="24">
        <v>0</v>
      </c>
      <c r="R343" s="24">
        <v>0</v>
      </c>
      <c r="S343" s="24">
        <v>0</v>
      </c>
      <c r="T343" s="24">
        <v>0</v>
      </c>
      <c r="U343" s="24">
        <v>0</v>
      </c>
      <c r="V343" s="24">
        <v>0</v>
      </c>
      <c r="W343" s="24">
        <v>0</v>
      </c>
      <c r="X343" s="24">
        <v>0</v>
      </c>
      <c r="Y343" s="24">
        <v>0</v>
      </c>
      <c r="Z343" s="24">
        <v>0</v>
      </c>
      <c r="AA343" s="24">
        <v>0</v>
      </c>
      <c r="AB343" s="24">
        <v>0</v>
      </c>
      <c r="AC343" s="24">
        <v>0</v>
      </c>
      <c r="AD343" s="22">
        <v>0</v>
      </c>
      <c r="AE343" s="22">
        <v>1</v>
      </c>
      <c r="AF343" s="22">
        <v>69250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5"/>
      <c r="AP343" s="22">
        <v>0</v>
      </c>
      <c r="AQ343" s="22">
        <v>0</v>
      </c>
      <c r="AR343" s="22">
        <v>0</v>
      </c>
      <c r="AS343" s="22">
        <v>0</v>
      </c>
      <c r="AT343" s="22">
        <v>0</v>
      </c>
      <c r="AU343" s="22">
        <v>0</v>
      </c>
      <c r="AV343" s="22">
        <v>0</v>
      </c>
      <c r="AW343" s="22">
        <v>0</v>
      </c>
      <c r="AX343" s="22">
        <v>0</v>
      </c>
      <c r="AY343" s="22">
        <v>0</v>
      </c>
    </row>
    <row r="344" spans="1:51" x14ac:dyDescent="0.25">
      <c r="A344" s="22" t="s">
        <v>122</v>
      </c>
      <c r="B344" s="22" t="s">
        <v>795</v>
      </c>
      <c r="C344" s="22" t="s">
        <v>810</v>
      </c>
      <c r="D344" s="22" t="s">
        <v>811</v>
      </c>
      <c r="E344" s="22">
        <v>4</v>
      </c>
      <c r="F344" s="22">
        <v>420000</v>
      </c>
      <c r="G344" s="22">
        <v>0</v>
      </c>
      <c r="H344" s="24">
        <v>3</v>
      </c>
      <c r="I344" s="25" t="s">
        <v>1920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5" t="s">
        <v>1920</v>
      </c>
      <c r="Q344" s="24">
        <v>0</v>
      </c>
      <c r="R344" s="24">
        <v>9.6999999999999993</v>
      </c>
      <c r="S344" s="24">
        <v>0</v>
      </c>
      <c r="T344" s="24">
        <v>0</v>
      </c>
      <c r="U344" s="24">
        <v>0</v>
      </c>
      <c r="V344" s="24">
        <v>9.6999999999999993</v>
      </c>
      <c r="W344" s="24">
        <v>0</v>
      </c>
      <c r="X344" s="24">
        <v>12.7</v>
      </c>
      <c r="Y344" s="24">
        <v>0</v>
      </c>
      <c r="Z344" s="24">
        <v>0</v>
      </c>
      <c r="AA344" s="24">
        <v>0</v>
      </c>
      <c r="AB344" s="24">
        <v>12.7</v>
      </c>
      <c r="AC344" s="24">
        <v>0</v>
      </c>
      <c r="AD344" s="22">
        <v>0</v>
      </c>
      <c r="AE344" s="22">
        <v>120</v>
      </c>
      <c r="AF344" s="22">
        <v>31125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5"/>
      <c r="AP344" s="22">
        <v>16</v>
      </c>
      <c r="AQ344" s="22">
        <v>13</v>
      </c>
      <c r="AR344" s="22">
        <v>0</v>
      </c>
      <c r="AS344" s="22">
        <v>78597.94</v>
      </c>
      <c r="AT344" s="22">
        <v>0</v>
      </c>
      <c r="AU344" s="22">
        <v>0</v>
      </c>
      <c r="AV344" s="22">
        <v>78597.94</v>
      </c>
      <c r="AW344" s="22">
        <v>0</v>
      </c>
      <c r="AX344" s="22">
        <v>0</v>
      </c>
      <c r="AY344" s="22">
        <v>0</v>
      </c>
    </row>
    <row r="345" spans="1:51" x14ac:dyDescent="0.25">
      <c r="A345" s="22" t="s">
        <v>122</v>
      </c>
      <c r="B345" s="22" t="s">
        <v>812</v>
      </c>
      <c r="C345" s="22" t="s">
        <v>813</v>
      </c>
      <c r="D345" s="22" t="s">
        <v>814</v>
      </c>
      <c r="E345" s="22">
        <v>192.66</v>
      </c>
      <c r="F345" s="22">
        <v>2055913.19</v>
      </c>
      <c r="G345" s="22">
        <v>16</v>
      </c>
      <c r="H345" s="24">
        <v>6410.66</v>
      </c>
      <c r="I345" s="25" t="s">
        <v>1929</v>
      </c>
      <c r="J345" s="22">
        <v>11569738.939999999</v>
      </c>
      <c r="K345" s="22">
        <v>99422</v>
      </c>
      <c r="L345" s="22">
        <v>288735.48</v>
      </c>
      <c r="M345" s="22">
        <v>14651584.08</v>
      </c>
      <c r="N345" s="22">
        <v>58827.06</v>
      </c>
      <c r="O345" s="22">
        <v>4635734.5</v>
      </c>
      <c r="P345" s="25" t="s">
        <v>1929</v>
      </c>
      <c r="Q345" s="24">
        <v>135</v>
      </c>
      <c r="R345" s="24">
        <v>0</v>
      </c>
      <c r="S345" s="24">
        <v>30</v>
      </c>
      <c r="T345" s="24">
        <v>241</v>
      </c>
      <c r="U345" s="24">
        <v>0</v>
      </c>
      <c r="V345" s="24">
        <v>406</v>
      </c>
      <c r="W345" s="24">
        <v>1.1000000000000001</v>
      </c>
      <c r="X345" s="24">
        <v>1.4</v>
      </c>
      <c r="Y345" s="24">
        <v>0</v>
      </c>
      <c r="Z345" s="24">
        <v>0</v>
      </c>
      <c r="AA345" s="24">
        <v>0</v>
      </c>
      <c r="AB345" s="24">
        <v>2.5</v>
      </c>
      <c r="AC345" s="24">
        <v>0</v>
      </c>
      <c r="AD345" s="22">
        <v>0</v>
      </c>
      <c r="AE345" s="22">
        <v>2116</v>
      </c>
      <c r="AF345" s="22">
        <v>460229.65</v>
      </c>
      <c r="AG345" s="22">
        <v>0</v>
      </c>
      <c r="AH345" s="22">
        <v>0</v>
      </c>
      <c r="AI345" s="22">
        <v>0</v>
      </c>
      <c r="AJ345" s="22">
        <v>0</v>
      </c>
      <c r="AK345" s="22">
        <v>1</v>
      </c>
      <c r="AL345" s="22">
        <v>0</v>
      </c>
      <c r="AM345" s="22">
        <v>0</v>
      </c>
      <c r="AN345" s="22">
        <v>0</v>
      </c>
      <c r="AO345" s="25"/>
      <c r="AP345" s="22">
        <v>47</v>
      </c>
      <c r="AQ345" s="22">
        <v>46</v>
      </c>
      <c r="AR345" s="22">
        <v>6242000</v>
      </c>
      <c r="AS345" s="22">
        <v>712331.82</v>
      </c>
      <c r="AT345" s="22">
        <v>240500000</v>
      </c>
      <c r="AU345" s="22">
        <v>0</v>
      </c>
      <c r="AV345" s="22">
        <v>247454331.81999999</v>
      </c>
      <c r="AW345" s="22">
        <v>8</v>
      </c>
      <c r="AX345" s="22">
        <v>0</v>
      </c>
      <c r="AY345" s="22">
        <v>1</v>
      </c>
    </row>
    <row r="346" spans="1:51" x14ac:dyDescent="0.25">
      <c r="A346" s="22"/>
      <c r="B346" s="22"/>
      <c r="C346" s="22"/>
      <c r="D346" s="22" t="s">
        <v>815</v>
      </c>
      <c r="E346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42</vt:i4>
      </vt:variant>
      <vt:variant>
        <vt:lpstr>Named Ranges</vt:lpstr>
      </vt:variant>
      <vt:variant>
        <vt:i4>1</vt:i4>
      </vt:variant>
    </vt:vector>
  </HeadingPairs>
  <TitlesOfParts>
    <vt:vector size="43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L(2)-Business</vt:lpstr>
      <vt:lpstr>L(3)-Other</vt:lpstr>
      <vt:lpstr>L(4)-Total</vt:lpstr>
      <vt:lpstr>MR(1)-Tax Levy</vt:lpstr>
      <vt:lpstr>MR(3)-Mill Rate</vt:lpstr>
      <vt:lpstr>POPL(1)-Population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2017_Financial_Year.xlsx</dc:title>
  <dc:subject>FIR, SIR</dc:subject>
  <dc:creator>Municipal Affairs: Information Services</dc:creator>
  <cp:keywords>FIR, SIR</cp:keywords>
  <dc:description>Municipal Financial and Statistical Information Data for the 2017 Financial Year</dc:description>
  <cp:lastModifiedBy>Nandita Shome</cp:lastModifiedBy>
  <dcterms:created xsi:type="dcterms:W3CDTF">2025-02-21T22:03:01Z</dcterms:created>
  <dcterms:modified xsi:type="dcterms:W3CDTF">2025-02-21T22:03:02Z</dcterms:modified>
  <cp:category>Financial and Statistical Information Reporting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2025-02-21T22:03:01Z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7b1202aa-c187-463f-9086-57e151317a54</vt:lpwstr>
  </property>
  <property fmtid="{D5CDD505-2E9C-101B-9397-08002B2CF9AE}" pid="8" name="MSIP_Label_abf2ea38-542c-4b75-bd7d-582ec36a519f_ContentBits">
    <vt:lpwstr>2</vt:lpwstr>
  </property>
</Properties>
</file>